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10545"/>
  </bookViews>
  <sheets>
    <sheet name="Stats" sheetId="1" r:id="rId1"/>
    <sheet name="BBG" sheetId="2" r:id="rId2"/>
    <sheet name="Values" sheetId="3" r:id="rId3"/>
  </sheets>
  <calcPr calcId="145621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D3" i="3"/>
  <c r="E3" i="3"/>
  <c r="H3" i="3"/>
  <c r="I3" i="3"/>
  <c r="J3" i="3"/>
  <c r="D4" i="3"/>
  <c r="E4" i="3"/>
  <c r="H4" i="3"/>
  <c r="I4" i="3"/>
  <c r="J4" i="3"/>
  <c r="D5" i="3"/>
  <c r="E5" i="3"/>
  <c r="H5" i="3"/>
  <c r="I5" i="3"/>
  <c r="J5" i="3"/>
  <c r="D6" i="3"/>
  <c r="E6" i="3"/>
  <c r="H6" i="3"/>
  <c r="I6" i="3"/>
  <c r="J6" i="3"/>
  <c r="D7" i="3"/>
  <c r="E7" i="3"/>
  <c r="H7" i="3"/>
  <c r="I7" i="3"/>
  <c r="J7" i="3"/>
  <c r="D8" i="3"/>
  <c r="E8" i="3"/>
  <c r="H8" i="3"/>
  <c r="I8" i="3"/>
  <c r="J8" i="3"/>
  <c r="D9" i="3"/>
  <c r="E9" i="3"/>
  <c r="H9" i="3"/>
  <c r="I9" i="3"/>
  <c r="J9" i="3"/>
  <c r="D10" i="3"/>
  <c r="E10" i="3"/>
  <c r="H10" i="3"/>
  <c r="I10" i="3"/>
  <c r="J10" i="3"/>
  <c r="D11" i="3"/>
  <c r="E11" i="3"/>
  <c r="H11" i="3"/>
  <c r="I11" i="3"/>
  <c r="J11" i="3"/>
  <c r="D12" i="3"/>
  <c r="E12" i="3"/>
  <c r="H12" i="3"/>
  <c r="I12" i="3"/>
  <c r="J12" i="3"/>
  <c r="D13" i="3"/>
  <c r="E13" i="3"/>
  <c r="H13" i="3"/>
  <c r="I13" i="3"/>
  <c r="J13" i="3"/>
  <c r="D14" i="3"/>
  <c r="E14" i="3"/>
  <c r="H14" i="3"/>
  <c r="I14" i="3"/>
  <c r="J14" i="3"/>
  <c r="D15" i="3"/>
  <c r="E15" i="3"/>
  <c r="H15" i="3"/>
  <c r="I15" i="3"/>
  <c r="J15" i="3"/>
  <c r="D16" i="3"/>
  <c r="E16" i="3"/>
  <c r="H16" i="3"/>
  <c r="I16" i="3"/>
  <c r="J16" i="3"/>
  <c r="D17" i="3"/>
  <c r="E17" i="3"/>
  <c r="H17" i="3"/>
  <c r="I17" i="3"/>
  <c r="J17" i="3"/>
  <c r="D18" i="3"/>
  <c r="E18" i="3"/>
  <c r="H18" i="3"/>
  <c r="I18" i="3"/>
  <c r="J18" i="3"/>
  <c r="D19" i="3"/>
  <c r="E19" i="3"/>
  <c r="H19" i="3"/>
  <c r="I19" i="3"/>
  <c r="J19" i="3"/>
  <c r="D20" i="3"/>
  <c r="E20" i="3"/>
  <c r="H20" i="3"/>
  <c r="I20" i="3"/>
  <c r="J20" i="3"/>
  <c r="D21" i="3"/>
  <c r="E21" i="3"/>
  <c r="H21" i="3"/>
  <c r="I21" i="3"/>
  <c r="J21" i="3"/>
  <c r="D22" i="3"/>
  <c r="E22" i="3"/>
  <c r="H22" i="3"/>
  <c r="I22" i="3"/>
  <c r="J22" i="3"/>
  <c r="D23" i="3"/>
  <c r="E23" i="3"/>
  <c r="H23" i="3"/>
  <c r="I23" i="3"/>
  <c r="J23" i="3"/>
  <c r="D24" i="3"/>
  <c r="E24" i="3"/>
  <c r="H24" i="3"/>
  <c r="I24" i="3"/>
  <c r="J24" i="3"/>
  <c r="D25" i="3"/>
  <c r="E25" i="3"/>
  <c r="H25" i="3"/>
  <c r="I25" i="3"/>
  <c r="J25" i="3"/>
  <c r="D26" i="3"/>
  <c r="E26" i="3"/>
  <c r="H26" i="3"/>
  <c r="I26" i="3"/>
  <c r="J26" i="3"/>
  <c r="D27" i="3"/>
  <c r="E27" i="3"/>
  <c r="H27" i="3"/>
  <c r="I27" i="3"/>
  <c r="J27" i="3"/>
  <c r="D28" i="3"/>
  <c r="E28" i="3"/>
  <c r="H28" i="3"/>
  <c r="I28" i="3"/>
  <c r="J28" i="3"/>
  <c r="D29" i="3"/>
  <c r="E29" i="3"/>
  <c r="H29" i="3"/>
  <c r="I29" i="3"/>
  <c r="J29" i="3"/>
  <c r="D30" i="3"/>
  <c r="E30" i="3"/>
  <c r="H30" i="3"/>
  <c r="I30" i="3"/>
  <c r="J30" i="3"/>
  <c r="D31" i="3"/>
  <c r="E31" i="3"/>
  <c r="H31" i="3"/>
  <c r="I31" i="3"/>
  <c r="J31" i="3"/>
  <c r="D32" i="3"/>
  <c r="E32" i="3"/>
  <c r="H32" i="3"/>
  <c r="I32" i="3"/>
  <c r="J32" i="3"/>
  <c r="D33" i="3"/>
  <c r="E33" i="3"/>
  <c r="H33" i="3"/>
  <c r="I33" i="3"/>
  <c r="J33" i="3"/>
  <c r="D34" i="3"/>
  <c r="E34" i="3"/>
  <c r="H34" i="3"/>
  <c r="I34" i="3"/>
  <c r="J34" i="3"/>
  <c r="D35" i="3"/>
  <c r="E35" i="3"/>
  <c r="H35" i="3"/>
  <c r="I35" i="3"/>
  <c r="J35" i="3"/>
  <c r="D36" i="3"/>
  <c r="E36" i="3"/>
  <c r="H36" i="3"/>
  <c r="I36" i="3"/>
  <c r="J36" i="3"/>
  <c r="D37" i="3"/>
  <c r="E37" i="3"/>
  <c r="H37" i="3"/>
  <c r="I37" i="3"/>
  <c r="J37" i="3"/>
  <c r="D38" i="3"/>
  <c r="E38" i="3"/>
  <c r="H38" i="3"/>
  <c r="I38" i="3"/>
  <c r="J38" i="3"/>
  <c r="D39" i="3"/>
  <c r="E39" i="3"/>
  <c r="H39" i="3"/>
  <c r="I39" i="3"/>
  <c r="J39" i="3"/>
  <c r="D40" i="3"/>
  <c r="E40" i="3"/>
  <c r="H40" i="3"/>
  <c r="I40" i="3"/>
  <c r="J40" i="3"/>
  <c r="D41" i="3"/>
  <c r="E41" i="3"/>
  <c r="H41" i="3"/>
  <c r="I41" i="3"/>
  <c r="J41" i="3"/>
  <c r="D42" i="3"/>
  <c r="E42" i="3"/>
  <c r="H42" i="3"/>
  <c r="I42" i="3"/>
  <c r="J42" i="3"/>
  <c r="D43" i="3"/>
  <c r="E43" i="3"/>
  <c r="H43" i="3"/>
  <c r="I43" i="3"/>
  <c r="J43" i="3"/>
  <c r="D44" i="3"/>
  <c r="E44" i="3"/>
  <c r="H44" i="3"/>
  <c r="I44" i="3"/>
  <c r="J44" i="3"/>
  <c r="D45" i="3"/>
  <c r="E45" i="3"/>
  <c r="H45" i="3"/>
  <c r="I45" i="3"/>
  <c r="J45" i="3"/>
  <c r="D46" i="3"/>
  <c r="E46" i="3"/>
  <c r="H46" i="3"/>
  <c r="I46" i="3"/>
  <c r="J46" i="3"/>
  <c r="D47" i="3"/>
  <c r="E47" i="3"/>
  <c r="H47" i="3"/>
  <c r="I47" i="3"/>
  <c r="J47" i="3"/>
  <c r="D48" i="3"/>
  <c r="E48" i="3"/>
  <c r="H48" i="3"/>
  <c r="I48" i="3"/>
  <c r="J48" i="3"/>
  <c r="D49" i="3"/>
  <c r="E49" i="3"/>
  <c r="H49" i="3"/>
  <c r="I49" i="3"/>
  <c r="J49" i="3"/>
  <c r="D50" i="3"/>
  <c r="E50" i="3"/>
  <c r="H50" i="3"/>
  <c r="I50" i="3"/>
  <c r="J50" i="3"/>
  <c r="D51" i="3"/>
  <c r="E51" i="3"/>
  <c r="H51" i="3"/>
  <c r="I51" i="3"/>
  <c r="J51" i="3"/>
  <c r="D52" i="3"/>
  <c r="E52" i="3"/>
  <c r="H52" i="3"/>
  <c r="I52" i="3"/>
  <c r="J52" i="3"/>
  <c r="D53" i="3"/>
  <c r="E53" i="3"/>
  <c r="H53" i="3"/>
  <c r="I53" i="3"/>
  <c r="J53" i="3"/>
  <c r="D54" i="3"/>
  <c r="E54" i="3"/>
  <c r="H54" i="3"/>
  <c r="I54" i="3"/>
  <c r="J54" i="3"/>
  <c r="D55" i="3"/>
  <c r="E55" i="3"/>
  <c r="H55" i="3"/>
  <c r="I55" i="3"/>
  <c r="J55" i="3"/>
  <c r="D56" i="3"/>
  <c r="E56" i="3"/>
  <c r="H56" i="3"/>
  <c r="I56" i="3"/>
  <c r="J56" i="3"/>
  <c r="D57" i="3"/>
  <c r="E57" i="3"/>
  <c r="H57" i="3"/>
  <c r="I57" i="3"/>
  <c r="J57" i="3"/>
  <c r="D58" i="3"/>
  <c r="E58" i="3"/>
  <c r="H58" i="3"/>
  <c r="I58" i="3"/>
  <c r="J58" i="3"/>
  <c r="D59" i="3"/>
  <c r="E59" i="3"/>
  <c r="H59" i="3"/>
  <c r="I59" i="3"/>
  <c r="J59" i="3"/>
  <c r="D60" i="3"/>
  <c r="E60" i="3"/>
  <c r="H60" i="3"/>
  <c r="I60" i="3"/>
  <c r="J60" i="3"/>
  <c r="D61" i="3"/>
  <c r="E61" i="3"/>
  <c r="H61" i="3"/>
  <c r="I61" i="3"/>
  <c r="J61" i="3"/>
  <c r="D62" i="3"/>
  <c r="E62" i="3"/>
  <c r="H62" i="3"/>
  <c r="I62" i="3"/>
  <c r="J62" i="3"/>
  <c r="D63" i="3"/>
  <c r="E63" i="3"/>
  <c r="H63" i="3"/>
  <c r="I63" i="3"/>
  <c r="J63" i="3"/>
  <c r="D64" i="3"/>
  <c r="E64" i="3"/>
  <c r="H64" i="3"/>
  <c r="I64" i="3"/>
  <c r="J64" i="3"/>
  <c r="D65" i="3"/>
  <c r="E65" i="3"/>
  <c r="H65" i="3"/>
  <c r="I65" i="3"/>
  <c r="J65" i="3"/>
  <c r="D66" i="3"/>
  <c r="E66" i="3"/>
  <c r="H66" i="3"/>
  <c r="I66" i="3"/>
  <c r="J66" i="3"/>
  <c r="D67" i="3"/>
  <c r="E67" i="3"/>
  <c r="H67" i="3"/>
  <c r="I67" i="3"/>
  <c r="J67" i="3"/>
  <c r="D68" i="3"/>
  <c r="E68" i="3"/>
  <c r="H68" i="3"/>
  <c r="I68" i="3"/>
  <c r="J68" i="3"/>
  <c r="D69" i="3"/>
  <c r="E69" i="3"/>
  <c r="H69" i="3"/>
  <c r="I69" i="3"/>
  <c r="J69" i="3"/>
  <c r="D70" i="3"/>
  <c r="E70" i="3"/>
  <c r="H70" i="3"/>
  <c r="I70" i="3"/>
  <c r="J70" i="3"/>
  <c r="D71" i="3"/>
  <c r="E71" i="3"/>
  <c r="H71" i="3"/>
  <c r="I71" i="3"/>
  <c r="J71" i="3"/>
  <c r="D72" i="3"/>
  <c r="E72" i="3"/>
  <c r="H72" i="3"/>
  <c r="I72" i="3"/>
  <c r="J72" i="3"/>
  <c r="D73" i="3"/>
  <c r="E73" i="3"/>
  <c r="H73" i="3"/>
  <c r="I73" i="3"/>
  <c r="J73" i="3"/>
  <c r="D74" i="3"/>
  <c r="E74" i="3"/>
  <c r="H74" i="3"/>
  <c r="I74" i="3"/>
  <c r="J74" i="3"/>
  <c r="D75" i="3"/>
  <c r="E75" i="3"/>
  <c r="H75" i="3"/>
  <c r="I75" i="3"/>
  <c r="J75" i="3"/>
  <c r="D76" i="3"/>
  <c r="E76" i="3"/>
  <c r="H76" i="3"/>
  <c r="I76" i="3"/>
  <c r="J76" i="3"/>
  <c r="D77" i="3"/>
  <c r="E77" i="3"/>
  <c r="H77" i="3"/>
  <c r="I77" i="3"/>
  <c r="J77" i="3"/>
  <c r="D78" i="3"/>
  <c r="E78" i="3"/>
  <c r="H78" i="3"/>
  <c r="I78" i="3"/>
  <c r="J78" i="3"/>
  <c r="D79" i="3"/>
  <c r="E79" i="3"/>
  <c r="H79" i="3"/>
  <c r="I79" i="3"/>
  <c r="J79" i="3"/>
  <c r="D80" i="3"/>
  <c r="E80" i="3"/>
  <c r="H80" i="3"/>
  <c r="I80" i="3"/>
  <c r="J80" i="3"/>
  <c r="D81" i="3"/>
  <c r="E81" i="3"/>
  <c r="H81" i="3"/>
  <c r="I81" i="3"/>
  <c r="J81" i="3"/>
  <c r="D82" i="3"/>
  <c r="E82" i="3"/>
  <c r="H82" i="3"/>
  <c r="I82" i="3"/>
  <c r="J82" i="3"/>
  <c r="D83" i="3"/>
  <c r="E83" i="3"/>
  <c r="H83" i="3"/>
  <c r="I83" i="3"/>
  <c r="J83" i="3"/>
  <c r="D84" i="3"/>
  <c r="E84" i="3"/>
  <c r="H84" i="3"/>
  <c r="I84" i="3"/>
  <c r="J84" i="3"/>
  <c r="D85" i="3"/>
  <c r="E85" i="3"/>
  <c r="H85" i="3"/>
  <c r="I85" i="3"/>
  <c r="J85" i="3"/>
  <c r="D86" i="3"/>
  <c r="E86" i="3"/>
  <c r="H86" i="3"/>
  <c r="I86" i="3"/>
  <c r="J86" i="3"/>
  <c r="D87" i="3"/>
  <c r="E87" i="3"/>
  <c r="H87" i="3"/>
  <c r="I87" i="3"/>
  <c r="J87" i="3"/>
  <c r="D88" i="3"/>
  <c r="E88" i="3"/>
  <c r="H88" i="3"/>
  <c r="I88" i="3"/>
  <c r="J88" i="3"/>
  <c r="D89" i="3"/>
  <c r="E89" i="3"/>
  <c r="H89" i="3"/>
  <c r="I89" i="3"/>
  <c r="J89" i="3"/>
  <c r="D90" i="3"/>
  <c r="E90" i="3"/>
  <c r="H90" i="3"/>
  <c r="I90" i="3"/>
  <c r="J90" i="3"/>
  <c r="D91" i="3"/>
  <c r="E91" i="3"/>
  <c r="H91" i="3"/>
  <c r="I91" i="3"/>
  <c r="J91" i="3"/>
  <c r="D92" i="3"/>
  <c r="E92" i="3"/>
  <c r="H92" i="3"/>
  <c r="I92" i="3"/>
  <c r="J92" i="3"/>
  <c r="D93" i="3"/>
  <c r="E93" i="3"/>
  <c r="H93" i="3"/>
  <c r="I93" i="3"/>
  <c r="J93" i="3"/>
  <c r="D94" i="3"/>
  <c r="E94" i="3"/>
  <c r="H94" i="3"/>
  <c r="I94" i="3"/>
  <c r="J94" i="3"/>
  <c r="D95" i="3"/>
  <c r="E95" i="3"/>
  <c r="H95" i="3"/>
  <c r="I95" i="3"/>
  <c r="J95" i="3"/>
  <c r="D96" i="3"/>
  <c r="E96" i="3"/>
  <c r="H96" i="3"/>
  <c r="I96" i="3"/>
  <c r="J96" i="3"/>
  <c r="D97" i="3"/>
  <c r="E97" i="3"/>
  <c r="H97" i="3"/>
  <c r="I97" i="3"/>
  <c r="J97" i="3"/>
  <c r="D98" i="3"/>
  <c r="E98" i="3"/>
  <c r="H98" i="3"/>
  <c r="I98" i="3"/>
  <c r="J98" i="3"/>
  <c r="D99" i="3"/>
  <c r="E99" i="3"/>
  <c r="H99" i="3"/>
  <c r="I99" i="3"/>
  <c r="J99" i="3"/>
  <c r="D100" i="3"/>
  <c r="E100" i="3"/>
  <c r="H100" i="3"/>
  <c r="I100" i="3"/>
  <c r="J100" i="3"/>
  <c r="D101" i="3"/>
  <c r="E101" i="3"/>
  <c r="H101" i="3"/>
  <c r="I101" i="3"/>
  <c r="J101" i="3"/>
  <c r="D102" i="3"/>
  <c r="E102" i="3"/>
  <c r="H102" i="3"/>
  <c r="I102" i="3"/>
  <c r="J102" i="3"/>
  <c r="D103" i="3"/>
  <c r="E103" i="3"/>
  <c r="H103" i="3"/>
  <c r="I103" i="3"/>
  <c r="J103" i="3"/>
  <c r="D104" i="3"/>
  <c r="E104" i="3"/>
  <c r="H104" i="3"/>
  <c r="I104" i="3"/>
  <c r="J104" i="3"/>
  <c r="D105" i="3"/>
  <c r="E105" i="3"/>
  <c r="H105" i="3"/>
  <c r="I105" i="3"/>
  <c r="J105" i="3"/>
  <c r="D106" i="3"/>
  <c r="E106" i="3"/>
  <c r="H106" i="3"/>
  <c r="I106" i="3"/>
  <c r="J106" i="3"/>
  <c r="D107" i="3"/>
  <c r="E107" i="3"/>
  <c r="H107" i="3"/>
  <c r="I107" i="3"/>
  <c r="J107" i="3"/>
  <c r="D108" i="3"/>
  <c r="E108" i="3"/>
  <c r="H108" i="3"/>
  <c r="I108" i="3"/>
  <c r="J108" i="3"/>
  <c r="D109" i="3"/>
  <c r="E109" i="3"/>
  <c r="H109" i="3"/>
  <c r="I109" i="3"/>
  <c r="J109" i="3"/>
  <c r="D110" i="3"/>
  <c r="E110" i="3"/>
  <c r="H110" i="3"/>
  <c r="I110" i="3"/>
  <c r="J110" i="3"/>
  <c r="D111" i="3"/>
  <c r="E111" i="3"/>
  <c r="H111" i="3"/>
  <c r="I111" i="3"/>
  <c r="J111" i="3"/>
  <c r="D112" i="3"/>
  <c r="E112" i="3"/>
  <c r="H112" i="3"/>
  <c r="I112" i="3"/>
  <c r="J112" i="3"/>
  <c r="D113" i="3"/>
  <c r="E113" i="3"/>
  <c r="H113" i="3"/>
  <c r="I113" i="3"/>
  <c r="J113" i="3"/>
  <c r="D114" i="3"/>
  <c r="E114" i="3"/>
  <c r="G114" i="3" s="1"/>
  <c r="H114" i="3"/>
  <c r="I114" i="3"/>
  <c r="J114" i="3"/>
  <c r="D115" i="3"/>
  <c r="E115" i="3"/>
  <c r="H115" i="3"/>
  <c r="I115" i="3"/>
  <c r="J115" i="3"/>
  <c r="D116" i="3"/>
  <c r="E116" i="3"/>
  <c r="H116" i="3"/>
  <c r="I116" i="3"/>
  <c r="J116" i="3"/>
  <c r="D117" i="3"/>
  <c r="E117" i="3"/>
  <c r="H117" i="3"/>
  <c r="I117" i="3"/>
  <c r="J117" i="3"/>
  <c r="D118" i="3"/>
  <c r="E118" i="3"/>
  <c r="H118" i="3"/>
  <c r="I118" i="3"/>
  <c r="J118" i="3"/>
  <c r="D119" i="3"/>
  <c r="E119" i="3"/>
  <c r="H119" i="3"/>
  <c r="I119" i="3"/>
  <c r="J119" i="3"/>
  <c r="D120" i="3"/>
  <c r="E120" i="3"/>
  <c r="H120" i="3"/>
  <c r="I120" i="3"/>
  <c r="J120" i="3"/>
  <c r="D121" i="3"/>
  <c r="E121" i="3"/>
  <c r="H121" i="3"/>
  <c r="I121" i="3"/>
  <c r="J121" i="3"/>
  <c r="D122" i="3"/>
  <c r="E122" i="3"/>
  <c r="H122" i="3"/>
  <c r="I122" i="3"/>
  <c r="J122" i="3"/>
  <c r="D123" i="3"/>
  <c r="E123" i="3"/>
  <c r="H123" i="3"/>
  <c r="I123" i="3"/>
  <c r="J123" i="3"/>
  <c r="D124" i="3"/>
  <c r="E124" i="3"/>
  <c r="H124" i="3"/>
  <c r="I124" i="3"/>
  <c r="J124" i="3"/>
  <c r="D125" i="3"/>
  <c r="E125" i="3"/>
  <c r="G125" i="3" s="1"/>
  <c r="H125" i="3"/>
  <c r="I125" i="3"/>
  <c r="J125" i="3"/>
  <c r="D126" i="3"/>
  <c r="E126" i="3"/>
  <c r="H126" i="3"/>
  <c r="I126" i="3"/>
  <c r="J126" i="3"/>
  <c r="D127" i="3"/>
  <c r="E127" i="3"/>
  <c r="H127" i="3"/>
  <c r="I127" i="3"/>
  <c r="J127" i="3"/>
  <c r="D128" i="3"/>
  <c r="F128" i="3" s="1"/>
  <c r="E128" i="3"/>
  <c r="H128" i="3"/>
  <c r="I128" i="3"/>
  <c r="J128" i="3"/>
  <c r="D129" i="3"/>
  <c r="E129" i="3"/>
  <c r="H129" i="3"/>
  <c r="I129" i="3"/>
  <c r="J129" i="3"/>
  <c r="D130" i="3"/>
  <c r="E130" i="3"/>
  <c r="H130" i="3"/>
  <c r="I130" i="3"/>
  <c r="J130" i="3"/>
  <c r="D131" i="3"/>
  <c r="E131" i="3"/>
  <c r="H131" i="3"/>
  <c r="I131" i="3"/>
  <c r="J131" i="3"/>
  <c r="D132" i="3"/>
  <c r="E132" i="3"/>
  <c r="H132" i="3"/>
  <c r="I132" i="3"/>
  <c r="J132" i="3"/>
  <c r="D133" i="3"/>
  <c r="E133" i="3"/>
  <c r="H133" i="3"/>
  <c r="I133" i="3"/>
  <c r="J133" i="3"/>
  <c r="D134" i="3"/>
  <c r="E134" i="3"/>
  <c r="H134" i="3"/>
  <c r="I134" i="3"/>
  <c r="J134" i="3"/>
  <c r="D135" i="3"/>
  <c r="E135" i="3"/>
  <c r="H135" i="3"/>
  <c r="I135" i="3"/>
  <c r="J135" i="3"/>
  <c r="D136" i="3"/>
  <c r="E136" i="3"/>
  <c r="H136" i="3"/>
  <c r="I136" i="3"/>
  <c r="J136" i="3"/>
  <c r="D137" i="3"/>
  <c r="E137" i="3"/>
  <c r="H137" i="3"/>
  <c r="I137" i="3"/>
  <c r="J137" i="3"/>
  <c r="D138" i="3"/>
  <c r="E138" i="3"/>
  <c r="H138" i="3"/>
  <c r="I138" i="3"/>
  <c r="J138" i="3"/>
  <c r="D139" i="3"/>
  <c r="E139" i="3"/>
  <c r="H139" i="3"/>
  <c r="I139" i="3"/>
  <c r="J139" i="3"/>
  <c r="D140" i="3"/>
  <c r="E140" i="3"/>
  <c r="H140" i="3"/>
  <c r="I140" i="3"/>
  <c r="J140" i="3"/>
  <c r="D141" i="3"/>
  <c r="E141" i="3"/>
  <c r="G141" i="3" s="1"/>
  <c r="H141" i="3"/>
  <c r="I141" i="3"/>
  <c r="J141" i="3"/>
  <c r="D142" i="3"/>
  <c r="E142" i="3"/>
  <c r="H142" i="3"/>
  <c r="I142" i="3"/>
  <c r="J142" i="3"/>
  <c r="D143" i="3"/>
  <c r="E143" i="3"/>
  <c r="H143" i="3"/>
  <c r="I143" i="3"/>
  <c r="J143" i="3"/>
  <c r="D144" i="3"/>
  <c r="F144" i="3" s="1"/>
  <c r="E144" i="3"/>
  <c r="H144" i="3"/>
  <c r="I144" i="3"/>
  <c r="J144" i="3"/>
  <c r="D145" i="3"/>
  <c r="E145" i="3"/>
  <c r="H145" i="3"/>
  <c r="I145" i="3"/>
  <c r="J145" i="3"/>
  <c r="D146" i="3"/>
  <c r="E146" i="3"/>
  <c r="H146" i="3"/>
  <c r="I146" i="3"/>
  <c r="J146" i="3"/>
  <c r="D147" i="3"/>
  <c r="E147" i="3"/>
  <c r="H147" i="3"/>
  <c r="I147" i="3"/>
  <c r="J147" i="3"/>
  <c r="D148" i="3"/>
  <c r="E148" i="3"/>
  <c r="H148" i="3"/>
  <c r="I148" i="3"/>
  <c r="J148" i="3"/>
  <c r="D149" i="3"/>
  <c r="E149" i="3"/>
  <c r="H149" i="3"/>
  <c r="I149" i="3"/>
  <c r="J149" i="3"/>
  <c r="D150" i="3"/>
  <c r="E150" i="3"/>
  <c r="H150" i="3"/>
  <c r="I150" i="3"/>
  <c r="J150" i="3"/>
  <c r="D151" i="3"/>
  <c r="E151" i="3"/>
  <c r="H151" i="3"/>
  <c r="I151" i="3"/>
  <c r="J151" i="3"/>
  <c r="D152" i="3"/>
  <c r="E152" i="3"/>
  <c r="H152" i="3"/>
  <c r="I152" i="3"/>
  <c r="J152" i="3"/>
  <c r="D153" i="3"/>
  <c r="E153" i="3"/>
  <c r="H153" i="3"/>
  <c r="I153" i="3"/>
  <c r="J153" i="3"/>
  <c r="D154" i="3"/>
  <c r="E154" i="3"/>
  <c r="H154" i="3"/>
  <c r="I154" i="3"/>
  <c r="J154" i="3"/>
  <c r="D155" i="3"/>
  <c r="E155" i="3"/>
  <c r="H155" i="3"/>
  <c r="I155" i="3"/>
  <c r="J155" i="3"/>
  <c r="D156" i="3"/>
  <c r="E156" i="3"/>
  <c r="H156" i="3"/>
  <c r="I156" i="3"/>
  <c r="J156" i="3"/>
  <c r="D157" i="3"/>
  <c r="E157" i="3"/>
  <c r="G157" i="3" s="1"/>
  <c r="H157" i="3"/>
  <c r="I157" i="3"/>
  <c r="J157" i="3"/>
  <c r="D158" i="3"/>
  <c r="E158" i="3"/>
  <c r="H158" i="3"/>
  <c r="I158" i="3"/>
  <c r="J158" i="3"/>
  <c r="D159" i="3"/>
  <c r="E159" i="3"/>
  <c r="H159" i="3"/>
  <c r="I159" i="3"/>
  <c r="J159" i="3"/>
  <c r="D160" i="3"/>
  <c r="F160" i="3" s="1"/>
  <c r="E160" i="3"/>
  <c r="H160" i="3"/>
  <c r="I160" i="3"/>
  <c r="J160" i="3"/>
  <c r="D161" i="3"/>
  <c r="E161" i="3"/>
  <c r="H161" i="3"/>
  <c r="I161" i="3"/>
  <c r="J161" i="3"/>
  <c r="D162" i="3"/>
  <c r="E162" i="3"/>
  <c r="H162" i="3"/>
  <c r="I162" i="3"/>
  <c r="J162" i="3"/>
  <c r="D163" i="3"/>
  <c r="E163" i="3"/>
  <c r="H163" i="3"/>
  <c r="I163" i="3"/>
  <c r="J163" i="3"/>
  <c r="D164" i="3"/>
  <c r="E164" i="3"/>
  <c r="H164" i="3"/>
  <c r="I164" i="3"/>
  <c r="J164" i="3"/>
  <c r="D165" i="3"/>
  <c r="E165" i="3"/>
  <c r="H165" i="3"/>
  <c r="I165" i="3"/>
  <c r="J165" i="3"/>
  <c r="D166" i="3"/>
  <c r="E166" i="3"/>
  <c r="H166" i="3"/>
  <c r="I166" i="3"/>
  <c r="J166" i="3"/>
  <c r="D167" i="3"/>
  <c r="E167" i="3"/>
  <c r="H167" i="3"/>
  <c r="I167" i="3"/>
  <c r="J167" i="3"/>
  <c r="D168" i="3"/>
  <c r="E168" i="3"/>
  <c r="H168" i="3"/>
  <c r="I168" i="3"/>
  <c r="J168" i="3"/>
  <c r="D169" i="3"/>
  <c r="E169" i="3"/>
  <c r="H169" i="3"/>
  <c r="I169" i="3"/>
  <c r="J169" i="3"/>
  <c r="D170" i="3"/>
  <c r="E170" i="3"/>
  <c r="H170" i="3"/>
  <c r="I170" i="3"/>
  <c r="J170" i="3"/>
  <c r="D171" i="3"/>
  <c r="E171" i="3"/>
  <c r="H171" i="3"/>
  <c r="I171" i="3"/>
  <c r="J171" i="3"/>
  <c r="D172" i="3"/>
  <c r="E172" i="3"/>
  <c r="H172" i="3"/>
  <c r="I172" i="3"/>
  <c r="J172" i="3"/>
  <c r="D173" i="3"/>
  <c r="E173" i="3"/>
  <c r="G173" i="3" s="1"/>
  <c r="H173" i="3"/>
  <c r="I173" i="3"/>
  <c r="J173" i="3"/>
  <c r="D174" i="3"/>
  <c r="E174" i="3"/>
  <c r="H174" i="3"/>
  <c r="I174" i="3"/>
  <c r="J174" i="3"/>
  <c r="D175" i="3"/>
  <c r="E175" i="3"/>
  <c r="H175" i="3"/>
  <c r="I175" i="3"/>
  <c r="J175" i="3"/>
  <c r="D176" i="3"/>
  <c r="F176" i="3" s="1"/>
  <c r="E176" i="3"/>
  <c r="H176" i="3"/>
  <c r="I176" i="3"/>
  <c r="J176" i="3"/>
  <c r="D177" i="3"/>
  <c r="E177" i="3"/>
  <c r="H177" i="3"/>
  <c r="I177" i="3"/>
  <c r="J177" i="3"/>
  <c r="D178" i="3"/>
  <c r="E178" i="3"/>
  <c r="H178" i="3"/>
  <c r="I178" i="3"/>
  <c r="J178" i="3"/>
  <c r="D179" i="3"/>
  <c r="E179" i="3"/>
  <c r="H179" i="3"/>
  <c r="I179" i="3"/>
  <c r="J179" i="3"/>
  <c r="D180" i="3"/>
  <c r="E180" i="3"/>
  <c r="H180" i="3"/>
  <c r="I180" i="3"/>
  <c r="J180" i="3"/>
  <c r="D181" i="3"/>
  <c r="E181" i="3"/>
  <c r="H181" i="3"/>
  <c r="I181" i="3"/>
  <c r="J181" i="3"/>
  <c r="D182" i="3"/>
  <c r="E182" i="3"/>
  <c r="H182" i="3"/>
  <c r="I182" i="3"/>
  <c r="J182" i="3"/>
  <c r="D183" i="3"/>
  <c r="E183" i="3"/>
  <c r="H183" i="3"/>
  <c r="I183" i="3"/>
  <c r="J183" i="3"/>
  <c r="D184" i="3"/>
  <c r="E184" i="3"/>
  <c r="H184" i="3"/>
  <c r="I184" i="3"/>
  <c r="J184" i="3"/>
  <c r="D185" i="3"/>
  <c r="E185" i="3"/>
  <c r="H185" i="3"/>
  <c r="I185" i="3"/>
  <c r="J185" i="3"/>
  <c r="D186" i="3"/>
  <c r="E186" i="3"/>
  <c r="H186" i="3"/>
  <c r="I186" i="3"/>
  <c r="J186" i="3"/>
  <c r="D187" i="3"/>
  <c r="E187" i="3"/>
  <c r="H187" i="3"/>
  <c r="I187" i="3"/>
  <c r="J187" i="3"/>
  <c r="D188" i="3"/>
  <c r="E188" i="3"/>
  <c r="H188" i="3"/>
  <c r="I188" i="3"/>
  <c r="J188" i="3"/>
  <c r="D189" i="3"/>
  <c r="E189" i="3"/>
  <c r="G189" i="3" s="1"/>
  <c r="H189" i="3"/>
  <c r="I189" i="3"/>
  <c r="J189" i="3"/>
  <c r="D190" i="3"/>
  <c r="E190" i="3"/>
  <c r="H190" i="3"/>
  <c r="I190" i="3"/>
  <c r="J190" i="3"/>
  <c r="D191" i="3"/>
  <c r="E191" i="3"/>
  <c r="H191" i="3"/>
  <c r="I191" i="3"/>
  <c r="J191" i="3"/>
  <c r="D192" i="3"/>
  <c r="F192" i="3" s="1"/>
  <c r="E192" i="3"/>
  <c r="H192" i="3"/>
  <c r="I192" i="3"/>
  <c r="J192" i="3"/>
  <c r="D193" i="3"/>
  <c r="E193" i="3"/>
  <c r="H193" i="3"/>
  <c r="I193" i="3"/>
  <c r="J193" i="3"/>
  <c r="D194" i="3"/>
  <c r="E194" i="3"/>
  <c r="H194" i="3"/>
  <c r="I194" i="3"/>
  <c r="J194" i="3"/>
  <c r="D195" i="3"/>
  <c r="E195" i="3"/>
  <c r="H195" i="3"/>
  <c r="I195" i="3"/>
  <c r="J195" i="3"/>
  <c r="D196" i="3"/>
  <c r="E196" i="3"/>
  <c r="H196" i="3"/>
  <c r="I196" i="3"/>
  <c r="J196" i="3"/>
  <c r="D197" i="3"/>
  <c r="E197" i="3"/>
  <c r="H197" i="3"/>
  <c r="I197" i="3"/>
  <c r="J197" i="3"/>
  <c r="D198" i="3"/>
  <c r="E198" i="3"/>
  <c r="H198" i="3"/>
  <c r="I198" i="3"/>
  <c r="J198" i="3"/>
  <c r="D199" i="3"/>
  <c r="E199" i="3"/>
  <c r="H199" i="3"/>
  <c r="I199" i="3"/>
  <c r="J199" i="3"/>
  <c r="D200" i="3"/>
  <c r="E200" i="3"/>
  <c r="H200" i="3"/>
  <c r="I200" i="3"/>
  <c r="J200" i="3"/>
  <c r="D201" i="3"/>
  <c r="E201" i="3"/>
  <c r="H201" i="3"/>
  <c r="I201" i="3"/>
  <c r="J201" i="3"/>
  <c r="D202" i="3"/>
  <c r="E202" i="3"/>
  <c r="H202" i="3"/>
  <c r="I202" i="3"/>
  <c r="J202" i="3"/>
  <c r="D203" i="3"/>
  <c r="E203" i="3"/>
  <c r="H203" i="3"/>
  <c r="I203" i="3"/>
  <c r="J203" i="3"/>
  <c r="D204" i="3"/>
  <c r="E204" i="3"/>
  <c r="H204" i="3"/>
  <c r="I204" i="3"/>
  <c r="J204" i="3"/>
  <c r="D205" i="3"/>
  <c r="E205" i="3"/>
  <c r="H205" i="3"/>
  <c r="I205" i="3"/>
  <c r="J205" i="3"/>
  <c r="D206" i="3"/>
  <c r="E206" i="3"/>
  <c r="H206" i="3"/>
  <c r="I206" i="3"/>
  <c r="J206" i="3"/>
  <c r="D207" i="3"/>
  <c r="E207" i="3"/>
  <c r="H207" i="3"/>
  <c r="I207" i="3"/>
  <c r="J207" i="3"/>
  <c r="D208" i="3"/>
  <c r="E208" i="3"/>
  <c r="H208" i="3"/>
  <c r="I208" i="3"/>
  <c r="J208" i="3"/>
  <c r="D209" i="3"/>
  <c r="E209" i="3"/>
  <c r="G209" i="3" s="1"/>
  <c r="H209" i="3"/>
  <c r="I209" i="3"/>
  <c r="J209" i="3"/>
  <c r="D210" i="3"/>
  <c r="E210" i="3"/>
  <c r="H210" i="3"/>
  <c r="I210" i="3"/>
  <c r="J210" i="3"/>
  <c r="D211" i="3"/>
  <c r="E211" i="3"/>
  <c r="H211" i="3"/>
  <c r="I211" i="3"/>
  <c r="J211" i="3"/>
  <c r="D212" i="3"/>
  <c r="E212" i="3"/>
  <c r="H212" i="3"/>
  <c r="I212" i="3"/>
  <c r="J212" i="3"/>
  <c r="D213" i="3"/>
  <c r="E213" i="3"/>
  <c r="H213" i="3"/>
  <c r="I213" i="3"/>
  <c r="J213" i="3"/>
  <c r="D214" i="3"/>
  <c r="E214" i="3"/>
  <c r="H214" i="3"/>
  <c r="I214" i="3"/>
  <c r="J214" i="3"/>
  <c r="D215" i="3"/>
  <c r="E215" i="3"/>
  <c r="H215" i="3"/>
  <c r="I215" i="3"/>
  <c r="J215" i="3"/>
  <c r="D216" i="3"/>
  <c r="E216" i="3"/>
  <c r="H216" i="3"/>
  <c r="I216" i="3"/>
  <c r="J216" i="3"/>
  <c r="D217" i="3"/>
  <c r="E217" i="3"/>
  <c r="H217" i="3"/>
  <c r="I217" i="3"/>
  <c r="J217" i="3"/>
  <c r="D218" i="3"/>
  <c r="E218" i="3"/>
  <c r="H218" i="3"/>
  <c r="I218" i="3"/>
  <c r="J218" i="3"/>
  <c r="D219" i="3"/>
  <c r="E219" i="3"/>
  <c r="H219" i="3"/>
  <c r="I219" i="3"/>
  <c r="J219" i="3"/>
  <c r="D220" i="3"/>
  <c r="E220" i="3"/>
  <c r="H220" i="3"/>
  <c r="I220" i="3"/>
  <c r="J220" i="3"/>
  <c r="D221" i="3"/>
  <c r="E221" i="3"/>
  <c r="G221" i="3" s="1"/>
  <c r="H221" i="3"/>
  <c r="I221" i="3"/>
  <c r="J221" i="3"/>
  <c r="D222" i="3"/>
  <c r="E222" i="3"/>
  <c r="H222" i="3"/>
  <c r="I222" i="3"/>
  <c r="J222" i="3"/>
  <c r="J2" i="3"/>
  <c r="S2" i="1" s="1"/>
  <c r="I2" i="3"/>
  <c r="R2" i="1" s="1"/>
  <c r="H2" i="3"/>
  <c r="Q2" i="1" s="1"/>
  <c r="E2" i="3"/>
  <c r="N2" i="1" s="1"/>
  <c r="D2" i="3"/>
  <c r="M2" i="1" s="1"/>
  <c r="C3" i="3"/>
  <c r="C4" i="3"/>
  <c r="C5" i="3"/>
  <c r="G5" i="3" s="1"/>
  <c r="C6" i="3"/>
  <c r="G6" i="3" s="1"/>
  <c r="C7" i="3"/>
  <c r="C8" i="3"/>
  <c r="C9" i="3"/>
  <c r="C10" i="3"/>
  <c r="G10" i="3" s="1"/>
  <c r="C11" i="3"/>
  <c r="C12" i="3"/>
  <c r="C13" i="3"/>
  <c r="C14" i="3"/>
  <c r="G14" i="3" s="1"/>
  <c r="C15" i="3"/>
  <c r="C16" i="3"/>
  <c r="C17" i="3"/>
  <c r="C18" i="3"/>
  <c r="G18" i="3" s="1"/>
  <c r="C19" i="3"/>
  <c r="C20" i="3"/>
  <c r="C21" i="3"/>
  <c r="C22" i="3"/>
  <c r="G22" i="3" s="1"/>
  <c r="C23" i="3"/>
  <c r="C24" i="3"/>
  <c r="C25" i="3"/>
  <c r="C26" i="3"/>
  <c r="G26" i="3" s="1"/>
  <c r="C27" i="3"/>
  <c r="C28" i="3"/>
  <c r="C29" i="3"/>
  <c r="C30" i="3"/>
  <c r="G30" i="3" s="1"/>
  <c r="C31" i="3"/>
  <c r="C32" i="3"/>
  <c r="C33" i="3"/>
  <c r="C34" i="3"/>
  <c r="G34" i="3" s="1"/>
  <c r="C35" i="3"/>
  <c r="C36" i="3"/>
  <c r="C37" i="3"/>
  <c r="C38" i="3"/>
  <c r="G38" i="3" s="1"/>
  <c r="C39" i="3"/>
  <c r="C40" i="3"/>
  <c r="C41" i="3"/>
  <c r="C42" i="3"/>
  <c r="G42" i="3" s="1"/>
  <c r="C43" i="3"/>
  <c r="C44" i="3"/>
  <c r="C45" i="3"/>
  <c r="C46" i="3"/>
  <c r="G46" i="3" s="1"/>
  <c r="C47" i="3"/>
  <c r="C48" i="3"/>
  <c r="C49" i="3"/>
  <c r="C50" i="3"/>
  <c r="G50" i="3" s="1"/>
  <c r="C51" i="3"/>
  <c r="C52" i="3"/>
  <c r="C53" i="3"/>
  <c r="C54" i="3"/>
  <c r="G54" i="3" s="1"/>
  <c r="C55" i="3"/>
  <c r="C56" i="3"/>
  <c r="C57" i="3"/>
  <c r="C58" i="3"/>
  <c r="G58" i="3" s="1"/>
  <c r="C59" i="3"/>
  <c r="C60" i="3"/>
  <c r="C61" i="3"/>
  <c r="C62" i="3"/>
  <c r="G62" i="3" s="1"/>
  <c r="C63" i="3"/>
  <c r="C64" i="3"/>
  <c r="C65" i="3"/>
  <c r="C66" i="3"/>
  <c r="G66" i="3" s="1"/>
  <c r="C67" i="3"/>
  <c r="C68" i="3"/>
  <c r="C69" i="3"/>
  <c r="C70" i="3"/>
  <c r="G70" i="3" s="1"/>
  <c r="C71" i="3"/>
  <c r="C72" i="3"/>
  <c r="C73" i="3"/>
  <c r="C74" i="3"/>
  <c r="G74" i="3" s="1"/>
  <c r="C75" i="3"/>
  <c r="C76" i="3"/>
  <c r="C77" i="3"/>
  <c r="C78" i="3"/>
  <c r="G78" i="3" s="1"/>
  <c r="C79" i="3"/>
  <c r="C80" i="3"/>
  <c r="C81" i="3"/>
  <c r="C82" i="3"/>
  <c r="G82" i="3" s="1"/>
  <c r="C83" i="3"/>
  <c r="C84" i="3"/>
  <c r="C85" i="3"/>
  <c r="C86" i="3"/>
  <c r="G86" i="3" s="1"/>
  <c r="C87" i="3"/>
  <c r="C88" i="3"/>
  <c r="C89" i="3"/>
  <c r="C90" i="3"/>
  <c r="G90" i="3" s="1"/>
  <c r="C91" i="3"/>
  <c r="C92" i="3"/>
  <c r="C93" i="3"/>
  <c r="C94" i="3"/>
  <c r="G94" i="3" s="1"/>
  <c r="C95" i="3"/>
  <c r="C96" i="3"/>
  <c r="C97" i="3"/>
  <c r="C98" i="3"/>
  <c r="G98" i="3" s="1"/>
  <c r="C99" i="3"/>
  <c r="C100" i="3"/>
  <c r="C101" i="3"/>
  <c r="C102" i="3"/>
  <c r="G102" i="3" s="1"/>
  <c r="C103" i="3"/>
  <c r="C104" i="3"/>
  <c r="C105" i="3"/>
  <c r="C106" i="3"/>
  <c r="G106" i="3" s="1"/>
  <c r="C107" i="3"/>
  <c r="C108" i="3"/>
  <c r="C109" i="3"/>
  <c r="C110" i="3"/>
  <c r="G110" i="3" s="1"/>
  <c r="C111" i="3"/>
  <c r="C112" i="3"/>
  <c r="C113" i="3"/>
  <c r="C114" i="3"/>
  <c r="C115" i="3"/>
  <c r="C116" i="3"/>
  <c r="C117" i="3"/>
  <c r="G117" i="3" s="1"/>
  <c r="C118" i="3"/>
  <c r="G118" i="3" s="1"/>
  <c r="C119" i="3"/>
  <c r="C120" i="3"/>
  <c r="C121" i="3"/>
  <c r="G121" i="3" s="1"/>
  <c r="C122" i="3"/>
  <c r="G122" i="3" s="1"/>
  <c r="C123" i="3"/>
  <c r="C124" i="3"/>
  <c r="C125" i="3"/>
  <c r="C126" i="3"/>
  <c r="C127" i="3"/>
  <c r="C128" i="3"/>
  <c r="C129" i="3"/>
  <c r="G129" i="3" s="1"/>
  <c r="C130" i="3"/>
  <c r="C131" i="3"/>
  <c r="C132" i="3"/>
  <c r="C133" i="3"/>
  <c r="G133" i="3" s="1"/>
  <c r="C134" i="3"/>
  <c r="C135" i="3"/>
  <c r="C136" i="3"/>
  <c r="C137" i="3"/>
  <c r="G137" i="3" s="1"/>
  <c r="C138" i="3"/>
  <c r="C139" i="3"/>
  <c r="C140" i="3"/>
  <c r="C141" i="3"/>
  <c r="C142" i="3"/>
  <c r="C143" i="3"/>
  <c r="C144" i="3"/>
  <c r="C145" i="3"/>
  <c r="G145" i="3" s="1"/>
  <c r="C146" i="3"/>
  <c r="C147" i="3"/>
  <c r="C148" i="3"/>
  <c r="C149" i="3"/>
  <c r="G149" i="3" s="1"/>
  <c r="C150" i="3"/>
  <c r="C151" i="3"/>
  <c r="C152" i="3"/>
  <c r="C153" i="3"/>
  <c r="G153" i="3" s="1"/>
  <c r="C154" i="3"/>
  <c r="C155" i="3"/>
  <c r="C156" i="3"/>
  <c r="C157" i="3"/>
  <c r="C158" i="3"/>
  <c r="C159" i="3"/>
  <c r="C160" i="3"/>
  <c r="C161" i="3"/>
  <c r="G161" i="3" s="1"/>
  <c r="C162" i="3"/>
  <c r="C163" i="3"/>
  <c r="C164" i="3"/>
  <c r="C165" i="3"/>
  <c r="G165" i="3" s="1"/>
  <c r="C166" i="3"/>
  <c r="C167" i="3"/>
  <c r="C168" i="3"/>
  <c r="C169" i="3"/>
  <c r="G169" i="3" s="1"/>
  <c r="C170" i="3"/>
  <c r="C171" i="3"/>
  <c r="C172" i="3"/>
  <c r="C173" i="3"/>
  <c r="C174" i="3"/>
  <c r="C175" i="3"/>
  <c r="C176" i="3"/>
  <c r="C177" i="3"/>
  <c r="G177" i="3" s="1"/>
  <c r="C178" i="3"/>
  <c r="C179" i="3"/>
  <c r="C180" i="3"/>
  <c r="C181" i="3"/>
  <c r="G181" i="3" s="1"/>
  <c r="C182" i="3"/>
  <c r="C183" i="3"/>
  <c r="C184" i="3"/>
  <c r="C185" i="3"/>
  <c r="G185" i="3" s="1"/>
  <c r="C186" i="3"/>
  <c r="C187" i="3"/>
  <c r="C188" i="3"/>
  <c r="C189" i="3"/>
  <c r="C190" i="3"/>
  <c r="C191" i="3"/>
  <c r="C192" i="3"/>
  <c r="C193" i="3"/>
  <c r="G193" i="3" s="1"/>
  <c r="C194" i="3"/>
  <c r="C195" i="3"/>
  <c r="C196" i="3"/>
  <c r="C197" i="3"/>
  <c r="G197" i="3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G213" i="3" s="1"/>
  <c r="C214" i="3"/>
  <c r="C215" i="3"/>
  <c r="C216" i="3"/>
  <c r="C217" i="3"/>
  <c r="G217" i="3" s="1"/>
  <c r="C218" i="3"/>
  <c r="C219" i="3"/>
  <c r="C220" i="3"/>
  <c r="C221" i="3"/>
  <c r="C222" i="3"/>
  <c r="C2" i="3"/>
  <c r="L2" i="1" s="1"/>
  <c r="B3" i="3"/>
  <c r="B4" i="3"/>
  <c r="B5" i="3"/>
  <c r="B6" i="3"/>
  <c r="B7" i="3"/>
  <c r="B8" i="3"/>
  <c r="B9" i="3"/>
  <c r="F9" i="3" s="1"/>
  <c r="B10" i="3"/>
  <c r="B11" i="3"/>
  <c r="B12" i="3"/>
  <c r="B13" i="3"/>
  <c r="F13" i="3" s="1"/>
  <c r="B14" i="3"/>
  <c r="B15" i="3"/>
  <c r="B16" i="3"/>
  <c r="B17" i="3"/>
  <c r="F17" i="3" s="1"/>
  <c r="B18" i="3"/>
  <c r="B19" i="3"/>
  <c r="B20" i="3"/>
  <c r="B21" i="3"/>
  <c r="F21" i="3" s="1"/>
  <c r="B22" i="3"/>
  <c r="B23" i="3"/>
  <c r="B24" i="3"/>
  <c r="B25" i="3"/>
  <c r="F25" i="3" s="1"/>
  <c r="B26" i="3"/>
  <c r="B27" i="3"/>
  <c r="B28" i="3"/>
  <c r="B29" i="3"/>
  <c r="F29" i="3" s="1"/>
  <c r="B30" i="3"/>
  <c r="B31" i="3"/>
  <c r="B32" i="3"/>
  <c r="B33" i="3"/>
  <c r="F33" i="3" s="1"/>
  <c r="B34" i="3"/>
  <c r="B35" i="3"/>
  <c r="B36" i="3"/>
  <c r="B37" i="3"/>
  <c r="F37" i="3" s="1"/>
  <c r="B38" i="3"/>
  <c r="B39" i="3"/>
  <c r="B40" i="3"/>
  <c r="B41" i="3"/>
  <c r="F41" i="3" s="1"/>
  <c r="B42" i="3"/>
  <c r="B43" i="3"/>
  <c r="B44" i="3"/>
  <c r="B45" i="3"/>
  <c r="F45" i="3" s="1"/>
  <c r="B46" i="3"/>
  <c r="B47" i="3"/>
  <c r="B48" i="3"/>
  <c r="B49" i="3"/>
  <c r="F49" i="3" s="1"/>
  <c r="B50" i="3"/>
  <c r="B51" i="3"/>
  <c r="B52" i="3"/>
  <c r="B53" i="3"/>
  <c r="F53" i="3" s="1"/>
  <c r="B54" i="3"/>
  <c r="B55" i="3"/>
  <c r="B56" i="3"/>
  <c r="B57" i="3"/>
  <c r="F57" i="3" s="1"/>
  <c r="B58" i="3"/>
  <c r="B59" i="3"/>
  <c r="B60" i="3"/>
  <c r="B61" i="3"/>
  <c r="F61" i="3" s="1"/>
  <c r="B62" i="3"/>
  <c r="B63" i="3"/>
  <c r="B64" i="3"/>
  <c r="B65" i="3"/>
  <c r="F65" i="3" s="1"/>
  <c r="B66" i="3"/>
  <c r="B67" i="3"/>
  <c r="B68" i="3"/>
  <c r="B69" i="3"/>
  <c r="F69" i="3" s="1"/>
  <c r="B70" i="3"/>
  <c r="B71" i="3"/>
  <c r="B72" i="3"/>
  <c r="B73" i="3"/>
  <c r="F73" i="3" s="1"/>
  <c r="B74" i="3"/>
  <c r="B75" i="3"/>
  <c r="B76" i="3"/>
  <c r="B77" i="3"/>
  <c r="F77" i="3" s="1"/>
  <c r="B78" i="3"/>
  <c r="B79" i="3"/>
  <c r="B80" i="3"/>
  <c r="B81" i="3"/>
  <c r="F81" i="3" s="1"/>
  <c r="B82" i="3"/>
  <c r="B83" i="3"/>
  <c r="B84" i="3"/>
  <c r="B85" i="3"/>
  <c r="F85" i="3" s="1"/>
  <c r="B86" i="3"/>
  <c r="B87" i="3"/>
  <c r="B88" i="3"/>
  <c r="B89" i="3"/>
  <c r="F89" i="3" s="1"/>
  <c r="B90" i="3"/>
  <c r="B91" i="3"/>
  <c r="B92" i="3"/>
  <c r="B93" i="3"/>
  <c r="F93" i="3" s="1"/>
  <c r="B94" i="3"/>
  <c r="B95" i="3"/>
  <c r="B96" i="3"/>
  <c r="B97" i="3"/>
  <c r="F97" i="3" s="1"/>
  <c r="B98" i="3"/>
  <c r="B99" i="3"/>
  <c r="B100" i="3"/>
  <c r="B101" i="3"/>
  <c r="F101" i="3" s="1"/>
  <c r="B102" i="3"/>
  <c r="B103" i="3"/>
  <c r="B104" i="3"/>
  <c r="B105" i="3"/>
  <c r="F105" i="3" s="1"/>
  <c r="B106" i="3"/>
  <c r="B107" i="3"/>
  <c r="B108" i="3"/>
  <c r="B109" i="3"/>
  <c r="F109" i="3" s="1"/>
  <c r="B110" i="3"/>
  <c r="B111" i="3"/>
  <c r="B112" i="3"/>
  <c r="B113" i="3"/>
  <c r="F113" i="3" s="1"/>
  <c r="B114" i="3"/>
  <c r="B115" i="3"/>
  <c r="B116" i="3"/>
  <c r="B117" i="3"/>
  <c r="F117" i="3" s="1"/>
  <c r="B118" i="3"/>
  <c r="B119" i="3"/>
  <c r="B120" i="3"/>
  <c r="B121" i="3"/>
  <c r="F121" i="3" s="1"/>
  <c r="B122" i="3"/>
  <c r="B123" i="3"/>
  <c r="B124" i="3"/>
  <c r="F124" i="3" s="1"/>
  <c r="B125" i="3"/>
  <c r="B126" i="3"/>
  <c r="B127" i="3"/>
  <c r="B128" i="3"/>
  <c r="B129" i="3"/>
  <c r="B130" i="3"/>
  <c r="B131" i="3"/>
  <c r="B132" i="3"/>
  <c r="F132" i="3" s="1"/>
  <c r="B133" i="3"/>
  <c r="B134" i="3"/>
  <c r="B135" i="3"/>
  <c r="B136" i="3"/>
  <c r="F136" i="3" s="1"/>
  <c r="B137" i="3"/>
  <c r="B138" i="3"/>
  <c r="B139" i="3"/>
  <c r="B140" i="3"/>
  <c r="F140" i="3" s="1"/>
  <c r="B141" i="3"/>
  <c r="B142" i="3"/>
  <c r="B143" i="3"/>
  <c r="B144" i="3"/>
  <c r="B145" i="3"/>
  <c r="B146" i="3"/>
  <c r="B147" i="3"/>
  <c r="B148" i="3"/>
  <c r="F148" i="3" s="1"/>
  <c r="B149" i="3"/>
  <c r="B150" i="3"/>
  <c r="B151" i="3"/>
  <c r="B152" i="3"/>
  <c r="F152" i="3" s="1"/>
  <c r="B153" i="3"/>
  <c r="B154" i="3"/>
  <c r="B155" i="3"/>
  <c r="B156" i="3"/>
  <c r="F156" i="3" s="1"/>
  <c r="B157" i="3"/>
  <c r="B158" i="3"/>
  <c r="B159" i="3"/>
  <c r="B160" i="3"/>
  <c r="B161" i="3"/>
  <c r="B162" i="3"/>
  <c r="B163" i="3"/>
  <c r="B164" i="3"/>
  <c r="F164" i="3" s="1"/>
  <c r="B165" i="3"/>
  <c r="B166" i="3"/>
  <c r="B167" i="3"/>
  <c r="B168" i="3"/>
  <c r="F168" i="3" s="1"/>
  <c r="B169" i="3"/>
  <c r="B170" i="3"/>
  <c r="B171" i="3"/>
  <c r="B172" i="3"/>
  <c r="F172" i="3" s="1"/>
  <c r="B173" i="3"/>
  <c r="B174" i="3"/>
  <c r="B175" i="3"/>
  <c r="B176" i="3"/>
  <c r="B177" i="3"/>
  <c r="B178" i="3"/>
  <c r="B179" i="3"/>
  <c r="B180" i="3"/>
  <c r="F180" i="3" s="1"/>
  <c r="B181" i="3"/>
  <c r="B182" i="3"/>
  <c r="B183" i="3"/>
  <c r="B184" i="3"/>
  <c r="F184" i="3" s="1"/>
  <c r="B185" i="3"/>
  <c r="B186" i="3"/>
  <c r="B187" i="3"/>
  <c r="B188" i="3"/>
  <c r="F188" i="3" s="1"/>
  <c r="B189" i="3"/>
  <c r="B190" i="3"/>
  <c r="B191" i="3"/>
  <c r="B192" i="3"/>
  <c r="B193" i="3"/>
  <c r="B194" i="3"/>
  <c r="B195" i="3"/>
  <c r="B196" i="3"/>
  <c r="F196" i="3" s="1"/>
  <c r="B197" i="3"/>
  <c r="B198" i="3"/>
  <c r="B199" i="3"/>
  <c r="B200" i="3"/>
  <c r="F200" i="3" s="1"/>
  <c r="B201" i="3"/>
  <c r="B202" i="3"/>
  <c r="B203" i="3"/>
  <c r="F203" i="3" s="1"/>
  <c r="B204" i="3"/>
  <c r="B205" i="3"/>
  <c r="B206" i="3"/>
  <c r="B207" i="3"/>
  <c r="F207" i="3" s="1"/>
  <c r="B208" i="3"/>
  <c r="B209" i="3"/>
  <c r="B210" i="3"/>
  <c r="B211" i="3"/>
  <c r="B212" i="3"/>
  <c r="F212" i="3" s="1"/>
  <c r="B213" i="3"/>
  <c r="B214" i="3"/>
  <c r="B215" i="3"/>
  <c r="B216" i="3"/>
  <c r="F216" i="3" s="1"/>
  <c r="B217" i="3"/>
  <c r="B218" i="3"/>
  <c r="B219" i="3"/>
  <c r="B220" i="3"/>
  <c r="F220" i="3" s="1"/>
  <c r="B221" i="3"/>
  <c r="B222" i="3"/>
  <c r="B2" i="3"/>
  <c r="K2" i="1" s="1"/>
  <c r="J2" i="1"/>
  <c r="I2" i="1"/>
  <c r="A1" i="2"/>
  <c r="B1" i="2" s="1"/>
  <c r="B223" i="2"/>
  <c r="B218" i="2"/>
  <c r="B216" i="2"/>
  <c r="B210" i="2"/>
  <c r="B207" i="2"/>
  <c r="B203" i="2"/>
  <c r="B199" i="2"/>
  <c r="B195" i="2"/>
  <c r="B191" i="2"/>
  <c r="B187" i="2"/>
  <c r="B183" i="2"/>
  <c r="B179" i="2"/>
  <c r="B175" i="2"/>
  <c r="B170" i="2"/>
  <c r="B167" i="2"/>
  <c r="B162" i="2"/>
  <c r="B155" i="2"/>
  <c r="B153" i="2"/>
  <c r="B150" i="2"/>
  <c r="B147" i="2"/>
  <c r="B143" i="2"/>
  <c r="B137" i="2"/>
  <c r="B132" i="2"/>
  <c r="B125" i="2"/>
  <c r="B120" i="2"/>
  <c r="B109" i="2"/>
  <c r="B104" i="2"/>
  <c r="B93" i="2"/>
  <c r="B85" i="2"/>
  <c r="B78" i="2"/>
  <c r="B66" i="2"/>
  <c r="B59" i="2"/>
  <c r="B42" i="2"/>
  <c r="B28" i="2"/>
  <c r="B9" i="2"/>
  <c r="B222" i="2"/>
  <c r="B219" i="2"/>
  <c r="B215" i="2"/>
  <c r="B211" i="2"/>
  <c r="B206" i="2"/>
  <c r="B202" i="2"/>
  <c r="B198" i="2"/>
  <c r="B194" i="2"/>
  <c r="B189" i="2"/>
  <c r="B185" i="2"/>
  <c r="B182" i="2"/>
  <c r="B178" i="2"/>
  <c r="B174" i="2"/>
  <c r="B169" i="2"/>
  <c r="B166" i="2"/>
  <c r="B161" i="2"/>
  <c r="B158" i="2"/>
  <c r="B156" i="2"/>
  <c r="B101" i="2"/>
  <c r="B146" i="2"/>
  <c r="B142" i="2"/>
  <c r="B139" i="2"/>
  <c r="B135" i="2"/>
  <c r="B130" i="2"/>
  <c r="B126" i="2"/>
  <c r="B121" i="2"/>
  <c r="B119" i="2"/>
  <c r="B115" i="2"/>
  <c r="B111" i="2"/>
  <c r="B106" i="2"/>
  <c r="B102" i="2"/>
  <c r="B98" i="2"/>
  <c r="B92" i="2"/>
  <c r="B88" i="2"/>
  <c r="B86" i="2"/>
  <c r="B81" i="2"/>
  <c r="B74" i="2"/>
  <c r="B71" i="2"/>
  <c r="B69" i="2"/>
  <c r="B65" i="2"/>
  <c r="B61" i="2"/>
  <c r="B58" i="2"/>
  <c r="B53" i="2"/>
  <c r="B49" i="2"/>
  <c r="B45" i="2"/>
  <c r="B41" i="2"/>
  <c r="B39" i="2"/>
  <c r="B32" i="2"/>
  <c r="B31" i="2"/>
  <c r="B25" i="2"/>
  <c r="B22" i="2"/>
  <c r="B19" i="2"/>
  <c r="B13" i="2"/>
  <c r="B11" i="2"/>
  <c r="B5" i="2"/>
  <c r="B84" i="2"/>
  <c r="B77" i="2"/>
  <c r="B67" i="2"/>
  <c r="B60" i="2"/>
  <c r="B51" i="2"/>
  <c r="B44" i="2"/>
  <c r="B36" i="2"/>
  <c r="B30" i="2"/>
  <c r="B21" i="2"/>
  <c r="B10" i="2"/>
  <c r="B3" i="2"/>
  <c r="B46" i="2"/>
  <c r="B26" i="2"/>
  <c r="B16" i="2"/>
  <c r="B171" i="2"/>
  <c r="B221" i="2"/>
  <c r="B214" i="2"/>
  <c r="B213" i="2"/>
  <c r="B209" i="2"/>
  <c r="B205" i="2"/>
  <c r="B201" i="2"/>
  <c r="B196" i="2"/>
  <c r="B193" i="2"/>
  <c r="B190" i="2"/>
  <c r="B186" i="2"/>
  <c r="B181" i="2"/>
  <c r="B177" i="2"/>
  <c r="B172" i="2"/>
  <c r="B165" i="2"/>
  <c r="B164" i="2"/>
  <c r="B160" i="2"/>
  <c r="B157" i="2"/>
  <c r="B152" i="2"/>
  <c r="B149" i="2"/>
  <c r="B144" i="2"/>
  <c r="B141" i="2"/>
  <c r="B138" i="2"/>
  <c r="B131" i="2"/>
  <c r="B128" i="2"/>
  <c r="B127" i="2"/>
  <c r="B113" i="2"/>
  <c r="B117" i="2"/>
  <c r="B112" i="2"/>
  <c r="B110" i="2"/>
  <c r="B105" i="2"/>
  <c r="B100" i="2"/>
  <c r="B97" i="2"/>
  <c r="B94" i="2"/>
  <c r="B89" i="2"/>
  <c r="B80" i="2"/>
  <c r="B72" i="2"/>
  <c r="B64" i="2"/>
  <c r="B56" i="2"/>
  <c r="B48" i="2"/>
  <c r="B40" i="2"/>
  <c r="B33" i="2"/>
  <c r="B24" i="2"/>
  <c r="B15" i="2"/>
  <c r="B8" i="2"/>
  <c r="B55" i="2"/>
  <c r="B34" i="2"/>
  <c r="B18" i="2"/>
  <c r="B224" i="2"/>
  <c r="B220" i="2"/>
  <c r="B217" i="2"/>
  <c r="B212" i="2"/>
  <c r="B208" i="2"/>
  <c r="B204" i="2"/>
  <c r="B200" i="2"/>
  <c r="B197" i="2"/>
  <c r="B192" i="2"/>
  <c r="B188" i="2"/>
  <c r="B184" i="2"/>
  <c r="B180" i="2"/>
  <c r="B176" i="2"/>
  <c r="B173" i="2"/>
  <c r="B168" i="2"/>
  <c r="B163" i="2"/>
  <c r="B159" i="2"/>
  <c r="B154" i="2"/>
  <c r="B151" i="2"/>
  <c r="B148" i="2"/>
  <c r="B145" i="2"/>
  <c r="B140" i="2"/>
  <c r="B136" i="2"/>
  <c r="B133" i="2"/>
  <c r="B129" i="2"/>
  <c r="B123" i="2"/>
  <c r="B122" i="2"/>
  <c r="B118" i="2"/>
  <c r="B114" i="2"/>
  <c r="B108" i="2"/>
  <c r="B103" i="2"/>
  <c r="B99" i="2"/>
  <c r="B95" i="2"/>
  <c r="B91" i="2"/>
  <c r="B87" i="2"/>
  <c r="B83" i="2"/>
  <c r="B79" i="2"/>
  <c r="B76" i="2"/>
  <c r="B73" i="2"/>
  <c r="B68" i="2"/>
  <c r="B63" i="2"/>
  <c r="B57" i="2"/>
  <c r="B54" i="2"/>
  <c r="B52" i="2"/>
  <c r="B47" i="2"/>
  <c r="B43" i="2"/>
  <c r="B37" i="2"/>
  <c r="B35" i="2"/>
  <c r="B29" i="2"/>
  <c r="B27" i="2"/>
  <c r="B23" i="2"/>
  <c r="B20" i="2"/>
  <c r="B14" i="2"/>
  <c r="B12" i="2"/>
  <c r="B7" i="2"/>
  <c r="B134" i="2"/>
  <c r="B124" i="2"/>
  <c r="B116" i="2"/>
  <c r="B107" i="2"/>
  <c r="B96" i="2"/>
  <c r="B90" i="2"/>
  <c r="B82" i="2"/>
  <c r="B75" i="2"/>
  <c r="B70" i="2"/>
  <c r="B62" i="2"/>
  <c r="B50" i="2"/>
  <c r="B38" i="2"/>
  <c r="B17" i="2"/>
  <c r="B6" i="2"/>
  <c r="G222" i="3" l="1"/>
  <c r="G216" i="3"/>
  <c r="F204" i="3"/>
  <c r="F219" i="3"/>
  <c r="G218" i="3"/>
  <c r="G212" i="3"/>
  <c r="F161" i="3"/>
  <c r="F145" i="3"/>
  <c r="F129" i="3"/>
  <c r="F215" i="3"/>
  <c r="G205" i="3"/>
  <c r="G201" i="3"/>
  <c r="F115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G220" i="3"/>
  <c r="F211" i="3"/>
  <c r="F208" i="3"/>
  <c r="F169" i="3"/>
  <c r="F153" i="3"/>
  <c r="F137" i="3"/>
  <c r="G120" i="3"/>
  <c r="F210" i="3"/>
  <c r="F190" i="3"/>
  <c r="F182" i="3"/>
  <c r="F166" i="3"/>
  <c r="F150" i="3"/>
  <c r="F134" i="3"/>
  <c r="F126" i="3"/>
  <c r="F221" i="3"/>
  <c r="G219" i="3"/>
  <c r="F217" i="3"/>
  <c r="G215" i="3"/>
  <c r="F213" i="3"/>
  <c r="G211" i="3"/>
  <c r="G206" i="3"/>
  <c r="G204" i="3"/>
  <c r="F202" i="3"/>
  <c r="F194" i="3"/>
  <c r="F186" i="3"/>
  <c r="F178" i="3"/>
  <c r="F170" i="3"/>
  <c r="F162" i="3"/>
  <c r="F157" i="3"/>
  <c r="F154" i="3"/>
  <c r="F149" i="3"/>
  <c r="F146" i="3"/>
  <c r="F141" i="3"/>
  <c r="F138" i="3"/>
  <c r="F133" i="3"/>
  <c r="F130" i="3"/>
  <c r="F125" i="3"/>
  <c r="F122" i="3"/>
  <c r="G2" i="3"/>
  <c r="P2" i="1" s="1"/>
  <c r="F218" i="3"/>
  <c r="F2" i="3"/>
  <c r="O2" i="1" s="1"/>
  <c r="G214" i="3"/>
  <c r="G210" i="3"/>
  <c r="G208" i="3"/>
  <c r="F206" i="3"/>
  <c r="F199" i="3"/>
  <c r="G198" i="3"/>
  <c r="G196" i="3"/>
  <c r="F191" i="3"/>
  <c r="G190" i="3"/>
  <c r="G188" i="3"/>
  <c r="F183" i="3"/>
  <c r="G182" i="3"/>
  <c r="G180" i="3"/>
  <c r="F175" i="3"/>
  <c r="G174" i="3"/>
  <c r="G172" i="3"/>
  <c r="F167" i="3"/>
  <c r="G166" i="3"/>
  <c r="G164" i="3"/>
  <c r="G158" i="3"/>
  <c r="G156" i="3"/>
  <c r="G150" i="3"/>
  <c r="G148" i="3"/>
  <c r="G142" i="3"/>
  <c r="G140" i="3"/>
  <c r="G134" i="3"/>
  <c r="G132" i="3"/>
  <c r="G126" i="3"/>
  <c r="G124" i="3"/>
  <c r="F118" i="3"/>
  <c r="F116" i="3"/>
  <c r="F222" i="3"/>
  <c r="F214" i="3"/>
  <c r="F198" i="3"/>
  <c r="F174" i="3"/>
  <c r="F158" i="3"/>
  <c r="F142" i="3"/>
  <c r="G202" i="3"/>
  <c r="G200" i="3"/>
  <c r="F195" i="3"/>
  <c r="G194" i="3"/>
  <c r="G192" i="3"/>
  <c r="F187" i="3"/>
  <c r="G186" i="3"/>
  <c r="G184" i="3"/>
  <c r="F179" i="3"/>
  <c r="G178" i="3"/>
  <c r="G176" i="3"/>
  <c r="G170" i="3"/>
  <c r="G168" i="3"/>
  <c r="G162" i="3"/>
  <c r="G160" i="3"/>
  <c r="G154" i="3"/>
  <c r="G152" i="3"/>
  <c r="G146" i="3"/>
  <c r="G144" i="3"/>
  <c r="G138" i="3"/>
  <c r="G136" i="3"/>
  <c r="G130" i="3"/>
  <c r="G128" i="3"/>
  <c r="F120" i="3"/>
  <c r="G119" i="3"/>
  <c r="F209" i="3"/>
  <c r="G207" i="3"/>
  <c r="F205" i="3"/>
  <c r="G203" i="3"/>
  <c r="F201" i="3"/>
  <c r="G199" i="3"/>
  <c r="F197" i="3"/>
  <c r="G195" i="3"/>
  <c r="F193" i="3"/>
  <c r="G191" i="3"/>
  <c r="F189" i="3"/>
  <c r="G187" i="3"/>
  <c r="F185" i="3"/>
  <c r="G183" i="3"/>
  <c r="F181" i="3"/>
  <c r="G179" i="3"/>
  <c r="F177" i="3"/>
  <c r="G175" i="3"/>
  <c r="F173" i="3"/>
  <c r="F171" i="3"/>
  <c r="G167" i="3"/>
  <c r="F165" i="3"/>
  <c r="F163" i="3"/>
  <c r="F159" i="3"/>
  <c r="F155" i="3"/>
  <c r="F151" i="3"/>
  <c r="F147" i="3"/>
  <c r="F143" i="3"/>
  <c r="F139" i="3"/>
  <c r="F135" i="3"/>
  <c r="F131" i="3"/>
  <c r="F127" i="3"/>
  <c r="F123" i="3"/>
  <c r="G116" i="3"/>
  <c r="F114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171" i="3"/>
  <c r="G163" i="3"/>
  <c r="G159" i="3"/>
  <c r="G155" i="3"/>
  <c r="G151" i="3"/>
  <c r="G147" i="3"/>
  <c r="G143" i="3"/>
  <c r="G139" i="3"/>
  <c r="G135" i="3"/>
  <c r="G131" i="3"/>
  <c r="G127" i="3"/>
  <c r="G123" i="3"/>
  <c r="F119" i="3"/>
  <c r="G4" i="3"/>
  <c r="G112" i="3"/>
  <c r="F110" i="3"/>
  <c r="G108" i="3"/>
  <c r="F106" i="3"/>
  <c r="G104" i="3"/>
  <c r="F102" i="3"/>
  <c r="G100" i="3"/>
  <c r="F98" i="3"/>
  <c r="G96" i="3"/>
  <c r="F94" i="3"/>
  <c r="G92" i="3"/>
  <c r="F90" i="3"/>
  <c r="G88" i="3"/>
  <c r="F86" i="3"/>
  <c r="G84" i="3"/>
  <c r="F82" i="3"/>
  <c r="G80" i="3"/>
  <c r="F78" i="3"/>
  <c r="G76" i="3"/>
  <c r="F74" i="3"/>
  <c r="G72" i="3"/>
  <c r="F70" i="3"/>
  <c r="G68" i="3"/>
  <c r="F66" i="3"/>
  <c r="G64" i="3"/>
  <c r="F62" i="3"/>
  <c r="G60" i="3"/>
  <c r="F58" i="3"/>
  <c r="G56" i="3"/>
  <c r="F54" i="3"/>
  <c r="G52" i="3"/>
  <c r="F50" i="3"/>
  <c r="G48" i="3"/>
  <c r="F46" i="3"/>
  <c r="G44" i="3"/>
  <c r="F42" i="3"/>
  <c r="G40" i="3"/>
  <c r="F38" i="3"/>
  <c r="G36" i="3"/>
  <c r="F34" i="3"/>
  <c r="G32" i="3"/>
  <c r="F30" i="3"/>
  <c r="G28" i="3"/>
  <c r="F26" i="3"/>
  <c r="G24" i="3"/>
  <c r="F22" i="3"/>
  <c r="G20" i="3"/>
  <c r="F18" i="3"/>
  <c r="G16" i="3"/>
  <c r="F14" i="3"/>
  <c r="G12" i="3"/>
  <c r="F10" i="3"/>
  <c r="G8" i="3"/>
  <c r="F6" i="3"/>
  <c r="G3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F3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5" i="3"/>
</calcChain>
</file>

<file path=xl/sharedStrings.xml><?xml version="1.0" encoding="utf-8"?>
<sst xmlns="http://schemas.openxmlformats.org/spreadsheetml/2006/main" count="1136" uniqueCount="464">
  <si>
    <t>B1YW440</t>
  </si>
  <si>
    <t>3I GROUP PLC</t>
  </si>
  <si>
    <t>B677469</t>
  </si>
  <si>
    <t>ABCAM PLC</t>
  </si>
  <si>
    <t>ABERDEEN ASSET MGMT PLC</t>
  </si>
  <si>
    <t>B067275</t>
  </si>
  <si>
    <t>AFREN PLC</t>
  </si>
  <si>
    <t>B4WQ2Z2</t>
  </si>
  <si>
    <t>AGGREKO PLC</t>
  </si>
  <si>
    <t>B8HX8Z8</t>
  </si>
  <si>
    <t>AL NOOR HOSPITALS GROUP</t>
  </si>
  <si>
    <t>AMEC PLC</t>
  </si>
  <si>
    <t>AMERISUR RESOURCES PLC</t>
  </si>
  <si>
    <t>B2988H1</t>
  </si>
  <si>
    <t>AMLIN PLC</t>
  </si>
  <si>
    <t>B3KHXB3</t>
  </si>
  <si>
    <t>ANITE PLC</t>
  </si>
  <si>
    <t>ASHTEAD GROUP PLC</t>
  </si>
  <si>
    <t>BBG9VN7</t>
  </si>
  <si>
    <t>AVEVA GROUP PLC</t>
  </si>
  <si>
    <t>B0BRN55</t>
  </si>
  <si>
    <t>BANGO PLC</t>
  </si>
  <si>
    <t>BARCLAYS PLC</t>
  </si>
  <si>
    <t>BARRATT DEVELOPMENTS PLC</t>
  </si>
  <si>
    <t>B1FP891</t>
  </si>
  <si>
    <t>BBA AVIATION PLC</t>
  </si>
  <si>
    <t>BELLWAY PLC</t>
  </si>
  <si>
    <t>B02L3W3</t>
  </si>
  <si>
    <t>BERKELEY GROUP HOLDINGS</t>
  </si>
  <si>
    <t>BG GROUP PLC</t>
  </si>
  <si>
    <t>BHP BILLITON PLC</t>
  </si>
  <si>
    <t>BIG YELLOW GROUP PLC</t>
  </si>
  <si>
    <t>B1WBW23</t>
  </si>
  <si>
    <t>BLINKX PLC</t>
  </si>
  <si>
    <t>B3FLWH9</t>
  </si>
  <si>
    <t>BODYCOTE PLC</t>
  </si>
  <si>
    <t>B01TND9</t>
  </si>
  <si>
    <t>BOOKER GROUP PLC</t>
  </si>
  <si>
    <t>B08F459</t>
  </si>
  <si>
    <t>BORDERS &amp; SOUTHERN PETROLEUM</t>
  </si>
  <si>
    <t>BP PLC</t>
  </si>
  <si>
    <t>B0188P3</t>
  </si>
  <si>
    <t>BRADY PLC</t>
  </si>
  <si>
    <t>BRAMMER PLC</t>
  </si>
  <si>
    <t>B2419D8</t>
  </si>
  <si>
    <t>BREEDON AGGREGATES LTD</t>
  </si>
  <si>
    <t>BREWIN DOLPHIN HOLDINGS PLC</t>
  </si>
  <si>
    <t>BRITISH AMERICAN TOBACCO PLC</t>
  </si>
  <si>
    <t>B0N8QD5</t>
  </si>
  <si>
    <t>BRITVIC PLC</t>
  </si>
  <si>
    <t>B1P6ZR1</t>
  </si>
  <si>
    <t>BROWN (N) GROUP PLC</t>
  </si>
  <si>
    <t>BT GROUP PLC</t>
  </si>
  <si>
    <t>BTG PLC</t>
  </si>
  <si>
    <t>B5BLXT6</t>
  </si>
  <si>
    <t>BUMI PLC</t>
  </si>
  <si>
    <t>B0744B3</t>
  </si>
  <si>
    <t>BUNZL PLC</t>
  </si>
  <si>
    <t>B23K0M2</t>
  </si>
  <si>
    <t>CAPITA PLC</t>
  </si>
  <si>
    <t>B62G9D3</t>
  </si>
  <si>
    <t>CAPITAL &amp; COUNTIES PROPERTIE</t>
  </si>
  <si>
    <t>CARILLION PLC</t>
  </si>
  <si>
    <t>CARNIVAL PLC</t>
  </si>
  <si>
    <t>B4Y7R14</t>
  </si>
  <si>
    <t>CARPHONE WAREHOUSE GROUP PLC</t>
  </si>
  <si>
    <t>B033F22</t>
  </si>
  <si>
    <t>CENTRICA PLC</t>
  </si>
  <si>
    <t>B89J241</t>
  </si>
  <si>
    <t>CLINIGEN GROUP PLC</t>
  </si>
  <si>
    <t>CLOSE BROTHERS GROUP PLC</t>
  </si>
  <si>
    <t>CONSORT MEDICAL PLC</t>
  </si>
  <si>
    <t>B9NWP99</t>
  </si>
  <si>
    <t>COUNTRYWIDE PLC</t>
  </si>
  <si>
    <t>CRH LN</t>
  </si>
  <si>
    <t>CRH PLC</t>
  </si>
  <si>
    <t>CSR PLC</t>
  </si>
  <si>
    <t>B126KH9</t>
  </si>
  <si>
    <t>DEBENHAMS PLC</t>
  </si>
  <si>
    <t>DECHRA PHARMACEUTICALS PLC</t>
  </si>
  <si>
    <t>DELCAM PLC</t>
  </si>
  <si>
    <t>DEVRO PLC</t>
  </si>
  <si>
    <t>DIALIGHT PLC</t>
  </si>
  <si>
    <t>B627R87</t>
  </si>
  <si>
    <t>DIGITAL BARRIERS PLC</t>
  </si>
  <si>
    <t>B4JZFN1</t>
  </si>
  <si>
    <t>DIGNITY PLC</t>
  </si>
  <si>
    <t>DIPLOMA PLC</t>
  </si>
  <si>
    <t>DIXONS RETAIL PLC</t>
  </si>
  <si>
    <t>DOMINO PRINTING SCIENCES PLC</t>
  </si>
  <si>
    <t>B1S49Q9</t>
  </si>
  <si>
    <t>DOMINO'S PIZZA GROUP PLC</t>
  </si>
  <si>
    <t>B1VNSX3</t>
  </si>
  <si>
    <t>DRAX GROUP PLC</t>
  </si>
  <si>
    <t>DS SMITH PLC</t>
  </si>
  <si>
    <t>B1CKQ73</t>
  </si>
  <si>
    <t>DUNELM GROUP PLC</t>
  </si>
  <si>
    <t>B7KR2P8</t>
  </si>
  <si>
    <t>EASYJET PLC</t>
  </si>
  <si>
    <t>ELECTROCOMPONENTS PLC</t>
  </si>
  <si>
    <t>B61D1Y0</t>
  </si>
  <si>
    <t>EMIS GROUP PLC</t>
  </si>
  <si>
    <t>B78CNY1</t>
  </si>
  <si>
    <t>ENERGY ASSETS GROUP PLC</t>
  </si>
  <si>
    <t>B41Q8Q6</t>
  </si>
  <si>
    <t>ENTEQ UPSTREAM PLC</t>
  </si>
  <si>
    <t>B1L8B62</t>
  </si>
  <si>
    <t>ENTERPRISE INNS PLC</t>
  </si>
  <si>
    <t>B5SXPF5</t>
  </si>
  <si>
    <t>ESSAR ENERGY PLC</t>
  </si>
  <si>
    <t>B074435</t>
  </si>
  <si>
    <t>ESSENTRA PLC</t>
  </si>
  <si>
    <t>EUROMONEY INSTL INVESTOR PLC</t>
  </si>
  <si>
    <t>B19NLV4</t>
  </si>
  <si>
    <t>EXPERIAN PLC</t>
  </si>
  <si>
    <t>F&amp;C ASSET MANAGEMENT PLC</t>
  </si>
  <si>
    <t>B1XH2C0</t>
  </si>
  <si>
    <t>FERREXPO PLC</t>
  </si>
  <si>
    <t>FILTRONIC PLC</t>
  </si>
  <si>
    <t>B8B4R05</t>
  </si>
  <si>
    <t>FINDEL PLC</t>
  </si>
  <si>
    <t>B01FLG6</t>
  </si>
  <si>
    <t>G4S PLC</t>
  </si>
  <si>
    <t>B3Y2J50</t>
  </si>
  <si>
    <t>GALLIFORD TRY PLC</t>
  </si>
  <si>
    <t>GAMES WORKSHOP GROUP PLC</t>
  </si>
  <si>
    <t>B55Q3P3</t>
  </si>
  <si>
    <t>GENEL ENERGY PLC</t>
  </si>
  <si>
    <t>GENUS PLC</t>
  </si>
  <si>
    <t>GLAXOSMITHKLINE PLC</t>
  </si>
  <si>
    <t>B4T3BW6</t>
  </si>
  <si>
    <t>GLENCORE XSTRATA PLC</t>
  </si>
  <si>
    <t>B01FLL1</t>
  </si>
  <si>
    <t>GREAT PORTLAND ESTATES PLC</t>
  </si>
  <si>
    <t>B0HZP13</t>
  </si>
  <si>
    <t>GREENE KING PLC</t>
  </si>
  <si>
    <t>B63QSB3</t>
  </si>
  <si>
    <t>GREGGS PLC</t>
  </si>
  <si>
    <t>HALMA PLC</t>
  </si>
  <si>
    <t>B0MTC97</t>
  </si>
  <si>
    <t>HARGREAVES SERVICES PLC</t>
  </si>
  <si>
    <t>B943Y72</t>
  </si>
  <si>
    <t>HELLERMANNTYTON GROUP PLC</t>
  </si>
  <si>
    <t>B19NKB7</t>
  </si>
  <si>
    <t>HOME RETAIL GROUP</t>
  </si>
  <si>
    <t>B587FC4</t>
  </si>
  <si>
    <t>HOMESERVE PLC</t>
  </si>
  <si>
    <t>HOWDEN JOINERY GROUP PLC</t>
  </si>
  <si>
    <t>HSBC HOLDINGS PLC</t>
  </si>
  <si>
    <t>HUNTING PLC</t>
  </si>
  <si>
    <t>HYDER CONSULTING PLC</t>
  </si>
  <si>
    <t>BBCRF44</t>
  </si>
  <si>
    <t>IBEX GLOBAL SOLUTIONS PLC</t>
  </si>
  <si>
    <t>ICAP PLC</t>
  </si>
  <si>
    <t>B29PWM5</t>
  </si>
  <si>
    <t>IGAS ENERGY PLC</t>
  </si>
  <si>
    <t>IMAGINATION TECH GROUP PLC</t>
  </si>
  <si>
    <t>B3WJHK4</t>
  </si>
  <si>
    <t>INFORMA PLC</t>
  </si>
  <si>
    <t>B09LSH6</t>
  </si>
  <si>
    <t>INMARSAT PLC</t>
  </si>
  <si>
    <t>INTERMEDIATE CAPITAL GROUP</t>
  </si>
  <si>
    <t>B1YKG04</t>
  </si>
  <si>
    <t>INTERNATIONAL PERSONAL FINAN</t>
  </si>
  <si>
    <t>INTERSERVE PLC</t>
  </si>
  <si>
    <t>INTERTEK GROUP PLC</t>
  </si>
  <si>
    <t>B5M6XQ7</t>
  </si>
  <si>
    <t>INTL CONSOLIDATED AIRLINE-DI</t>
  </si>
  <si>
    <t>B979H67</t>
  </si>
  <si>
    <t>INVENSYS PLC</t>
  </si>
  <si>
    <t>B2QL5C7</t>
  </si>
  <si>
    <t>IOFINA PLC</t>
  </si>
  <si>
    <t>IOMART GROUP PLC</t>
  </si>
  <si>
    <t>ISG PLC</t>
  </si>
  <si>
    <t>ITE GROUP PLC</t>
  </si>
  <si>
    <t>ITV PLC</t>
  </si>
  <si>
    <t>B53P200</t>
  </si>
  <si>
    <t>JUPITER FUND MANAGEMENT</t>
  </si>
  <si>
    <t>B0HZPV3</t>
  </si>
  <si>
    <t>KAZAKHMYS PLC</t>
  </si>
  <si>
    <t>KELLER GROUP PLC</t>
  </si>
  <si>
    <t>KMR LN</t>
  </si>
  <si>
    <t>KENMARE RESOURCES PLC</t>
  </si>
  <si>
    <t>BBQ3850</t>
  </si>
  <si>
    <t>KEYWORDS STUDIOS PLC</t>
  </si>
  <si>
    <t>KIER GROUP PLC</t>
  </si>
  <si>
    <t>B0ZSH63</t>
  </si>
  <si>
    <t>LADBROKES PLC</t>
  </si>
  <si>
    <t>B1VNST9</t>
  </si>
  <si>
    <t>LAIRD PLC</t>
  </si>
  <si>
    <t>B0PYHC7</t>
  </si>
  <si>
    <t>LANCASHIRE HOLDINGS LTD</t>
  </si>
  <si>
    <t>LAVENDON GROUP PLC</t>
  </si>
  <si>
    <t>LEGAL &amp; GENERAL GROUP PLC</t>
  </si>
  <si>
    <t>LIONTRUST ASSET MANAGEMENT</t>
  </si>
  <si>
    <t>LLOYDS BANKING GROUP PLC</t>
  </si>
  <si>
    <t>B17MMZ4</t>
  </si>
  <si>
    <t>LOOKERS PLC</t>
  </si>
  <si>
    <t>LO-Q PLC</t>
  </si>
  <si>
    <t>LOW &amp; BONAR PLC</t>
  </si>
  <si>
    <t>B83VD95</t>
  </si>
  <si>
    <t>MAN GROUP PLC</t>
  </si>
  <si>
    <t>MCBRIDE PLC</t>
  </si>
  <si>
    <t>MEARS GROUP PLC</t>
  </si>
  <si>
    <t>MML LN</t>
  </si>
  <si>
    <t>MEDUSA MINING LTD</t>
  </si>
  <si>
    <t>B8L59D5</t>
  </si>
  <si>
    <t>MELROSE INDUSTRIES PLC</t>
  </si>
  <si>
    <t>MICHAEL PAGE INTERNATIONAL</t>
  </si>
  <si>
    <t>B83XCK5</t>
  </si>
  <si>
    <t>MICRO FOCUS INTERNATIONAL</t>
  </si>
  <si>
    <t>MITIE GROUP PLC</t>
  </si>
  <si>
    <t>B1XF5X6</t>
  </si>
  <si>
    <t>MODERN WATER PLC</t>
  </si>
  <si>
    <t>B1ZBKY8</t>
  </si>
  <si>
    <t>MONEYSUPERMARKET.COM</t>
  </si>
  <si>
    <t>B1YMRB8</t>
  </si>
  <si>
    <t>MONITISE PLC</t>
  </si>
  <si>
    <t>MULBERRY GROUP PLC</t>
  </si>
  <si>
    <t>B01JLR9</t>
  </si>
  <si>
    <t>NANOCO GROUP PLC</t>
  </si>
  <si>
    <t>B08SNH3</t>
  </si>
  <si>
    <t>NATIONAL GRID PLC</t>
  </si>
  <si>
    <t>B42CTW6</t>
  </si>
  <si>
    <t>NEW WORLD RESOURCES PLC-A SH</t>
  </si>
  <si>
    <t>NEXT PLC</t>
  </si>
  <si>
    <t>B05M646</t>
  </si>
  <si>
    <t>NUMIS CORPORATION PLC</t>
  </si>
  <si>
    <t>B24CT19</t>
  </si>
  <si>
    <t>OPHIR ENERGY PLC</t>
  </si>
  <si>
    <t>OXFORD INSTRUMENTS PLC</t>
  </si>
  <si>
    <t>PACE PLC</t>
  </si>
  <si>
    <t>B2NGPM5</t>
  </si>
  <si>
    <t>PARAGON GROUP COMPANIES PLC</t>
  </si>
  <si>
    <t>PEARSON PLC</t>
  </si>
  <si>
    <t>B1JQBT1</t>
  </si>
  <si>
    <t>PENDRAGON PLC</t>
  </si>
  <si>
    <t>PERSIMMON PLC</t>
  </si>
  <si>
    <t>B45JKK9</t>
  </si>
  <si>
    <t>PHOENIX GROUP HOLDINGS</t>
  </si>
  <si>
    <t>PORVAIR PLC</t>
  </si>
  <si>
    <t>B43G057</t>
  </si>
  <si>
    <t>PREMIER OIL PLC</t>
  </si>
  <si>
    <t>B87ZTG2</t>
  </si>
  <si>
    <t>PROGRESSIVE DIGITAL MEDIA GR</t>
  </si>
  <si>
    <t>B1Z4ST8</t>
  </si>
  <si>
    <t>PROVIDENT FINANCIAL PLC</t>
  </si>
  <si>
    <t>PRUDENTIAL PLC</t>
  </si>
  <si>
    <t>B19Z143</t>
  </si>
  <si>
    <t>PZ CUSSONS PLC</t>
  </si>
  <si>
    <t>QUINTAIN ESTATES &amp; DEV PLC</t>
  </si>
  <si>
    <t>B2B0DG9</t>
  </si>
  <si>
    <t>REED ELSEVIER PLC</t>
  </si>
  <si>
    <t>B06GNN5</t>
  </si>
  <si>
    <t>REGENERSIS PLC</t>
  </si>
  <si>
    <t>B3CGFD4</t>
  </si>
  <si>
    <t>REGUS PLC</t>
  </si>
  <si>
    <t>RENISHAW PLC</t>
  </si>
  <si>
    <t>B082RF1</t>
  </si>
  <si>
    <t>RENTOKIL INITIAL PLC</t>
  </si>
  <si>
    <t>B62W232</t>
  </si>
  <si>
    <t>RESOLUTION LTD</t>
  </si>
  <si>
    <t>B0YG1K0</t>
  </si>
  <si>
    <t>RESTAURANT GROUP PLC</t>
  </si>
  <si>
    <t>B5NR1S7</t>
  </si>
  <si>
    <t>RESTORE PLC</t>
  </si>
  <si>
    <t>B2987V8</t>
  </si>
  <si>
    <t>RIGHTMOVE PLC</t>
  </si>
  <si>
    <t>RIO TINTO PLC</t>
  </si>
  <si>
    <t>ROBERT WALTERS PLC</t>
  </si>
  <si>
    <t>B63H849</t>
  </si>
  <si>
    <t>ROLLS-ROYCE HOLDINGS PLC</t>
  </si>
  <si>
    <t>B7T7721</t>
  </si>
  <si>
    <t>ROYAL BANK OF SCOTLAND GROUP</t>
  </si>
  <si>
    <t>B03MM40</t>
  </si>
  <si>
    <t>ROYAL DUTCH SHELL PLC-B SHS</t>
  </si>
  <si>
    <t>RWS HOLDINGS PLC</t>
  </si>
  <si>
    <t>B1GC523</t>
  </si>
  <si>
    <t>SALAMANDER ENERGY PLC</t>
  </si>
  <si>
    <t>B135BJ4</t>
  </si>
  <si>
    <t>SAVILLS PLC</t>
  </si>
  <si>
    <t>SENIOR PLC</t>
  </si>
  <si>
    <t>B1ZBLD4</t>
  </si>
  <si>
    <t>SEPURA LTD</t>
  </si>
  <si>
    <t>B2QKY05</t>
  </si>
  <si>
    <t>SHIRE PLC</t>
  </si>
  <si>
    <t>SIG LN</t>
  </si>
  <si>
    <t>SIGNET JEWELERS LTD</t>
  </si>
  <si>
    <t>B4X1RC8</t>
  </si>
  <si>
    <t>SMART METERING SYSTEMS PLC</t>
  </si>
  <si>
    <t>SMITH &amp; NEPHEW PLC</t>
  </si>
  <si>
    <t>SPECTRIS PLC</t>
  </si>
  <si>
    <t>B5NFV69</t>
  </si>
  <si>
    <t>SPIRIT PUB CO PLC</t>
  </si>
  <si>
    <t>SSE PLC</t>
  </si>
  <si>
    <t>ST JAMES'S PLACE PLC</t>
  </si>
  <si>
    <t>B6YTLS9</t>
  </si>
  <si>
    <t>STAGECOACH GROUP PLC</t>
  </si>
  <si>
    <t>STANDARD CHARTERED PLC</t>
  </si>
  <si>
    <t>B16KPT4</t>
  </si>
  <si>
    <t>STANDARD LIFE PLC</t>
  </si>
  <si>
    <t>B0KM9T7</t>
  </si>
  <si>
    <t>STHREE PLC</t>
  </si>
  <si>
    <t>B03HDJ7</t>
  </si>
  <si>
    <t>STOBART GROUP LTD</t>
  </si>
  <si>
    <t>B60BD27</t>
  </si>
  <si>
    <t>SUPERGROUP PLC</t>
  </si>
  <si>
    <t>SVG CAPITAL PLC</t>
  </si>
  <si>
    <t>B4YCDF5</t>
  </si>
  <si>
    <t>TALKTALK TELECOM GROUP</t>
  </si>
  <si>
    <t>TATE &amp; LYLE PLC</t>
  </si>
  <si>
    <t>TAYLOR WIMPEY PLC</t>
  </si>
  <si>
    <t>TELECOM PLUS PLC</t>
  </si>
  <si>
    <t>TESCO PLC</t>
  </si>
  <si>
    <t>B1VYCH8</t>
  </si>
  <si>
    <t>THOMAS COOK GROUP PLC</t>
  </si>
  <si>
    <t>B18P5K8</t>
  </si>
  <si>
    <t>TOPPS TILES PLC</t>
  </si>
  <si>
    <t>TRIBAL GROUP PLC</t>
  </si>
  <si>
    <t>B1H0DZ5</t>
  </si>
  <si>
    <t>TULLETT PREBON PLC</t>
  </si>
  <si>
    <t>TULLOW OIL PLC</t>
  </si>
  <si>
    <t>B29H425</t>
  </si>
  <si>
    <t>TYMAN PLC</t>
  </si>
  <si>
    <t>B10RZP7</t>
  </si>
  <si>
    <t>UNILEVER PLC</t>
  </si>
  <si>
    <t>UNITE GROUP PLC</t>
  </si>
  <si>
    <t>B6WVD70</t>
  </si>
  <si>
    <t>UTILITYWISE PLC</t>
  </si>
  <si>
    <t>B244WQ1</t>
  </si>
  <si>
    <t>UTV MEDIA PLC</t>
  </si>
  <si>
    <t>VICTREX PLC</t>
  </si>
  <si>
    <t>B16GWD5</t>
  </si>
  <si>
    <t>VODAFONE GROUP PLC</t>
  </si>
  <si>
    <t>B6Y3DV8</t>
  </si>
  <si>
    <t>WANDISCO PLC</t>
  </si>
  <si>
    <t>WETHERSPOON (J.D.) PLC</t>
  </si>
  <si>
    <t>B1KJJ40</t>
  </si>
  <si>
    <t>WHITBREAD PLC</t>
  </si>
  <si>
    <t>WILLIAM HILL PLC</t>
  </si>
  <si>
    <t>B8N69M5</t>
  </si>
  <si>
    <t>WOLSELEY PLC</t>
  </si>
  <si>
    <t>B5N0P84</t>
  </si>
  <si>
    <t>WOOD GROUP (JOHN) PLC</t>
  </si>
  <si>
    <t>XAAR PLC</t>
  </si>
  <si>
    <t>B1RMWL0</t>
  </si>
  <si>
    <t>XP POWER LTD</t>
  </si>
  <si>
    <t>B2NDK98</t>
  </si>
  <si>
    <t>YOUNG &amp; CO'S BREWERY PLC -NV</t>
  </si>
  <si>
    <t>PositionId</t>
  </si>
  <si>
    <t>Description</t>
  </si>
  <si>
    <t>TotalShares</t>
  </si>
  <si>
    <t>TotalValue</t>
  </si>
  <si>
    <t>PercMarketCap</t>
  </si>
  <si>
    <t>0003128</t>
  </si>
  <si>
    <t>0028262</t>
  </si>
  <si>
    <t>3208782</t>
  </si>
  <si>
    <t>0053673</t>
  </si>
  <si>
    <t>3134865</t>
  </si>
  <si>
    <t>0081180</t>
  </si>
  <si>
    <t>0090498</t>
  </si>
  <si>
    <t>0876289</t>
  </si>
  <si>
    <t>0056650</t>
  </si>
  <si>
    <t>0286941</t>
  </si>
  <si>
    <t>0798059</t>
  </si>
  <si>
    <t>0119508</t>
  </si>
  <si>
    <t>0176581</t>
  </si>
  <si>
    <t>0287580</t>
  </si>
  <si>
    <t>3091357</t>
  </si>
  <si>
    <t>0100159</t>
  </si>
  <si>
    <t>0736554</t>
  </si>
  <si>
    <t>3121522</t>
  </si>
  <si>
    <t>0766807</t>
  </si>
  <si>
    <t>0094627</t>
  </si>
  <si>
    <t>3414738</t>
  </si>
  <si>
    <t>0963318</t>
  </si>
  <si>
    <t>0053059</t>
  </si>
  <si>
    <t>0267043</t>
  </si>
  <si>
    <t>3305779</t>
  </si>
  <si>
    <t>0182663</t>
  </si>
  <si>
    <t>0047245</t>
  </si>
  <si>
    <t>0274805</t>
  </si>
  <si>
    <t>0822011</t>
  </si>
  <si>
    <t>0309644</t>
  </si>
  <si>
    <t>0688666</t>
  </si>
  <si>
    <t>0465814</t>
  </si>
  <si>
    <t>0336299</t>
  </si>
  <si>
    <t>0371847</t>
  </si>
  <si>
    <t>0207458</t>
  </si>
  <si>
    <t>0925288</t>
  </si>
  <si>
    <t>0405207</t>
  </si>
  <si>
    <t>0557681</t>
  </si>
  <si>
    <t>0540528</t>
  </si>
  <si>
    <t>0447889</t>
  </si>
  <si>
    <t>3207217</t>
  </si>
  <si>
    <t>3387216</t>
  </si>
  <si>
    <t>0930312</t>
  </si>
  <si>
    <t>0456443</t>
  </si>
  <si>
    <t>0152815</t>
  </si>
  <si>
    <t>3163836</t>
  </si>
  <si>
    <t>0428163</t>
  </si>
  <si>
    <t>0292595</t>
  </si>
  <si>
    <t>0252050</t>
  </si>
  <si>
    <t>3398649</t>
  </si>
  <si>
    <t>0486622</t>
  </si>
  <si>
    <t>0491563</t>
  </si>
  <si>
    <t>0505754</t>
  </si>
  <si>
    <t>0560399</t>
  </si>
  <si>
    <t>0738840</t>
  </si>
  <si>
    <t>0870612</t>
  </si>
  <si>
    <t>0177142</t>
  </si>
  <si>
    <t>0536301</t>
  </si>
  <si>
    <t>0574635</t>
  </si>
  <si>
    <t>0563042</t>
  </si>
  <si>
    <t>3023231</t>
  </si>
  <si>
    <t>0465740</t>
  </si>
  <si>
    <t>0609430</t>
  </si>
  <si>
    <t>3208986</t>
  </si>
  <si>
    <t>0665045</t>
  </si>
  <si>
    <t>0667278</t>
  </si>
  <si>
    <t>0677608</t>
  </si>
  <si>
    <t>0682538</t>
  </si>
  <si>
    <t>0696368</t>
  </si>
  <si>
    <t>0709954</t>
  </si>
  <si>
    <t>0718444</t>
  </si>
  <si>
    <t>0732358</t>
  </si>
  <si>
    <t>0718875</t>
  </si>
  <si>
    <t>0847508</t>
  </si>
  <si>
    <t>3367393</t>
  </si>
  <si>
    <t>0795823</t>
  </si>
  <si>
    <t>0922320</t>
  </si>
  <si>
    <t>0330860</t>
  </si>
  <si>
    <t>0790873</t>
  </si>
  <si>
    <t>0766937</t>
  </si>
  <si>
    <t>0408284</t>
  </si>
  <si>
    <t>0789235</t>
  </si>
  <si>
    <t>0875413</t>
  </si>
  <si>
    <t>0878230</t>
  </si>
  <si>
    <t>0879471</t>
  </si>
  <si>
    <t>0884709</t>
  </si>
  <si>
    <t>3018152</t>
  </si>
  <si>
    <t>0150080</t>
  </si>
  <si>
    <t>0692861</t>
  </si>
  <si>
    <t>0929224</t>
  </si>
  <si>
    <t>0163895</t>
  </si>
  <si>
    <t>3169889</t>
  </si>
  <si>
    <t>0157081</t>
  </si>
  <si>
    <t>Side</t>
  </si>
  <si>
    <t>Long</t>
  </si>
  <si>
    <t>Short</t>
  </si>
  <si>
    <t>vs ADV3m</t>
  </si>
  <si>
    <t>vs ADV1m</t>
  </si>
  <si>
    <t>Volume</t>
  </si>
  <si>
    <t>ADV3mBBG</t>
  </si>
  <si>
    <t>ADV1mBBG</t>
  </si>
  <si>
    <t>Avg3m</t>
  </si>
  <si>
    <t>Avg1m</t>
  </si>
  <si>
    <t>StDev3m</t>
  </si>
  <si>
    <t>StDev1m</t>
  </si>
  <si>
    <t>StDev/Avg1m</t>
  </si>
  <si>
    <t>StDev/Avg3m</t>
  </si>
  <si>
    <t>Min</t>
  </si>
  <si>
    <t>Max</t>
  </si>
  <si>
    <t>NumZeros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</si>
</sst>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1" xfId="0" applyNumberFormat="1" applyBorder="1"/>
    <xf numFmtId="0" fontId="0" fillId="0" borderId="1" xfId="0" applyBorder="1"/>
    <xf numFmtId="3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0" xfId="0" applyNumberFormat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"/>
  <sheetViews>
    <sheetView tabSelected="1" workbookViewId="0">
      <selection activeCell="A2" sqref="A2"/>
    </sheetView>
  </sheetViews>
  <sheetFormatPr defaultRowHeight="15" x14ac:dyDescent="0.25"/>
  <cols>
    <col min="1" max="1" width="10" style="1" bestFit="1" customWidth="1"/>
    <col min="2" max="2" width="33.5703125" bestFit="1" customWidth="1"/>
    <col min="3" max="3" width="5.7109375" bestFit="1" customWidth="1"/>
    <col min="4" max="4" width="11.28515625" style="2" bestFit="1" customWidth="1"/>
    <col min="5" max="5" width="12" style="2" bestFit="1" customWidth="1"/>
    <col min="6" max="7" width="11.42578125" style="3" bestFit="1" customWidth="1"/>
    <col min="8" max="8" width="14.5703125" style="4" bestFit="1" customWidth="1"/>
    <col min="18" max="18" width="11.140625" bestFit="1" customWidth="1"/>
  </cols>
  <sheetData>
    <row r="1" spans="1:19" x14ac:dyDescent="0.25">
      <c r="A1" s="5" t="s">
        <v>349</v>
      </c>
      <c r="B1" s="6" t="s">
        <v>350</v>
      </c>
      <c r="C1" s="6" t="s">
        <v>447</v>
      </c>
      <c r="D1" s="7" t="s">
        <v>351</v>
      </c>
      <c r="E1" s="7" t="s">
        <v>352</v>
      </c>
      <c r="F1" s="9" t="s">
        <v>450</v>
      </c>
      <c r="G1" s="9" t="s">
        <v>451</v>
      </c>
      <c r="H1" s="8" t="s">
        <v>353</v>
      </c>
      <c r="I1" t="s">
        <v>453</v>
      </c>
      <c r="J1" t="s">
        <v>454</v>
      </c>
      <c r="K1" s="14" t="s">
        <v>455</v>
      </c>
      <c r="L1" s="14" t="s">
        <v>456</v>
      </c>
      <c r="M1" s="14" t="s">
        <v>457</v>
      </c>
      <c r="N1" s="14" t="s">
        <v>458</v>
      </c>
      <c r="O1" s="14" t="s">
        <v>459</v>
      </c>
      <c r="P1" s="14" t="s">
        <v>460</v>
      </c>
      <c r="Q1" s="14" t="s">
        <v>461</v>
      </c>
      <c r="R1" s="14" t="s">
        <v>462</v>
      </c>
      <c r="S1" s="14" t="s">
        <v>463</v>
      </c>
    </row>
    <row r="2" spans="1:19" x14ac:dyDescent="0.25">
      <c r="A2" s="1" t="s">
        <v>347</v>
      </c>
      <c r="B2" t="s">
        <v>348</v>
      </c>
      <c r="C2" t="s">
        <v>448</v>
      </c>
      <c r="D2" s="2">
        <v>855000</v>
      </c>
      <c r="E2" s="2">
        <v>5194125</v>
      </c>
      <c r="F2" s="3">
        <v>221.43805238110701</v>
      </c>
      <c r="G2" s="3">
        <v>229.95925283414701</v>
      </c>
      <c r="H2" s="4">
        <v>1.3935099368003899E-2</v>
      </c>
      <c r="I2" s="2">
        <f>INT(D2/F2)</f>
        <v>3861</v>
      </c>
      <c r="J2" s="2">
        <f>INT(D2/G2)</f>
        <v>3718</v>
      </c>
      <c r="K2" s="2">
        <f>VLOOKUP($A2,Values!$A$1:$J$222,2,FALSE)</f>
        <v>3925.4375</v>
      </c>
      <c r="L2" s="2">
        <f>VLOOKUP($A2,Values!$A$1:$J$222,3,FALSE)</f>
        <v>3680.7727272727275</v>
      </c>
      <c r="M2" s="2">
        <f>VLOOKUP($A2,Values!$A$1:$J$222,4,FALSE)</f>
        <v>6770.6183930718744</v>
      </c>
      <c r="N2" s="2">
        <f>VLOOKUP($A2,Values!$A$1:$J$222,5,FALSE)</f>
        <v>5107.7090375778171</v>
      </c>
      <c r="O2" s="13">
        <f>VLOOKUP($A2,Values!$A$1:$J$222,6,FALSE)</f>
        <v>1.7248060612535225</v>
      </c>
      <c r="P2" s="13">
        <f>VLOOKUP($A2,Values!$A$1:$J$222,7,FALSE)</f>
        <v>1.3876730284736649</v>
      </c>
      <c r="Q2" s="13">
        <f>VLOOKUP($A2,Values!$A$1:$J$222,8,FALSE)</f>
        <v>0</v>
      </c>
      <c r="R2" s="2">
        <f>VLOOKUP($A2,Values!$A$1:$J$222,9,FALSE)</f>
        <v>35330</v>
      </c>
      <c r="S2" s="13">
        <f>VLOOKUP($A2,Values!$A$1:$J$222,10,FALSE)</f>
        <v>14</v>
      </c>
    </row>
    <row r="3" spans="1:19" x14ac:dyDescent="0.25">
      <c r="A3" s="1" t="s">
        <v>212</v>
      </c>
      <c r="B3" t="s">
        <v>213</v>
      </c>
      <c r="C3" t="s">
        <v>448</v>
      </c>
      <c r="D3" s="2">
        <v>3344000</v>
      </c>
      <c r="E3" s="2">
        <v>1387760</v>
      </c>
      <c r="F3" s="3">
        <v>143.679951190064</v>
      </c>
      <c r="G3" s="3">
        <v>158.39220543620601</v>
      </c>
      <c r="H3" s="4">
        <v>4.2060110986271999E-2</v>
      </c>
      <c r="I3" s="2">
        <f t="shared" ref="I3:I66" si="0">INT(D3/F3)</f>
        <v>23273</v>
      </c>
      <c r="J3" s="2">
        <f t="shared" ref="J3:J66" si="1">INT(D3/G3)</f>
        <v>21112</v>
      </c>
      <c r="K3" s="2">
        <f>VLOOKUP($A3,Values!$A$1:$J$222,2,FALSE)</f>
        <v>23473.765625</v>
      </c>
      <c r="L3" s="2">
        <f>VLOOKUP($A3,Values!$A$1:$J$222,3,FALSE)</f>
        <v>20196</v>
      </c>
      <c r="M3" s="2">
        <f>VLOOKUP($A3,Values!$A$1:$J$222,4,FALSE)</f>
        <v>25974.685826196113</v>
      </c>
      <c r="N3" s="2">
        <f>VLOOKUP($A3,Values!$A$1:$J$222,5,FALSE)</f>
        <v>18558.57614355666</v>
      </c>
      <c r="O3" s="13">
        <f>VLOOKUP($A3,Values!$A$1:$J$222,6,FALSE)</f>
        <v>1.106541074029153</v>
      </c>
      <c r="P3" s="13">
        <f>VLOOKUP($A3,Values!$A$1:$J$222,7,FALSE)</f>
        <v>0.91892335826681815</v>
      </c>
      <c r="Q3" s="13">
        <f>VLOOKUP($A3,Values!$A$1:$J$222,8,FALSE)</f>
        <v>0</v>
      </c>
      <c r="R3" s="2">
        <f>VLOOKUP($A3,Values!$A$1:$J$222,9,FALSE)</f>
        <v>143586</v>
      </c>
      <c r="S3" s="13">
        <f>VLOOKUP($A3,Values!$A$1:$J$222,10,FALSE)</f>
        <v>3</v>
      </c>
    </row>
    <row r="4" spans="1:19" x14ac:dyDescent="0.25">
      <c r="A4" s="1" t="s">
        <v>102</v>
      </c>
      <c r="B4" t="s">
        <v>103</v>
      </c>
      <c r="C4" t="s">
        <v>448</v>
      </c>
      <c r="D4" s="2">
        <v>2804555</v>
      </c>
      <c r="E4" s="2">
        <v>6787023.0999999996</v>
      </c>
      <c r="F4" s="3">
        <v>128.838136626845</v>
      </c>
      <c r="G4" s="3">
        <v>72.284674119655904</v>
      </c>
      <c r="H4" s="4">
        <v>0.102934252659963</v>
      </c>
      <c r="I4" s="2">
        <f t="shared" si="0"/>
        <v>21768</v>
      </c>
      <c r="J4" s="2">
        <f t="shared" si="1"/>
        <v>38798</v>
      </c>
      <c r="K4" s="2">
        <f>VLOOKUP($A4,Values!$A$1:$J$222,2,FALSE)</f>
        <v>21866</v>
      </c>
      <c r="L4" s="2">
        <f>VLOOKUP($A4,Values!$A$1:$J$222,3,FALSE)</f>
        <v>36746.36363636364</v>
      </c>
      <c r="M4" s="2">
        <f>VLOOKUP($A4,Values!$A$1:$J$222,4,FALSE)</f>
        <v>38445.553619103535</v>
      </c>
      <c r="N4" s="2">
        <f>VLOOKUP($A4,Values!$A$1:$J$222,5,FALSE)</f>
        <v>47438.347710270427</v>
      </c>
      <c r="O4" s="13">
        <f>VLOOKUP($A4,Values!$A$1:$J$222,6,FALSE)</f>
        <v>1.7582344104593219</v>
      </c>
      <c r="P4" s="13">
        <f>VLOOKUP($A4,Values!$A$1:$J$222,7,FALSE)</f>
        <v>1.2909671329580532</v>
      </c>
      <c r="Q4" s="13">
        <f>VLOOKUP($A4,Values!$A$1:$J$222,8,FALSE)</f>
        <v>0</v>
      </c>
      <c r="R4" s="2">
        <f>VLOOKUP($A4,Values!$A$1:$J$222,9,FALSE)</f>
        <v>193696</v>
      </c>
      <c r="S4" s="13">
        <f>VLOOKUP($A4,Values!$A$1:$J$222,10,FALSE)</f>
        <v>5</v>
      </c>
    </row>
    <row r="5" spans="1:19" x14ac:dyDescent="0.25">
      <c r="A5" s="1" t="s">
        <v>104</v>
      </c>
      <c r="B5" t="s">
        <v>105</v>
      </c>
      <c r="C5" t="s">
        <v>448</v>
      </c>
      <c r="D5" s="2">
        <v>1305559</v>
      </c>
      <c r="E5" s="2">
        <v>809446.58</v>
      </c>
      <c r="F5" s="3">
        <v>89.035338373553699</v>
      </c>
      <c r="G5" s="3">
        <v>37.678361678609903</v>
      </c>
      <c r="H5" s="4">
        <v>2.2164313688221599E-2</v>
      </c>
      <c r="I5" s="2">
        <f t="shared" si="0"/>
        <v>14663</v>
      </c>
      <c r="J5" s="2">
        <f t="shared" si="1"/>
        <v>34650</v>
      </c>
      <c r="K5" s="2">
        <f>VLOOKUP($A5,Values!$A$1:$J$222,2,FALSE)</f>
        <v>14663.375</v>
      </c>
      <c r="L5" s="2">
        <f>VLOOKUP($A5,Values!$A$1:$J$222,3,FALSE)</f>
        <v>31829.636363636364</v>
      </c>
      <c r="M5" s="2">
        <f>VLOOKUP($A5,Values!$A$1:$J$222,4,FALSE)</f>
        <v>60010.299811319426</v>
      </c>
      <c r="N5" s="2">
        <f>VLOOKUP($A5,Values!$A$1:$J$222,5,FALSE)</f>
        <v>97702.849587797376</v>
      </c>
      <c r="O5" s="13">
        <f>VLOOKUP($A5,Values!$A$1:$J$222,6,FALSE)</f>
        <v>4.0925298446857852</v>
      </c>
      <c r="P5" s="13">
        <f>VLOOKUP($A5,Values!$A$1:$J$222,7,FALSE)</f>
        <v>3.0695559469041749</v>
      </c>
      <c r="Q5" s="13">
        <f>VLOOKUP($A5,Values!$A$1:$J$222,8,FALSE)</f>
        <v>0</v>
      </c>
      <c r="R5" s="2">
        <f>VLOOKUP($A5,Values!$A$1:$J$222,9,FALSE)</f>
        <v>444388</v>
      </c>
      <c r="S5" s="13">
        <f>VLOOKUP($A5,Values!$A$1:$J$222,10,FALSE)</f>
        <v>38</v>
      </c>
    </row>
    <row r="6" spans="1:19" x14ac:dyDescent="0.25">
      <c r="A6" s="1" t="s">
        <v>288</v>
      </c>
      <c r="B6" t="s">
        <v>289</v>
      </c>
      <c r="C6" t="s">
        <v>448</v>
      </c>
      <c r="D6" s="2">
        <v>5733280</v>
      </c>
      <c r="E6" s="2">
        <v>18203164</v>
      </c>
      <c r="F6" s="3">
        <v>74.990644612061701</v>
      </c>
      <c r="G6" s="3">
        <v>282.56538903209002</v>
      </c>
      <c r="H6" s="4">
        <v>6.8794064812155706E-2</v>
      </c>
      <c r="I6" s="2">
        <f t="shared" si="0"/>
        <v>76453</v>
      </c>
      <c r="J6" s="2">
        <f t="shared" si="1"/>
        <v>20290</v>
      </c>
      <c r="K6" s="2">
        <f>VLOOKUP($A6,Values!$A$1:$J$222,2,FALSE)</f>
        <v>67976.390625</v>
      </c>
      <c r="L6" s="2">
        <f>VLOOKUP($A6,Values!$A$1:$J$222,3,FALSE)</f>
        <v>22903.227272727272</v>
      </c>
      <c r="M6" s="2">
        <f>VLOOKUP($A6,Values!$A$1:$J$222,4,FALSE)</f>
        <v>218959.06734448974</v>
      </c>
      <c r="N6" s="2">
        <f>VLOOKUP($A6,Values!$A$1:$J$222,5,FALSE)</f>
        <v>43955.724247118764</v>
      </c>
      <c r="O6" s="13">
        <f>VLOOKUP($A6,Values!$A$1:$J$222,6,FALSE)</f>
        <v>3.2211046413512006</v>
      </c>
      <c r="P6" s="13">
        <f>VLOOKUP($A6,Values!$A$1:$J$222,7,FALSE)</f>
        <v>1.9191934710205842</v>
      </c>
      <c r="Q6" s="13">
        <f>VLOOKUP($A6,Values!$A$1:$J$222,8,FALSE)</f>
        <v>0</v>
      </c>
      <c r="R6" s="2">
        <f>VLOOKUP($A6,Values!$A$1:$J$222,9,FALSE)</f>
        <v>1351823</v>
      </c>
      <c r="S6" s="13">
        <f>VLOOKUP($A6,Values!$A$1:$J$222,10,FALSE)</f>
        <v>1</v>
      </c>
    </row>
    <row r="7" spans="1:19" x14ac:dyDescent="0.25">
      <c r="A7" s="1" t="s">
        <v>123</v>
      </c>
      <c r="B7" t="s">
        <v>124</v>
      </c>
      <c r="C7" t="s">
        <v>448</v>
      </c>
      <c r="D7" s="2">
        <v>5535099</v>
      </c>
      <c r="E7" s="2">
        <v>55793797.920000002</v>
      </c>
      <c r="F7" s="3">
        <v>54.8978085900888</v>
      </c>
      <c r="G7" s="3">
        <v>45.396343588814098</v>
      </c>
      <c r="H7" s="4">
        <v>6.8319976155663806E-2</v>
      </c>
      <c r="I7" s="2">
        <f t="shared" si="0"/>
        <v>100825</v>
      </c>
      <c r="J7" s="2">
        <f t="shared" si="1"/>
        <v>121928</v>
      </c>
      <c r="K7" s="2">
        <f>VLOOKUP($A7,Values!$A$1:$J$222,2,FALSE)</f>
        <v>101419.734375</v>
      </c>
      <c r="L7" s="2">
        <f>VLOOKUP($A7,Values!$A$1:$J$222,3,FALSE)</f>
        <v>117055.95454545454</v>
      </c>
      <c r="M7" s="2">
        <f>VLOOKUP($A7,Values!$A$1:$J$222,4,FALSE)</f>
        <v>61972.777917928055</v>
      </c>
      <c r="N7" s="2">
        <f>VLOOKUP($A7,Values!$A$1:$J$222,5,FALSE)</f>
        <v>64730.90354947294</v>
      </c>
      <c r="O7" s="13">
        <f>VLOOKUP($A7,Values!$A$1:$J$222,6,FALSE)</f>
        <v>0.61105245739239844</v>
      </c>
      <c r="P7" s="13">
        <f>VLOOKUP($A7,Values!$A$1:$J$222,7,FALSE)</f>
        <v>0.5529911212191857</v>
      </c>
      <c r="Q7" s="13">
        <f>VLOOKUP($A7,Values!$A$1:$J$222,8,FALSE)</f>
        <v>33033</v>
      </c>
      <c r="R7" s="2">
        <f>VLOOKUP($A7,Values!$A$1:$J$222,9,FALSE)</f>
        <v>351539</v>
      </c>
      <c r="S7" s="13">
        <f>VLOOKUP($A7,Values!$A$1:$J$222,10,FALSE)</f>
        <v>0</v>
      </c>
    </row>
    <row r="8" spans="1:19" x14ac:dyDescent="0.25">
      <c r="A8" s="1" t="s">
        <v>329</v>
      </c>
      <c r="B8" t="s">
        <v>330</v>
      </c>
      <c r="C8" t="s">
        <v>448</v>
      </c>
      <c r="D8" s="2">
        <v>4286043</v>
      </c>
      <c r="E8" s="2">
        <v>6386204.0700000003</v>
      </c>
      <c r="F8" s="3">
        <v>54.364350636650101</v>
      </c>
      <c r="G8" s="3">
        <v>43.672164521969897</v>
      </c>
      <c r="H8" s="4">
        <v>4.4691660240781597E-2</v>
      </c>
      <c r="I8" s="2">
        <f t="shared" si="0"/>
        <v>78839</v>
      </c>
      <c r="J8" s="2">
        <f t="shared" si="1"/>
        <v>98141</v>
      </c>
      <c r="K8" s="2">
        <f>VLOOKUP($A8,Values!$A$1:$J$222,2,FALSE)</f>
        <v>78233.40625</v>
      </c>
      <c r="L8" s="2">
        <f>VLOOKUP($A8,Values!$A$1:$J$222,3,FALSE)</f>
        <v>90499.727272727279</v>
      </c>
      <c r="M8" s="2">
        <f>VLOOKUP($A8,Values!$A$1:$J$222,4,FALSE)</f>
        <v>151087.3373728049</v>
      </c>
      <c r="N8" s="2">
        <f>VLOOKUP($A8,Values!$A$1:$J$222,5,FALSE)</f>
        <v>201958.52643743274</v>
      </c>
      <c r="O8" s="13">
        <f>VLOOKUP($A8,Values!$A$1:$J$222,6,FALSE)</f>
        <v>1.9312381323394685</v>
      </c>
      <c r="P8" s="13">
        <f>VLOOKUP($A8,Values!$A$1:$J$222,7,FALSE)</f>
        <v>2.2315926525260847</v>
      </c>
      <c r="Q8" s="13">
        <f>VLOOKUP($A8,Values!$A$1:$J$222,8,FALSE)</f>
        <v>0</v>
      </c>
      <c r="R8" s="2">
        <f>VLOOKUP($A8,Values!$A$1:$J$222,9,FALSE)</f>
        <v>857328</v>
      </c>
      <c r="S8" s="13">
        <f>VLOOKUP($A8,Values!$A$1:$J$222,10,FALSE)</f>
        <v>1</v>
      </c>
    </row>
    <row r="9" spans="1:19" x14ac:dyDescent="0.25">
      <c r="A9" s="1" t="s">
        <v>292</v>
      </c>
      <c r="B9" t="s">
        <v>293</v>
      </c>
      <c r="C9" t="s">
        <v>448</v>
      </c>
      <c r="D9" s="2">
        <v>41181973</v>
      </c>
      <c r="E9" s="2">
        <v>28415561.370000001</v>
      </c>
      <c r="F9" s="3">
        <v>39.6929705941034</v>
      </c>
      <c r="G9" s="3">
        <v>23.0517104915522</v>
      </c>
      <c r="H9" s="4">
        <v>6.1697461023982401E-2</v>
      </c>
      <c r="I9" s="2">
        <f t="shared" si="0"/>
        <v>1037513</v>
      </c>
      <c r="J9" s="2">
        <f t="shared" si="1"/>
        <v>1786504</v>
      </c>
      <c r="K9" s="2">
        <f>VLOOKUP($A9,Values!$A$1:$J$222,2,FALSE)</f>
        <v>1057639.21875</v>
      </c>
      <c r="L9" s="2">
        <f>VLOOKUP($A9,Values!$A$1:$J$222,3,FALSE)</f>
        <v>1711929</v>
      </c>
      <c r="M9" s="2">
        <f>VLOOKUP($A9,Values!$A$1:$J$222,4,FALSE)</f>
        <v>2097303.1661053156</v>
      </c>
      <c r="N9" s="2">
        <f>VLOOKUP($A9,Values!$A$1:$J$222,5,FALSE)</f>
        <v>3253675.702298658</v>
      </c>
      <c r="O9" s="13">
        <f>VLOOKUP($A9,Values!$A$1:$J$222,6,FALSE)</f>
        <v>1.9830043448881094</v>
      </c>
      <c r="P9" s="13">
        <f>VLOOKUP($A9,Values!$A$1:$J$222,7,FALSE)</f>
        <v>1.9005903295631175</v>
      </c>
      <c r="Q9" s="13">
        <f>VLOOKUP($A9,Values!$A$1:$J$222,8,FALSE)</f>
        <v>40031</v>
      </c>
      <c r="R9" s="2">
        <f>VLOOKUP($A9,Values!$A$1:$J$222,9,FALSE)</f>
        <v>14314802</v>
      </c>
      <c r="S9" s="13">
        <f>VLOOKUP($A9,Values!$A$1:$J$222,10,FALSE)</f>
        <v>0</v>
      </c>
    </row>
    <row r="10" spans="1:19" x14ac:dyDescent="0.25">
      <c r="A10" s="1" t="s">
        <v>363</v>
      </c>
      <c r="B10" t="s">
        <v>31</v>
      </c>
      <c r="C10" t="s">
        <v>448</v>
      </c>
      <c r="D10" s="2">
        <v>6393573</v>
      </c>
      <c r="E10" s="2">
        <v>27684171.09</v>
      </c>
      <c r="F10" s="3">
        <v>38.806337132691503</v>
      </c>
      <c r="G10" s="3">
        <v>30.573587132413401</v>
      </c>
      <c r="H10" s="4">
        <v>4.5579659602563001E-2</v>
      </c>
      <c r="I10" s="2">
        <f t="shared" si="0"/>
        <v>164755</v>
      </c>
      <c r="J10" s="2">
        <f t="shared" si="1"/>
        <v>209120</v>
      </c>
      <c r="K10" s="2">
        <f>VLOOKUP($A10,Values!$A$1:$J$222,2,FALSE)</f>
        <v>164606.4375</v>
      </c>
      <c r="L10" s="2">
        <f>VLOOKUP($A10,Values!$A$1:$J$222,3,FALSE)</f>
        <v>198260.45454545456</v>
      </c>
      <c r="M10" s="2">
        <f>VLOOKUP($A10,Values!$A$1:$J$222,4,FALSE)</f>
        <v>146160.34415623496</v>
      </c>
      <c r="N10" s="2">
        <f>VLOOKUP($A10,Values!$A$1:$J$222,5,FALSE)</f>
        <v>228786.47165606442</v>
      </c>
      <c r="O10" s="13">
        <f>VLOOKUP($A10,Values!$A$1:$J$222,6,FALSE)</f>
        <v>0.88793820202952245</v>
      </c>
      <c r="P10" s="13">
        <f>VLOOKUP($A10,Values!$A$1:$J$222,7,FALSE)</f>
        <v>1.1539692682567277</v>
      </c>
      <c r="Q10" s="13">
        <f>VLOOKUP($A10,Values!$A$1:$J$222,8,FALSE)</f>
        <v>46963</v>
      </c>
      <c r="R10" s="2">
        <f>VLOOKUP($A10,Values!$A$1:$J$222,9,FALSE)</f>
        <v>1159862</v>
      </c>
      <c r="S10" s="13">
        <f>VLOOKUP($A10,Values!$A$1:$J$222,10,FALSE)</f>
        <v>0</v>
      </c>
    </row>
    <row r="11" spans="1:19" x14ac:dyDescent="0.25">
      <c r="A11" s="1" t="s">
        <v>264</v>
      </c>
      <c r="B11" t="s">
        <v>265</v>
      </c>
      <c r="C11" t="s">
        <v>448</v>
      </c>
      <c r="D11" s="2">
        <v>2749000</v>
      </c>
      <c r="E11" s="2">
        <v>3463740</v>
      </c>
      <c r="F11" s="3">
        <v>35.722217074907903</v>
      </c>
      <c r="G11" s="3">
        <v>30.711978285994501</v>
      </c>
      <c r="H11" s="4">
        <v>3.6605834985167403E-2</v>
      </c>
      <c r="I11" s="2">
        <f t="shared" si="0"/>
        <v>76954</v>
      </c>
      <c r="J11" s="2">
        <f t="shared" si="1"/>
        <v>89509</v>
      </c>
      <c r="K11" s="2">
        <f>VLOOKUP($A11,Values!$A$1:$J$222,2,FALSE)</f>
        <v>76747.125</v>
      </c>
      <c r="L11" s="2">
        <f>VLOOKUP($A11,Values!$A$1:$J$222,3,FALSE)</f>
        <v>84022.727272727279</v>
      </c>
      <c r="M11" s="2">
        <f>VLOOKUP($A11,Values!$A$1:$J$222,4,FALSE)</f>
        <v>207589.88667558957</v>
      </c>
      <c r="N11" s="2">
        <f>VLOOKUP($A11,Values!$A$1:$J$222,5,FALSE)</f>
        <v>195756.85089080274</v>
      </c>
      <c r="O11" s="13">
        <f>VLOOKUP($A11,Values!$A$1:$J$222,6,FALSE)</f>
        <v>2.7048555457365935</v>
      </c>
      <c r="P11" s="13">
        <f>VLOOKUP($A11,Values!$A$1:$J$222,7,FALSE)</f>
        <v>2.3298083416811792</v>
      </c>
      <c r="Q11" s="13">
        <f>VLOOKUP($A11,Values!$A$1:$J$222,8,FALSE)</f>
        <v>0</v>
      </c>
      <c r="R11" s="2">
        <f>VLOOKUP($A11,Values!$A$1:$J$222,9,FALSE)</f>
        <v>1402988</v>
      </c>
      <c r="S11" s="13">
        <f>VLOOKUP($A11,Values!$A$1:$J$222,10,FALSE)</f>
        <v>2</v>
      </c>
    </row>
    <row r="12" spans="1:19" x14ac:dyDescent="0.25">
      <c r="A12" s="1" t="s">
        <v>442</v>
      </c>
      <c r="B12" t="s">
        <v>326</v>
      </c>
      <c r="C12" t="s">
        <v>448</v>
      </c>
      <c r="D12" s="2">
        <v>10077361</v>
      </c>
      <c r="E12" s="2">
        <v>39200934.289999999</v>
      </c>
      <c r="F12" s="3">
        <v>31.187277581585501</v>
      </c>
      <c r="G12" s="3">
        <v>29.0955105246214</v>
      </c>
      <c r="H12" s="4">
        <v>5.7351071116123503E-2</v>
      </c>
      <c r="I12" s="2">
        <f t="shared" si="0"/>
        <v>323124</v>
      </c>
      <c r="J12" s="2">
        <f t="shared" si="1"/>
        <v>346354</v>
      </c>
      <c r="K12" s="2">
        <f>VLOOKUP($A12,Values!$A$1:$J$222,2,FALSE)</f>
        <v>323263.125</v>
      </c>
      <c r="L12" s="2">
        <f>VLOOKUP($A12,Values!$A$1:$J$222,3,FALSE)</f>
        <v>324461.31818181818</v>
      </c>
      <c r="M12" s="2">
        <f>VLOOKUP($A12,Values!$A$1:$J$222,4,FALSE)</f>
        <v>365645.28872320533</v>
      </c>
      <c r="N12" s="2">
        <f>VLOOKUP($A12,Values!$A$1:$J$222,5,FALSE)</f>
        <v>323583.63708091452</v>
      </c>
      <c r="O12" s="13">
        <f>VLOOKUP($A12,Values!$A$1:$J$222,6,FALSE)</f>
        <v>1.1311073254124031</v>
      </c>
      <c r="P12" s="13">
        <f>VLOOKUP($A12,Values!$A$1:$J$222,7,FALSE)</f>
        <v>0.99729495920862954</v>
      </c>
      <c r="Q12" s="13">
        <f>VLOOKUP($A12,Values!$A$1:$J$222,8,FALSE)</f>
        <v>81986</v>
      </c>
      <c r="R12" s="2">
        <f>VLOOKUP($A12,Values!$A$1:$J$222,9,FALSE)</f>
        <v>2491916</v>
      </c>
      <c r="S12" s="13">
        <f>VLOOKUP($A12,Values!$A$1:$J$222,10,FALSE)</f>
        <v>0</v>
      </c>
    </row>
    <row r="13" spans="1:19" x14ac:dyDescent="0.25">
      <c r="A13" s="1" t="s">
        <v>286</v>
      </c>
      <c r="B13" t="s">
        <v>287</v>
      </c>
      <c r="C13" t="s">
        <v>448</v>
      </c>
      <c r="D13" s="2">
        <v>306712</v>
      </c>
      <c r="E13" s="2">
        <v>14568820</v>
      </c>
      <c r="F13" s="3">
        <v>31.130767962039599</v>
      </c>
      <c r="G13" s="3">
        <v>30.649592037613498</v>
      </c>
      <c r="H13" s="4">
        <v>3.7978641139282498E-3</v>
      </c>
      <c r="I13" s="2">
        <f t="shared" si="0"/>
        <v>9852</v>
      </c>
      <c r="J13" s="2">
        <f t="shared" si="1"/>
        <v>10007</v>
      </c>
      <c r="K13" s="2">
        <f>VLOOKUP($A13,Values!$A$1:$J$222,2,FALSE)</f>
        <v>9715.765625</v>
      </c>
      <c r="L13" s="2">
        <f>VLOOKUP($A13,Values!$A$1:$J$222,3,FALSE)</f>
        <v>9920.818181818182</v>
      </c>
      <c r="M13" s="2">
        <f>VLOOKUP($A13,Values!$A$1:$J$222,4,FALSE)</f>
        <v>5073.7008525357332</v>
      </c>
      <c r="N13" s="2">
        <f>VLOOKUP($A13,Values!$A$1:$J$222,5,FALSE)</f>
        <v>5282.6927714707135</v>
      </c>
      <c r="O13" s="13">
        <f>VLOOKUP($A13,Values!$A$1:$J$222,6,FALSE)</f>
        <v>0.52221317890588093</v>
      </c>
      <c r="P13" s="13">
        <f>VLOOKUP($A13,Values!$A$1:$J$222,7,FALSE)</f>
        <v>0.53248559490307656</v>
      </c>
      <c r="Q13" s="13">
        <f>VLOOKUP($A13,Values!$A$1:$J$222,8,FALSE)</f>
        <v>2183</v>
      </c>
      <c r="R13" s="2">
        <f>VLOOKUP($A13,Values!$A$1:$J$222,9,FALSE)</f>
        <v>26200</v>
      </c>
      <c r="S13" s="13">
        <f>VLOOKUP($A13,Values!$A$1:$J$222,10,FALSE)</f>
        <v>0</v>
      </c>
    </row>
    <row r="14" spans="1:19" x14ac:dyDescent="0.25">
      <c r="A14" s="1" t="s">
        <v>402</v>
      </c>
      <c r="B14" t="s">
        <v>174</v>
      </c>
      <c r="C14" t="s">
        <v>448</v>
      </c>
      <c r="D14" s="2">
        <v>9027700</v>
      </c>
      <c r="E14" s="2">
        <v>27092127.699999999</v>
      </c>
      <c r="F14" s="3">
        <v>31.120781809801901</v>
      </c>
      <c r="G14" s="3">
        <v>25.042670766980901</v>
      </c>
      <c r="H14" s="4">
        <v>3.6530132451452098E-2</v>
      </c>
      <c r="I14" s="2">
        <f t="shared" si="0"/>
        <v>290085</v>
      </c>
      <c r="J14" s="2">
        <f t="shared" si="1"/>
        <v>360492</v>
      </c>
      <c r="K14" s="2">
        <f>VLOOKUP($A14,Values!$A$1:$J$222,2,FALSE)</f>
        <v>332702.265625</v>
      </c>
      <c r="L14" s="2">
        <f>VLOOKUP($A14,Values!$A$1:$J$222,3,FALSE)</f>
        <v>461693.63636363635</v>
      </c>
      <c r="M14" s="2">
        <f>VLOOKUP($A14,Values!$A$1:$J$222,4,FALSE)</f>
        <v>416781.06360919762</v>
      </c>
      <c r="N14" s="2">
        <f>VLOOKUP($A14,Values!$A$1:$J$222,5,FALSE)</f>
        <v>631957.91324359155</v>
      </c>
      <c r="O14" s="13">
        <f>VLOOKUP($A14,Values!$A$1:$J$222,6,FALSE)</f>
        <v>1.2527148344669394</v>
      </c>
      <c r="P14" s="13">
        <f>VLOOKUP($A14,Values!$A$1:$J$222,7,FALSE)</f>
        <v>1.3687819442801519</v>
      </c>
      <c r="Q14" s="13">
        <f>VLOOKUP($A14,Values!$A$1:$J$222,8,FALSE)</f>
        <v>46261</v>
      </c>
      <c r="R14" s="2">
        <f>VLOOKUP($A14,Values!$A$1:$J$222,9,FALSE)</f>
        <v>2868132</v>
      </c>
      <c r="S14" s="13">
        <f>VLOOKUP($A14,Values!$A$1:$J$222,10,FALSE)</f>
        <v>0</v>
      </c>
    </row>
    <row r="15" spans="1:19" x14ac:dyDescent="0.25">
      <c r="A15" s="1" t="s">
        <v>106</v>
      </c>
      <c r="B15" t="s">
        <v>107</v>
      </c>
      <c r="C15" t="s">
        <v>448</v>
      </c>
      <c r="D15" s="2">
        <v>16085942</v>
      </c>
      <c r="E15" s="2">
        <v>20075255.616</v>
      </c>
      <c r="F15" s="3">
        <v>30.978511204281901</v>
      </c>
      <c r="G15" s="3">
        <v>35.7336022137764</v>
      </c>
      <c r="H15" s="4">
        <v>3.1945401841799101E-2</v>
      </c>
      <c r="I15" s="2">
        <f t="shared" si="0"/>
        <v>519261</v>
      </c>
      <c r="J15" s="2">
        <f t="shared" si="1"/>
        <v>450162</v>
      </c>
      <c r="K15" s="2">
        <f>VLOOKUP($A15,Values!$A$1:$J$222,2,FALSE)</f>
        <v>515785.453125</v>
      </c>
      <c r="L15" s="2">
        <f>VLOOKUP($A15,Values!$A$1:$J$222,3,FALSE)</f>
        <v>436419.86363636365</v>
      </c>
      <c r="M15" s="2">
        <f>VLOOKUP($A15,Values!$A$1:$J$222,4,FALSE)</f>
        <v>459331.98823031783</v>
      </c>
      <c r="N15" s="2">
        <f>VLOOKUP($A15,Values!$A$1:$J$222,5,FALSE)</f>
        <v>305743.39504983515</v>
      </c>
      <c r="O15" s="13">
        <f>VLOOKUP($A15,Values!$A$1:$J$222,6,FALSE)</f>
        <v>0.89054855162617252</v>
      </c>
      <c r="P15" s="13">
        <f>VLOOKUP($A15,Values!$A$1:$J$222,7,FALSE)</f>
        <v>0.70057167540978038</v>
      </c>
      <c r="Q15" s="13">
        <f>VLOOKUP($A15,Values!$A$1:$J$222,8,FALSE)</f>
        <v>117369</v>
      </c>
      <c r="R15" s="2">
        <f>VLOOKUP($A15,Values!$A$1:$J$222,9,FALSE)</f>
        <v>2548229</v>
      </c>
      <c r="S15" s="13">
        <f>VLOOKUP($A15,Values!$A$1:$J$222,10,FALSE)</f>
        <v>0</v>
      </c>
    </row>
    <row r="16" spans="1:19" x14ac:dyDescent="0.25">
      <c r="A16" s="1" t="s">
        <v>400</v>
      </c>
      <c r="B16" t="s">
        <v>172</v>
      </c>
      <c r="C16" t="s">
        <v>448</v>
      </c>
      <c r="D16" s="2">
        <v>6176517</v>
      </c>
      <c r="E16" s="2">
        <v>16429535.220000001</v>
      </c>
      <c r="F16" s="3">
        <v>30.887789592546302</v>
      </c>
      <c r="G16" s="3">
        <v>44.949708717374001</v>
      </c>
      <c r="H16" s="4">
        <v>5.9051376043035897E-2</v>
      </c>
      <c r="I16" s="2">
        <f t="shared" si="0"/>
        <v>199966</v>
      </c>
      <c r="J16" s="2">
        <f t="shared" si="1"/>
        <v>137409</v>
      </c>
      <c r="K16" s="2">
        <f>VLOOKUP($A16,Values!$A$1:$J$222,2,FALSE)</f>
        <v>211737.390625</v>
      </c>
      <c r="L16" s="2">
        <f>VLOOKUP($A16,Values!$A$1:$J$222,3,FALSE)</f>
        <v>161335.18181818182</v>
      </c>
      <c r="M16" s="2">
        <f>VLOOKUP($A16,Values!$A$1:$J$222,4,FALSE)</f>
        <v>262640.94659189426</v>
      </c>
      <c r="N16" s="2">
        <f>VLOOKUP($A16,Values!$A$1:$J$222,5,FALSE)</f>
        <v>210777.31548826967</v>
      </c>
      <c r="O16" s="13">
        <f>VLOOKUP($A16,Values!$A$1:$J$222,6,FALSE)</f>
        <v>1.2404089132138574</v>
      </c>
      <c r="P16" s="13">
        <f>VLOOKUP($A16,Values!$A$1:$J$222,7,FALSE)</f>
        <v>1.3064559949844488</v>
      </c>
      <c r="Q16" s="13">
        <f>VLOOKUP($A16,Values!$A$1:$J$222,8,FALSE)</f>
        <v>11199</v>
      </c>
      <c r="R16" s="2">
        <f>VLOOKUP($A16,Values!$A$1:$J$222,9,FALSE)</f>
        <v>1080269</v>
      </c>
      <c r="S16" s="13">
        <f>VLOOKUP($A16,Values!$A$1:$J$222,10,FALSE)</f>
        <v>0</v>
      </c>
    </row>
    <row r="17" spans="1:19" x14ac:dyDescent="0.25">
      <c r="A17" s="1" t="s">
        <v>238</v>
      </c>
      <c r="B17" t="s">
        <v>239</v>
      </c>
      <c r="C17" t="s">
        <v>448</v>
      </c>
      <c r="D17" s="2">
        <v>7208906</v>
      </c>
      <c r="E17" s="2">
        <v>51327410.719999999</v>
      </c>
      <c r="F17" s="3">
        <v>28.615013690452098</v>
      </c>
      <c r="G17" s="3">
        <v>25.2332981670355</v>
      </c>
      <c r="H17" s="4">
        <v>3.109302040554E-2</v>
      </c>
      <c r="I17" s="2">
        <f t="shared" si="0"/>
        <v>251927</v>
      </c>
      <c r="J17" s="2">
        <f t="shared" si="1"/>
        <v>285690</v>
      </c>
      <c r="K17" s="2">
        <f>VLOOKUP($A17,Values!$A$1:$J$222,2,FALSE)</f>
        <v>253182.765625</v>
      </c>
      <c r="L17" s="2">
        <f>VLOOKUP($A17,Values!$A$1:$J$222,3,FALSE)</f>
        <v>277999.09090909088</v>
      </c>
      <c r="M17" s="2">
        <f>VLOOKUP($A17,Values!$A$1:$J$222,4,FALSE)</f>
        <v>186024.29051466339</v>
      </c>
      <c r="N17" s="2">
        <f>VLOOKUP($A17,Values!$A$1:$J$222,5,FALSE)</f>
        <v>278243.83610011137</v>
      </c>
      <c r="O17" s="13">
        <f>VLOOKUP($A17,Values!$A$1:$J$222,6,FALSE)</f>
        <v>0.73474310170934798</v>
      </c>
      <c r="P17" s="13">
        <f>VLOOKUP($A17,Values!$A$1:$J$222,7,FALSE)</f>
        <v>1.0008803812639104</v>
      </c>
      <c r="Q17" s="13">
        <f>VLOOKUP($A17,Values!$A$1:$J$222,8,FALSE)</f>
        <v>73966</v>
      </c>
      <c r="R17" s="2">
        <f>VLOOKUP($A17,Values!$A$1:$J$222,9,FALSE)</f>
        <v>1312080</v>
      </c>
      <c r="S17" s="13">
        <f>VLOOKUP($A17,Values!$A$1:$J$222,10,FALSE)</f>
        <v>0</v>
      </c>
    </row>
    <row r="18" spans="1:19" x14ac:dyDescent="0.25">
      <c r="A18" s="1" t="s">
        <v>279</v>
      </c>
      <c r="B18" t="s">
        <v>280</v>
      </c>
      <c r="C18" t="s">
        <v>448</v>
      </c>
      <c r="D18" s="2">
        <v>3728000</v>
      </c>
      <c r="E18" s="2">
        <v>22740800</v>
      </c>
      <c r="F18" s="3">
        <v>27.9223955138417</v>
      </c>
      <c r="G18" s="3">
        <v>43.254983953421998</v>
      </c>
      <c r="H18" s="4">
        <v>2.8299138368814501E-2</v>
      </c>
      <c r="I18" s="2">
        <f t="shared" si="0"/>
        <v>133512</v>
      </c>
      <c r="J18" s="2">
        <f t="shared" si="1"/>
        <v>86186</v>
      </c>
      <c r="K18" s="2">
        <f>VLOOKUP($A18,Values!$A$1:$J$222,2,FALSE)</f>
        <v>131755.578125</v>
      </c>
      <c r="L18" s="2">
        <f>VLOOKUP($A18,Values!$A$1:$J$222,3,FALSE)</f>
        <v>89268.181818181823</v>
      </c>
      <c r="M18" s="2">
        <f>VLOOKUP($A18,Values!$A$1:$J$222,4,FALSE)</f>
        <v>133012.45901219174</v>
      </c>
      <c r="N18" s="2">
        <f>VLOOKUP($A18,Values!$A$1:$J$222,5,FALSE)</f>
        <v>45328.795695489898</v>
      </c>
      <c r="O18" s="13">
        <f>VLOOKUP($A18,Values!$A$1:$J$222,6,FALSE)</f>
        <v>1.0095394889922558</v>
      </c>
      <c r="P18" s="13">
        <f>VLOOKUP($A18,Values!$A$1:$J$222,7,FALSE)</f>
        <v>0.50778222175303112</v>
      </c>
      <c r="Q18" s="13">
        <f>VLOOKUP($A18,Values!$A$1:$J$222,8,FALSE)</f>
        <v>34800</v>
      </c>
      <c r="R18" s="2">
        <f>VLOOKUP($A18,Values!$A$1:$J$222,9,FALSE)</f>
        <v>749102</v>
      </c>
      <c r="S18" s="13">
        <f>VLOOKUP($A18,Values!$A$1:$J$222,10,FALSE)</f>
        <v>0</v>
      </c>
    </row>
    <row r="19" spans="1:19" x14ac:dyDescent="0.25">
      <c r="A19" s="1" t="s">
        <v>83</v>
      </c>
      <c r="B19" t="s">
        <v>84</v>
      </c>
      <c r="C19" t="s">
        <v>448</v>
      </c>
      <c r="D19" s="2">
        <v>2248815</v>
      </c>
      <c r="E19" s="2">
        <v>3879205.875</v>
      </c>
      <c r="F19" s="3">
        <v>26.692438640916698</v>
      </c>
      <c r="G19" s="3">
        <v>95.453792998064401</v>
      </c>
      <c r="H19" s="4">
        <v>4.4129376011972997E-2</v>
      </c>
      <c r="I19" s="2">
        <f t="shared" si="0"/>
        <v>84249</v>
      </c>
      <c r="J19" s="2">
        <f t="shared" si="1"/>
        <v>23559</v>
      </c>
      <c r="K19" s="2">
        <f>VLOOKUP($A19,Values!$A$1:$J$222,2,FALSE)</f>
        <v>83947.078125</v>
      </c>
      <c r="L19" s="2">
        <f>VLOOKUP($A19,Values!$A$1:$J$222,3,FALSE)</f>
        <v>21857.909090909092</v>
      </c>
      <c r="M19" s="2">
        <f>VLOOKUP($A19,Values!$A$1:$J$222,4,FALSE)</f>
        <v>253059.34411092379</v>
      </c>
      <c r="N19" s="2">
        <f>VLOOKUP($A19,Values!$A$1:$J$222,5,FALSE)</f>
        <v>78959.410553421199</v>
      </c>
      <c r="O19" s="13">
        <f>VLOOKUP($A19,Values!$A$1:$J$222,6,FALSE)</f>
        <v>3.0145104482863596</v>
      </c>
      <c r="P19" s="13">
        <f>VLOOKUP($A19,Values!$A$1:$J$222,7,FALSE)</f>
        <v>3.6123954137159968</v>
      </c>
      <c r="Q19" s="13">
        <f>VLOOKUP($A19,Values!$A$1:$J$222,8,FALSE)</f>
        <v>0</v>
      </c>
      <c r="R19" s="2">
        <f>VLOOKUP($A19,Values!$A$1:$J$222,9,FALSE)</f>
        <v>1708380</v>
      </c>
      <c r="S19" s="13">
        <f>VLOOKUP($A19,Values!$A$1:$J$222,10,FALSE)</f>
        <v>5</v>
      </c>
    </row>
    <row r="20" spans="1:19" x14ac:dyDescent="0.25">
      <c r="A20" s="1" t="s">
        <v>253</v>
      </c>
      <c r="B20" t="s">
        <v>254</v>
      </c>
      <c r="C20" t="s">
        <v>448</v>
      </c>
      <c r="D20" s="2">
        <v>1939728</v>
      </c>
      <c r="E20" s="2">
        <v>4083127.44</v>
      </c>
      <c r="F20" s="3">
        <v>25.946667840226901</v>
      </c>
      <c r="G20" s="3">
        <v>34.851339988357303</v>
      </c>
      <c r="H20" s="4">
        <v>3.9016654088346099E-2</v>
      </c>
      <c r="I20" s="2">
        <f t="shared" si="0"/>
        <v>74758</v>
      </c>
      <c r="J20" s="2">
        <f t="shared" si="1"/>
        <v>55657</v>
      </c>
      <c r="K20" s="2">
        <f>VLOOKUP($A20,Values!$A$1:$J$222,2,FALSE)</f>
        <v>74623.3125</v>
      </c>
      <c r="L20" s="2">
        <f>VLOOKUP($A20,Values!$A$1:$J$222,3,FALSE)</f>
        <v>52795.954545454544</v>
      </c>
      <c r="M20" s="2">
        <f>VLOOKUP($A20,Values!$A$1:$J$222,4,FALSE)</f>
        <v>80136.828633435478</v>
      </c>
      <c r="N20" s="2">
        <f>VLOOKUP($A20,Values!$A$1:$J$222,5,FALSE)</f>
        <v>53142.217632524495</v>
      </c>
      <c r="O20" s="13">
        <f>VLOOKUP($A20,Values!$A$1:$J$222,6,FALSE)</f>
        <v>1.0738846340201726</v>
      </c>
      <c r="P20" s="13">
        <f>VLOOKUP($A20,Values!$A$1:$J$222,7,FALSE)</f>
        <v>1.0065585155160295</v>
      </c>
      <c r="Q20" s="13">
        <f>VLOOKUP($A20,Values!$A$1:$J$222,8,FALSE)</f>
        <v>4140</v>
      </c>
      <c r="R20" s="2">
        <f>VLOOKUP($A20,Values!$A$1:$J$222,9,FALSE)</f>
        <v>413811</v>
      </c>
      <c r="S20" s="13">
        <f>VLOOKUP($A20,Values!$A$1:$J$222,10,FALSE)</f>
        <v>0</v>
      </c>
    </row>
    <row r="21" spans="1:19" x14ac:dyDescent="0.25">
      <c r="A21" s="1" t="s">
        <v>34</v>
      </c>
      <c r="B21" t="s">
        <v>35</v>
      </c>
      <c r="C21" t="s">
        <v>448</v>
      </c>
      <c r="D21" s="2">
        <v>8499888</v>
      </c>
      <c r="E21" s="2">
        <v>48406862.159999996</v>
      </c>
      <c r="F21" s="3">
        <v>24.986332296141899</v>
      </c>
      <c r="G21" s="3">
        <v>32.475130408469902</v>
      </c>
      <c r="H21" s="4">
        <v>4.4516974173548302E-2</v>
      </c>
      <c r="I21" s="2">
        <f t="shared" si="0"/>
        <v>340181</v>
      </c>
      <c r="J21" s="2">
        <f t="shared" si="1"/>
        <v>261735</v>
      </c>
      <c r="K21" s="2">
        <f>VLOOKUP($A21,Values!$A$1:$J$222,2,FALSE)</f>
        <v>323665.9375</v>
      </c>
      <c r="L21" s="2">
        <f>VLOOKUP($A21,Values!$A$1:$J$222,3,FALSE)</f>
        <v>274215.81818181818</v>
      </c>
      <c r="M21" s="2">
        <f>VLOOKUP($A21,Values!$A$1:$J$222,4,FALSE)</f>
        <v>165780.53309903189</v>
      </c>
      <c r="N21" s="2">
        <f>VLOOKUP($A21,Values!$A$1:$J$222,5,FALSE)</f>
        <v>142803.29972265926</v>
      </c>
      <c r="O21" s="13">
        <f>VLOOKUP($A21,Values!$A$1:$J$222,6,FALSE)</f>
        <v>0.51219641578450592</v>
      </c>
      <c r="P21" s="13">
        <f>VLOOKUP($A21,Values!$A$1:$J$222,7,FALSE)</f>
        <v>0.52076973775442037</v>
      </c>
      <c r="Q21" s="13">
        <f>VLOOKUP($A21,Values!$A$1:$J$222,8,FALSE)</f>
        <v>61514</v>
      </c>
      <c r="R21" s="2">
        <f>VLOOKUP($A21,Values!$A$1:$J$222,9,FALSE)</f>
        <v>852276</v>
      </c>
      <c r="S21" s="13">
        <f>VLOOKUP($A21,Values!$A$1:$J$222,10,FALSE)</f>
        <v>0</v>
      </c>
    </row>
    <row r="22" spans="1:19" x14ac:dyDescent="0.25">
      <c r="A22" s="1" t="s">
        <v>404</v>
      </c>
      <c r="B22" t="s">
        <v>180</v>
      </c>
      <c r="C22" t="s">
        <v>448</v>
      </c>
      <c r="D22" s="2">
        <v>4067177</v>
      </c>
      <c r="E22" s="2">
        <v>44250885.759999998</v>
      </c>
      <c r="F22" s="3">
        <v>23.620587521299399</v>
      </c>
      <c r="G22" s="3">
        <v>16.850362285666499</v>
      </c>
      <c r="H22" s="4">
        <v>5.7546456423582602E-2</v>
      </c>
      <c r="I22" s="2">
        <f t="shared" si="0"/>
        <v>172187</v>
      </c>
      <c r="J22" s="2">
        <f t="shared" si="1"/>
        <v>241370</v>
      </c>
      <c r="K22" s="2">
        <f>VLOOKUP($A22,Values!$A$1:$J$222,2,FALSE)</f>
        <v>172167.609375</v>
      </c>
      <c r="L22" s="2">
        <f>VLOOKUP($A22,Values!$A$1:$J$222,3,FALSE)</f>
        <v>226746.18181818182</v>
      </c>
      <c r="M22" s="2">
        <f>VLOOKUP($A22,Values!$A$1:$J$222,4,FALSE)</f>
        <v>239219.27680193051</v>
      </c>
      <c r="N22" s="2">
        <f>VLOOKUP($A22,Values!$A$1:$J$222,5,FALSE)</f>
        <v>312456.45539386559</v>
      </c>
      <c r="O22" s="13">
        <f>VLOOKUP($A22,Values!$A$1:$J$222,6,FALSE)</f>
        <v>1.3894557615706018</v>
      </c>
      <c r="P22" s="13">
        <f>VLOOKUP($A22,Values!$A$1:$J$222,7,FALSE)</f>
        <v>1.3780009563486773</v>
      </c>
      <c r="Q22" s="13">
        <f>VLOOKUP($A22,Values!$A$1:$J$222,8,FALSE)</f>
        <v>31894</v>
      </c>
      <c r="R22" s="2">
        <f>VLOOKUP($A22,Values!$A$1:$J$222,9,FALSE)</f>
        <v>1579127</v>
      </c>
      <c r="S22" s="13">
        <f>VLOOKUP($A22,Values!$A$1:$J$222,10,FALSE)</f>
        <v>0</v>
      </c>
    </row>
    <row r="23" spans="1:19" x14ac:dyDescent="0.25">
      <c r="A23" s="1" t="s">
        <v>262</v>
      </c>
      <c r="B23" t="s">
        <v>263</v>
      </c>
      <c r="C23" t="s">
        <v>448</v>
      </c>
      <c r="D23" s="2">
        <v>6036323</v>
      </c>
      <c r="E23" s="2">
        <v>33320502.960000001</v>
      </c>
      <c r="F23" s="3">
        <v>22.896133885906298</v>
      </c>
      <c r="G23" s="3">
        <v>22.4668978990704</v>
      </c>
      <c r="H23" s="4">
        <v>3.0116536543986099E-2</v>
      </c>
      <c r="I23" s="2">
        <f t="shared" si="0"/>
        <v>263639</v>
      </c>
      <c r="J23" s="2">
        <f t="shared" si="1"/>
        <v>268676</v>
      </c>
      <c r="K23" s="2">
        <f>VLOOKUP($A23,Values!$A$1:$J$222,2,FALSE)</f>
        <v>263896.96875</v>
      </c>
      <c r="L23" s="2">
        <f>VLOOKUP($A23,Values!$A$1:$J$222,3,FALSE)</f>
        <v>261347.86363636365</v>
      </c>
      <c r="M23" s="2">
        <f>VLOOKUP($A23,Values!$A$1:$J$222,4,FALSE)</f>
        <v>161401.11267008621</v>
      </c>
      <c r="N23" s="2">
        <f>VLOOKUP($A23,Values!$A$1:$J$222,5,FALSE)</f>
        <v>134392.30078368663</v>
      </c>
      <c r="O23" s="13">
        <f>VLOOKUP($A23,Values!$A$1:$J$222,6,FALSE)</f>
        <v>0.61160654263894876</v>
      </c>
      <c r="P23" s="13">
        <f>VLOOKUP($A23,Values!$A$1:$J$222,7,FALSE)</f>
        <v>0.51422766160690148</v>
      </c>
      <c r="Q23" s="13">
        <f>VLOOKUP($A23,Values!$A$1:$J$222,8,FALSE)</f>
        <v>92741</v>
      </c>
      <c r="R23" s="2">
        <f>VLOOKUP($A23,Values!$A$1:$J$222,9,FALSE)</f>
        <v>1051056</v>
      </c>
      <c r="S23" s="13">
        <f>VLOOKUP($A23,Values!$A$1:$J$222,10,FALSE)</f>
        <v>0</v>
      </c>
    </row>
    <row r="24" spans="1:19" x14ac:dyDescent="0.25">
      <c r="A24" s="1" t="s">
        <v>373</v>
      </c>
      <c r="B24" t="s">
        <v>71</v>
      </c>
      <c r="C24" t="s">
        <v>448</v>
      </c>
      <c r="D24" s="2">
        <v>655000</v>
      </c>
      <c r="E24" s="2">
        <v>5207250</v>
      </c>
      <c r="F24" s="3">
        <v>22.5002636481275</v>
      </c>
      <c r="G24" s="3">
        <v>16.7384973940332</v>
      </c>
      <c r="H24" s="4">
        <v>2.2567970683397599E-2</v>
      </c>
      <c r="I24" s="2">
        <f t="shared" si="0"/>
        <v>29110</v>
      </c>
      <c r="J24" s="2">
        <f t="shared" si="1"/>
        <v>39131</v>
      </c>
      <c r="K24" s="2">
        <f>VLOOKUP($A24,Values!$A$1:$J$222,2,FALSE)</f>
        <v>29150.546875</v>
      </c>
      <c r="L24" s="2">
        <f>VLOOKUP($A24,Values!$A$1:$J$222,3,FALSE)</f>
        <v>37297.272727272728</v>
      </c>
      <c r="M24" s="2">
        <f>VLOOKUP($A24,Values!$A$1:$J$222,4,FALSE)</f>
        <v>37680.89510948136</v>
      </c>
      <c r="N24" s="2">
        <f>VLOOKUP($A24,Values!$A$1:$J$222,5,FALSE)</f>
        <v>33377.055592387354</v>
      </c>
      <c r="O24" s="13">
        <f>VLOOKUP($A24,Values!$A$1:$J$222,6,FALSE)</f>
        <v>1.2926308131048179</v>
      </c>
      <c r="P24" s="13">
        <f>VLOOKUP($A24,Values!$A$1:$J$222,7,FALSE)</f>
        <v>0.89489265975153165</v>
      </c>
      <c r="Q24" s="13">
        <f>VLOOKUP($A24,Values!$A$1:$J$222,8,FALSE)</f>
        <v>936</v>
      </c>
      <c r="R24" s="2">
        <f>VLOOKUP($A24,Values!$A$1:$J$222,9,FALSE)</f>
        <v>180091</v>
      </c>
      <c r="S24" s="13">
        <f>VLOOKUP($A24,Values!$A$1:$J$222,10,FALSE)</f>
        <v>0</v>
      </c>
    </row>
    <row r="25" spans="1:19" x14ac:dyDescent="0.25">
      <c r="A25" s="1" t="s">
        <v>429</v>
      </c>
      <c r="B25" t="s">
        <v>281</v>
      </c>
      <c r="C25" t="s">
        <v>448</v>
      </c>
      <c r="D25" s="2">
        <v>11782000</v>
      </c>
      <c r="E25" s="2">
        <v>32577230</v>
      </c>
      <c r="F25" s="3">
        <v>22.425220397928701</v>
      </c>
      <c r="G25" s="3">
        <v>21.870006183075098</v>
      </c>
      <c r="H25" s="4">
        <v>2.83266188967345E-2</v>
      </c>
      <c r="I25" s="2">
        <f t="shared" si="0"/>
        <v>525390</v>
      </c>
      <c r="J25" s="2">
        <f t="shared" si="1"/>
        <v>538728</v>
      </c>
      <c r="K25" s="2">
        <f>VLOOKUP($A25,Values!$A$1:$J$222,2,FALSE)</f>
        <v>527119.40625</v>
      </c>
      <c r="L25" s="2">
        <f>VLOOKUP($A25,Values!$A$1:$J$222,3,FALSE)</f>
        <v>546463.13636363635</v>
      </c>
      <c r="M25" s="2">
        <f>VLOOKUP($A25,Values!$A$1:$J$222,4,FALSE)</f>
        <v>242876.04069825602</v>
      </c>
      <c r="N25" s="2">
        <f>VLOOKUP($A25,Values!$A$1:$J$222,5,FALSE)</f>
        <v>244396.46276146031</v>
      </c>
      <c r="O25" s="13">
        <f>VLOOKUP($A25,Values!$A$1:$J$222,6,FALSE)</f>
        <v>0.46076095438433884</v>
      </c>
      <c r="P25" s="13">
        <f>VLOOKUP($A25,Values!$A$1:$J$222,7,FALSE)</f>
        <v>0.4472332102541498</v>
      </c>
      <c r="Q25" s="13">
        <f>VLOOKUP($A25,Values!$A$1:$J$222,8,FALSE)</f>
        <v>174762</v>
      </c>
      <c r="R25" s="2">
        <f>VLOOKUP($A25,Values!$A$1:$J$222,9,FALSE)</f>
        <v>1298226</v>
      </c>
      <c r="S25" s="13">
        <f>VLOOKUP($A25,Values!$A$1:$J$222,10,FALSE)</f>
        <v>0</v>
      </c>
    </row>
    <row r="26" spans="1:19" x14ac:dyDescent="0.25">
      <c r="A26" s="1" t="s">
        <v>134</v>
      </c>
      <c r="B26" t="s">
        <v>135</v>
      </c>
      <c r="C26" t="s">
        <v>448</v>
      </c>
      <c r="D26" s="2">
        <v>7479614</v>
      </c>
      <c r="E26" s="2">
        <v>64249884.259999998</v>
      </c>
      <c r="F26" s="3">
        <v>20.898806834485999</v>
      </c>
      <c r="G26" s="3">
        <v>15.612058725242999</v>
      </c>
      <c r="H26" s="4">
        <v>3.4457487304372501E-2</v>
      </c>
      <c r="I26" s="2">
        <f t="shared" si="0"/>
        <v>357896</v>
      </c>
      <c r="J26" s="2">
        <f t="shared" si="1"/>
        <v>479092</v>
      </c>
      <c r="K26" s="2">
        <f>VLOOKUP($A26,Values!$A$1:$J$222,2,FALSE)</f>
        <v>358398.640625</v>
      </c>
      <c r="L26" s="2">
        <f>VLOOKUP($A26,Values!$A$1:$J$222,3,FALSE)</f>
        <v>472475.18181818182</v>
      </c>
      <c r="M26" s="2">
        <f>VLOOKUP($A26,Values!$A$1:$J$222,4,FALSE)</f>
        <v>198895.83549028053</v>
      </c>
      <c r="N26" s="2">
        <f>VLOOKUP($A26,Values!$A$1:$J$222,5,FALSE)</f>
        <v>271086.14813510346</v>
      </c>
      <c r="O26" s="13">
        <f>VLOOKUP($A26,Values!$A$1:$J$222,6,FALSE)</f>
        <v>0.5549570030272224</v>
      </c>
      <c r="P26" s="13">
        <f>VLOOKUP($A26,Values!$A$1:$J$222,7,FALSE)</f>
        <v>0.57375743439456039</v>
      </c>
      <c r="Q26" s="13">
        <f>VLOOKUP($A26,Values!$A$1:$J$222,8,FALSE)</f>
        <v>140760</v>
      </c>
      <c r="R26" s="2">
        <f>VLOOKUP($A26,Values!$A$1:$J$222,9,FALSE)</f>
        <v>1557942</v>
      </c>
      <c r="S26" s="13">
        <f>VLOOKUP($A26,Values!$A$1:$J$222,10,FALSE)</f>
        <v>0</v>
      </c>
    </row>
    <row r="27" spans="1:19" x14ac:dyDescent="0.25">
      <c r="A27" s="1" t="s">
        <v>243</v>
      </c>
      <c r="B27" t="s">
        <v>244</v>
      </c>
      <c r="C27" t="s">
        <v>448</v>
      </c>
      <c r="D27" s="2">
        <v>1127140</v>
      </c>
      <c r="E27" s="2">
        <v>2395172.5</v>
      </c>
      <c r="F27" s="3">
        <v>20.351747179998998</v>
      </c>
      <c r="G27" s="3">
        <v>100.29185129820399</v>
      </c>
      <c r="H27" s="4">
        <v>1.5132092723650001E-2</v>
      </c>
      <c r="I27" s="2">
        <f t="shared" si="0"/>
        <v>55382</v>
      </c>
      <c r="J27" s="2">
        <f t="shared" si="1"/>
        <v>11238</v>
      </c>
      <c r="K27" s="2">
        <f>VLOOKUP($A27,Values!$A$1:$J$222,2,FALSE)</f>
        <v>55362.28125</v>
      </c>
      <c r="L27" s="2">
        <f>VLOOKUP($A27,Values!$A$1:$J$222,3,FALSE)</f>
        <v>12998.954545454546</v>
      </c>
      <c r="M27" s="2">
        <f>VLOOKUP($A27,Values!$A$1:$J$222,4,FALSE)</f>
        <v>228577.58094648787</v>
      </c>
      <c r="N27" s="2">
        <f>VLOOKUP($A27,Values!$A$1:$J$222,5,FALSE)</f>
        <v>22317.493852468702</v>
      </c>
      <c r="O27" s="13">
        <f>VLOOKUP($A27,Values!$A$1:$J$222,6,FALSE)</f>
        <v>4.128760155570502</v>
      </c>
      <c r="P27" s="13">
        <f>VLOOKUP($A27,Values!$A$1:$J$222,7,FALSE)</f>
        <v>1.7168683661773898</v>
      </c>
      <c r="Q27" s="13">
        <f>VLOOKUP($A27,Values!$A$1:$J$222,8,FALSE)</f>
        <v>0</v>
      </c>
      <c r="R27" s="2">
        <f>VLOOKUP($A27,Values!$A$1:$J$222,9,FALSE)</f>
        <v>1610250</v>
      </c>
      <c r="S27" s="13">
        <f>VLOOKUP($A27,Values!$A$1:$J$222,10,FALSE)</f>
        <v>9</v>
      </c>
    </row>
    <row r="28" spans="1:19" x14ac:dyDescent="0.25">
      <c r="A28" s="1" t="s">
        <v>44</v>
      </c>
      <c r="B28" t="s">
        <v>45</v>
      </c>
      <c r="C28" t="s">
        <v>448</v>
      </c>
      <c r="D28" s="2">
        <v>12200000</v>
      </c>
      <c r="E28" s="2">
        <v>3263500</v>
      </c>
      <c r="F28" s="3">
        <v>19.986039260116801</v>
      </c>
      <c r="G28" s="3">
        <v>27.488646287816</v>
      </c>
      <c r="H28" s="4">
        <v>1.28726003591238E-2</v>
      </c>
      <c r="I28" s="2">
        <f t="shared" si="0"/>
        <v>610426</v>
      </c>
      <c r="J28" s="2">
        <f t="shared" si="1"/>
        <v>443819</v>
      </c>
      <c r="K28" s="2">
        <f>VLOOKUP($A28,Values!$A$1:$J$222,2,FALSE)</f>
        <v>624151.328125</v>
      </c>
      <c r="L28" s="2">
        <f>VLOOKUP($A28,Values!$A$1:$J$222,3,FALSE)</f>
        <v>476089.09090909088</v>
      </c>
      <c r="M28" s="2">
        <f>VLOOKUP($A28,Values!$A$1:$J$222,4,FALSE)</f>
        <v>818235.34092980216</v>
      </c>
      <c r="N28" s="2">
        <f>VLOOKUP($A28,Values!$A$1:$J$222,5,FALSE)</f>
        <v>609146.56301644945</v>
      </c>
      <c r="O28" s="13">
        <f>VLOOKUP($A28,Values!$A$1:$J$222,6,FALSE)</f>
        <v>1.3109566607634175</v>
      </c>
      <c r="P28" s="13">
        <f>VLOOKUP($A28,Values!$A$1:$J$222,7,FALSE)</f>
        <v>1.2794801952997614</v>
      </c>
      <c r="Q28" s="13">
        <f>VLOOKUP($A28,Values!$A$1:$J$222,8,FALSE)</f>
        <v>28624</v>
      </c>
      <c r="R28" s="2">
        <f>VLOOKUP($A28,Values!$A$1:$J$222,9,FALSE)</f>
        <v>4752778</v>
      </c>
      <c r="S28" s="13">
        <f>VLOOKUP($A28,Values!$A$1:$J$222,10,FALSE)</f>
        <v>0</v>
      </c>
    </row>
    <row r="29" spans="1:19" x14ac:dyDescent="0.25">
      <c r="A29" s="1" t="s">
        <v>72</v>
      </c>
      <c r="B29" t="s">
        <v>73</v>
      </c>
      <c r="C29" t="s">
        <v>448</v>
      </c>
      <c r="D29" s="2">
        <v>5544952</v>
      </c>
      <c r="E29" s="2">
        <v>33685583.399999999</v>
      </c>
      <c r="F29" s="3">
        <v>19.299423135422899</v>
      </c>
      <c r="G29" s="3">
        <v>12.293150161962799</v>
      </c>
      <c r="H29" s="4">
        <v>2.5372488306667398E-2</v>
      </c>
      <c r="I29" s="2">
        <f t="shared" si="0"/>
        <v>287311</v>
      </c>
      <c r="J29" s="2">
        <f t="shared" si="1"/>
        <v>451060</v>
      </c>
      <c r="K29" s="2">
        <f>VLOOKUP($A29,Values!$A$1:$J$222,2,FALSE)</f>
        <v>289189.171875</v>
      </c>
      <c r="L29" s="2">
        <f>VLOOKUP($A29,Values!$A$1:$J$222,3,FALSE)</f>
        <v>420318</v>
      </c>
      <c r="M29" s="2">
        <f>VLOOKUP($A29,Values!$A$1:$J$222,4,FALSE)</f>
        <v>569947.42531805881</v>
      </c>
      <c r="N29" s="2">
        <f>VLOOKUP($A29,Values!$A$1:$J$222,5,FALSE)</f>
        <v>878317.57586112979</v>
      </c>
      <c r="O29" s="13">
        <f>VLOOKUP($A29,Values!$A$1:$J$222,6,FALSE)</f>
        <v>1.9708463550786564</v>
      </c>
      <c r="P29" s="13">
        <f>VLOOKUP($A29,Values!$A$1:$J$222,7,FALSE)</f>
        <v>2.0896501597864705</v>
      </c>
      <c r="Q29" s="13">
        <f>VLOOKUP($A29,Values!$A$1:$J$222,8,FALSE)</f>
        <v>2763</v>
      </c>
      <c r="R29" s="2">
        <f>VLOOKUP($A29,Values!$A$1:$J$222,9,FALSE)</f>
        <v>4311618</v>
      </c>
      <c r="S29" s="13">
        <f>VLOOKUP($A29,Values!$A$1:$J$222,10,FALSE)</f>
        <v>0</v>
      </c>
    </row>
    <row r="30" spans="1:19" x14ac:dyDescent="0.25">
      <c r="A30" s="1" t="s">
        <v>141</v>
      </c>
      <c r="B30" t="s">
        <v>142</v>
      </c>
      <c r="C30" t="s">
        <v>448</v>
      </c>
      <c r="D30" s="2">
        <v>5471159</v>
      </c>
      <c r="E30" s="2">
        <v>13322272.164999999</v>
      </c>
      <c r="F30" s="3">
        <v>17.550971242072901</v>
      </c>
      <c r="G30" s="3">
        <v>9.0635688749093202</v>
      </c>
      <c r="H30" s="4">
        <v>2.5771910948777801E-2</v>
      </c>
      <c r="I30" s="2">
        <f t="shared" si="0"/>
        <v>311729</v>
      </c>
      <c r="J30" s="2">
        <f t="shared" si="1"/>
        <v>603642</v>
      </c>
      <c r="K30" s="2">
        <f>VLOOKUP($A30,Values!$A$1:$J$222,2,FALSE)</f>
        <v>319571.8125</v>
      </c>
      <c r="L30" s="2">
        <f>VLOOKUP($A30,Values!$A$1:$J$222,3,FALSE)</f>
        <v>614299.22727272729</v>
      </c>
      <c r="M30" s="2">
        <f>VLOOKUP($A30,Values!$A$1:$J$222,4,FALSE)</f>
        <v>806778.87414499314</v>
      </c>
      <c r="N30" s="2">
        <f>VLOOKUP($A30,Values!$A$1:$J$222,5,FALSE)</f>
        <v>1313848.4873762464</v>
      </c>
      <c r="O30" s="13">
        <f>VLOOKUP($A30,Values!$A$1:$J$222,6,FALSE)</f>
        <v>2.5245620626975454</v>
      </c>
      <c r="P30" s="13">
        <f>VLOOKUP($A30,Values!$A$1:$J$222,7,FALSE)</f>
        <v>2.1387760704327627</v>
      </c>
      <c r="Q30" s="13">
        <f>VLOOKUP($A30,Values!$A$1:$J$222,8,FALSE)</f>
        <v>4562</v>
      </c>
      <c r="R30" s="2">
        <f>VLOOKUP($A30,Values!$A$1:$J$222,9,FALSE)</f>
        <v>6361919</v>
      </c>
      <c r="S30" s="13">
        <f>VLOOKUP($A30,Values!$A$1:$J$222,10,FALSE)</f>
        <v>0</v>
      </c>
    </row>
    <row r="31" spans="1:19" x14ac:dyDescent="0.25">
      <c r="A31" s="1" t="s">
        <v>401</v>
      </c>
      <c r="B31" t="s">
        <v>173</v>
      </c>
      <c r="C31" t="s">
        <v>448</v>
      </c>
      <c r="D31" s="2">
        <v>1222687</v>
      </c>
      <c r="E31" s="2">
        <v>2078567.9</v>
      </c>
      <c r="F31" s="3">
        <v>16.856322415093999</v>
      </c>
      <c r="G31" s="3">
        <v>20.886297694829999</v>
      </c>
      <c r="H31" s="4">
        <v>3.1693227570852897E-2</v>
      </c>
      <c r="I31" s="2">
        <f t="shared" si="0"/>
        <v>72535</v>
      </c>
      <c r="J31" s="2">
        <f t="shared" si="1"/>
        <v>58540</v>
      </c>
      <c r="K31" s="2">
        <f>VLOOKUP($A31,Values!$A$1:$J$222,2,FALSE)</f>
        <v>71901.953125</v>
      </c>
      <c r="L31" s="2">
        <f>VLOOKUP($A31,Values!$A$1:$J$222,3,FALSE)</f>
        <v>54746.909090909088</v>
      </c>
      <c r="M31" s="2">
        <f>VLOOKUP($A31,Values!$A$1:$J$222,4,FALSE)</f>
        <v>156937.49229554308</v>
      </c>
      <c r="N31" s="2">
        <f>VLOOKUP($A31,Values!$A$1:$J$222,5,FALSE)</f>
        <v>106494.43959368157</v>
      </c>
      <c r="O31" s="13">
        <f>VLOOKUP($A31,Values!$A$1:$J$222,6,FALSE)</f>
        <v>2.1826596563060066</v>
      </c>
      <c r="P31" s="13">
        <f>VLOOKUP($A31,Values!$A$1:$J$222,7,FALSE)</f>
        <v>1.9452137364840809</v>
      </c>
      <c r="Q31" s="13">
        <f>VLOOKUP($A31,Values!$A$1:$J$222,8,FALSE)</f>
        <v>1876</v>
      </c>
      <c r="R31" s="2">
        <f>VLOOKUP($A31,Values!$A$1:$J$222,9,FALSE)</f>
        <v>848533</v>
      </c>
      <c r="S31" s="13">
        <f>VLOOKUP($A31,Values!$A$1:$J$222,10,FALSE)</f>
        <v>0</v>
      </c>
    </row>
    <row r="32" spans="1:19" x14ac:dyDescent="0.25">
      <c r="A32" s="1" t="s">
        <v>440</v>
      </c>
      <c r="B32" t="s">
        <v>318</v>
      </c>
      <c r="C32" t="s">
        <v>448</v>
      </c>
      <c r="D32" s="2">
        <v>1972000</v>
      </c>
      <c r="E32" s="2">
        <v>3549600</v>
      </c>
      <c r="F32" s="3">
        <v>16.386576967054001</v>
      </c>
      <c r="G32" s="3">
        <v>27.7181380214281</v>
      </c>
      <c r="H32" s="4">
        <v>2.1046793236988801E-2</v>
      </c>
      <c r="I32" s="2">
        <f t="shared" si="0"/>
        <v>120342</v>
      </c>
      <c r="J32" s="2">
        <f t="shared" si="1"/>
        <v>71144</v>
      </c>
      <c r="K32" s="2">
        <f>VLOOKUP($A32,Values!$A$1:$J$222,2,FALSE)</f>
        <v>118735.609375</v>
      </c>
      <c r="L32" s="2">
        <f>VLOOKUP($A32,Values!$A$1:$J$222,3,FALSE)</f>
        <v>66785</v>
      </c>
      <c r="M32" s="2">
        <f>VLOOKUP($A32,Values!$A$1:$J$222,4,FALSE)</f>
        <v>252016.05205001673</v>
      </c>
      <c r="N32" s="2">
        <f>VLOOKUP($A32,Values!$A$1:$J$222,5,FALSE)</f>
        <v>187626.09061337163</v>
      </c>
      <c r="O32" s="13">
        <f>VLOOKUP($A32,Values!$A$1:$J$222,6,FALSE)</f>
        <v>2.1224976515181737</v>
      </c>
      <c r="P32" s="13">
        <f>VLOOKUP($A32,Values!$A$1:$J$222,7,FALSE)</f>
        <v>2.809404665918569</v>
      </c>
      <c r="Q32" s="13">
        <f>VLOOKUP($A32,Values!$A$1:$J$222,8,FALSE)</f>
        <v>379</v>
      </c>
      <c r="R32" s="2">
        <f>VLOOKUP($A32,Values!$A$1:$J$222,9,FALSE)</f>
        <v>1199022</v>
      </c>
      <c r="S32" s="13">
        <f>VLOOKUP($A32,Values!$A$1:$J$222,10,FALSE)</f>
        <v>0</v>
      </c>
    </row>
    <row r="33" spans="1:19" x14ac:dyDescent="0.25">
      <c r="A33" s="1" t="s">
        <v>119</v>
      </c>
      <c r="B33" t="s">
        <v>120</v>
      </c>
      <c r="C33" t="s">
        <v>448</v>
      </c>
      <c r="D33" s="2">
        <v>3701700</v>
      </c>
      <c r="E33" s="2">
        <v>6626043</v>
      </c>
      <c r="F33" s="3">
        <v>16.277082850558401</v>
      </c>
      <c r="G33" s="3">
        <v>7.3831362442639898</v>
      </c>
      <c r="H33" s="4">
        <v>4.3071806524781597E-2</v>
      </c>
      <c r="I33" s="2">
        <f t="shared" si="0"/>
        <v>227417</v>
      </c>
      <c r="J33" s="2">
        <f t="shared" si="1"/>
        <v>501372</v>
      </c>
      <c r="K33" s="2">
        <f>VLOOKUP($A33,Values!$A$1:$J$222,2,FALSE)</f>
        <v>227389.71875</v>
      </c>
      <c r="L33" s="2">
        <f>VLOOKUP($A33,Values!$A$1:$J$222,3,FALSE)</f>
        <v>469323.22727272729</v>
      </c>
      <c r="M33" s="2">
        <f>VLOOKUP($A33,Values!$A$1:$J$222,4,FALSE)</f>
        <v>952217.71198896889</v>
      </c>
      <c r="N33" s="2">
        <f>VLOOKUP($A33,Values!$A$1:$J$222,5,FALSE)</f>
        <v>1592517.0333068259</v>
      </c>
      <c r="O33" s="13">
        <f>VLOOKUP($A33,Values!$A$1:$J$222,6,FALSE)</f>
        <v>4.1876023121162724</v>
      </c>
      <c r="P33" s="13">
        <f>VLOOKUP($A33,Values!$A$1:$J$222,7,FALSE)</f>
        <v>3.3932201535412227</v>
      </c>
      <c r="Q33" s="13">
        <f>VLOOKUP($A33,Values!$A$1:$J$222,8,FALSE)</f>
        <v>238</v>
      </c>
      <c r="R33" s="2">
        <f>VLOOKUP($A33,Values!$A$1:$J$222,9,FALSE)</f>
        <v>7567541</v>
      </c>
      <c r="S33" s="13">
        <f>VLOOKUP($A33,Values!$A$1:$J$222,10,FALSE)</f>
        <v>0</v>
      </c>
    </row>
    <row r="34" spans="1:19" x14ac:dyDescent="0.25">
      <c r="A34" s="1" t="s">
        <v>384</v>
      </c>
      <c r="B34" t="s">
        <v>112</v>
      </c>
      <c r="C34" t="s">
        <v>448</v>
      </c>
      <c r="D34" s="2">
        <v>739000</v>
      </c>
      <c r="E34" s="2">
        <v>7899910</v>
      </c>
      <c r="F34" s="3">
        <v>16.135702348476102</v>
      </c>
      <c r="G34" s="3">
        <v>22.267822544437699</v>
      </c>
      <c r="H34" s="4">
        <v>5.8679486798896398E-3</v>
      </c>
      <c r="I34" s="2">
        <f t="shared" si="0"/>
        <v>45799</v>
      </c>
      <c r="J34" s="2">
        <f t="shared" si="1"/>
        <v>33186</v>
      </c>
      <c r="K34" s="2">
        <f>VLOOKUP($A34,Values!$A$1:$J$222,2,FALSE)</f>
        <v>45336.234375</v>
      </c>
      <c r="L34" s="2">
        <f>VLOOKUP($A34,Values!$A$1:$J$222,3,FALSE)</f>
        <v>34092.227272727272</v>
      </c>
      <c r="M34" s="2">
        <f>VLOOKUP($A34,Values!$A$1:$J$222,4,FALSE)</f>
        <v>66407.629009224052</v>
      </c>
      <c r="N34" s="2">
        <f>VLOOKUP($A34,Values!$A$1:$J$222,5,FALSE)</f>
        <v>33659.193914083669</v>
      </c>
      <c r="O34" s="13">
        <f>VLOOKUP($A34,Values!$A$1:$J$222,6,FALSE)</f>
        <v>1.4647804327975587</v>
      </c>
      <c r="P34" s="13">
        <f>VLOOKUP($A34,Values!$A$1:$J$222,7,FALSE)</f>
        <v>0.98729817928352204</v>
      </c>
      <c r="Q34" s="13">
        <f>VLOOKUP($A34,Values!$A$1:$J$222,8,FALSE)</f>
        <v>3976</v>
      </c>
      <c r="R34" s="2">
        <f>VLOOKUP($A34,Values!$A$1:$J$222,9,FALSE)</f>
        <v>505217</v>
      </c>
      <c r="S34" s="13">
        <f>VLOOKUP($A34,Values!$A$1:$J$222,10,FALSE)</f>
        <v>0</v>
      </c>
    </row>
    <row r="35" spans="1:19" x14ac:dyDescent="0.25">
      <c r="A35" s="1" t="s">
        <v>410</v>
      </c>
      <c r="B35" t="s">
        <v>198</v>
      </c>
      <c r="C35" t="s">
        <v>448</v>
      </c>
      <c r="D35" s="2">
        <v>482585</v>
      </c>
      <c r="E35" s="2">
        <v>2895510</v>
      </c>
      <c r="F35" s="3">
        <v>15.235372672082001</v>
      </c>
      <c r="G35" s="3">
        <v>17.296457449248798</v>
      </c>
      <c r="H35" s="4">
        <v>2.47356368890502E-2</v>
      </c>
      <c r="I35" s="2">
        <f t="shared" si="0"/>
        <v>31675</v>
      </c>
      <c r="J35" s="2">
        <f t="shared" si="1"/>
        <v>27900</v>
      </c>
      <c r="K35" s="2">
        <f>VLOOKUP($A35,Values!$A$1:$J$222,2,FALSE)</f>
        <v>31482.171875</v>
      </c>
      <c r="L35" s="2">
        <f>VLOOKUP($A35,Values!$A$1:$J$222,3,FALSE)</f>
        <v>26045.545454545456</v>
      </c>
      <c r="M35" s="2">
        <f>VLOOKUP($A35,Values!$A$1:$J$222,4,FALSE)</f>
        <v>41953.017598697916</v>
      </c>
      <c r="N35" s="2">
        <f>VLOOKUP($A35,Values!$A$1:$J$222,5,FALSE)</f>
        <v>20439.071057372243</v>
      </c>
      <c r="O35" s="13">
        <f>VLOOKUP($A35,Values!$A$1:$J$222,6,FALSE)</f>
        <v>1.3325960408726698</v>
      </c>
      <c r="P35" s="13">
        <f>VLOOKUP($A35,Values!$A$1:$J$222,7,FALSE)</f>
        <v>0.78474344463403145</v>
      </c>
      <c r="Q35" s="13">
        <f>VLOOKUP($A35,Values!$A$1:$J$222,8,FALSE)</f>
        <v>75</v>
      </c>
      <c r="R35" s="2">
        <f>VLOOKUP($A35,Values!$A$1:$J$222,9,FALSE)</f>
        <v>244848</v>
      </c>
      <c r="S35" s="13">
        <f>VLOOKUP($A35,Values!$A$1:$J$222,10,FALSE)</f>
        <v>0</v>
      </c>
    </row>
    <row r="36" spans="1:19" x14ac:dyDescent="0.25">
      <c r="A36" s="1" t="s">
        <v>20</v>
      </c>
      <c r="B36" t="s">
        <v>21</v>
      </c>
      <c r="C36" t="s">
        <v>448</v>
      </c>
      <c r="D36" s="2">
        <v>1384924</v>
      </c>
      <c r="E36" s="2">
        <v>2513637.06</v>
      </c>
      <c r="F36" s="3">
        <v>14.9220117785848</v>
      </c>
      <c r="G36" s="3">
        <v>31.409086682496799</v>
      </c>
      <c r="H36" s="4">
        <v>3.0408360193167099E-2</v>
      </c>
      <c r="I36" s="2">
        <f t="shared" si="0"/>
        <v>92810</v>
      </c>
      <c r="J36" s="2">
        <f t="shared" si="1"/>
        <v>44093</v>
      </c>
      <c r="K36" s="2">
        <f>VLOOKUP($A36,Values!$A$1:$J$222,2,FALSE)</f>
        <v>93595.703125</v>
      </c>
      <c r="L36" s="2">
        <f>VLOOKUP($A36,Values!$A$1:$J$222,3,FALSE)</f>
        <v>48619.63636363636</v>
      </c>
      <c r="M36" s="2">
        <f>VLOOKUP($A36,Values!$A$1:$J$222,4,FALSE)</f>
        <v>271150.46849824034</v>
      </c>
      <c r="N36" s="2">
        <f>VLOOKUP($A36,Values!$A$1:$J$222,5,FALSE)</f>
        <v>126595.53609693747</v>
      </c>
      <c r="O36" s="13">
        <f>VLOOKUP($A36,Values!$A$1:$J$222,6,FALSE)</f>
        <v>2.8970397085014725</v>
      </c>
      <c r="P36" s="13">
        <f>VLOOKUP($A36,Values!$A$1:$J$222,7,FALSE)</f>
        <v>2.6037943836128918</v>
      </c>
      <c r="Q36" s="13">
        <f>VLOOKUP($A36,Values!$A$1:$J$222,8,FALSE)</f>
        <v>393</v>
      </c>
      <c r="R36" s="2">
        <f>VLOOKUP($A36,Values!$A$1:$J$222,9,FALSE)</f>
        <v>1991312</v>
      </c>
      <c r="S36" s="13">
        <f>VLOOKUP($A36,Values!$A$1:$J$222,10,FALSE)</f>
        <v>0</v>
      </c>
    </row>
    <row r="37" spans="1:19" x14ac:dyDescent="0.25">
      <c r="A37" s="1" t="s">
        <v>100</v>
      </c>
      <c r="B37" t="s">
        <v>101</v>
      </c>
      <c r="C37" t="s">
        <v>448</v>
      </c>
      <c r="D37" s="2">
        <v>521083</v>
      </c>
      <c r="E37" s="2">
        <v>3941992.895</v>
      </c>
      <c r="F37" s="3">
        <v>14.878465723448</v>
      </c>
      <c r="G37" s="3">
        <v>25.6652571904221</v>
      </c>
      <c r="H37" s="4">
        <v>8.8997924813870605E-3</v>
      </c>
      <c r="I37" s="2">
        <f t="shared" si="0"/>
        <v>35022</v>
      </c>
      <c r="J37" s="2">
        <f t="shared" si="1"/>
        <v>20303</v>
      </c>
      <c r="K37" s="2">
        <f>VLOOKUP($A37,Values!$A$1:$J$222,2,FALSE)</f>
        <v>34873.09375</v>
      </c>
      <c r="L37" s="2">
        <f>VLOOKUP($A37,Values!$A$1:$J$222,3,FALSE)</f>
        <v>18903.954545454544</v>
      </c>
      <c r="M37" s="2">
        <f>VLOOKUP($A37,Values!$A$1:$J$222,4,FALSE)</f>
        <v>76984.256961792693</v>
      </c>
      <c r="N37" s="2">
        <f>VLOOKUP($A37,Values!$A$1:$J$222,5,FALSE)</f>
        <v>34063.428242977869</v>
      </c>
      <c r="O37" s="13">
        <f>VLOOKUP($A37,Values!$A$1:$J$222,6,FALSE)</f>
        <v>2.2075545552018223</v>
      </c>
      <c r="P37" s="13">
        <f>VLOOKUP($A37,Values!$A$1:$J$222,7,FALSE)</f>
        <v>1.8019207653653833</v>
      </c>
      <c r="Q37" s="13">
        <f>VLOOKUP($A37,Values!$A$1:$J$222,8,FALSE)</f>
        <v>0</v>
      </c>
      <c r="R37" s="2">
        <f>VLOOKUP($A37,Values!$A$1:$J$222,9,FALSE)</f>
        <v>558255</v>
      </c>
      <c r="S37" s="13">
        <f>VLOOKUP($A37,Values!$A$1:$J$222,10,FALSE)</f>
        <v>1</v>
      </c>
    </row>
    <row r="38" spans="1:19" x14ac:dyDescent="0.25">
      <c r="A38" s="1" t="s">
        <v>357</v>
      </c>
      <c r="B38" t="s">
        <v>17</v>
      </c>
      <c r="C38" t="s">
        <v>448</v>
      </c>
      <c r="D38" s="2">
        <v>18360346</v>
      </c>
      <c r="E38" s="2">
        <v>130909266.98</v>
      </c>
      <c r="F38" s="3">
        <v>14.4953266084496</v>
      </c>
      <c r="G38" s="3">
        <v>12.598999784530999</v>
      </c>
      <c r="H38" s="4">
        <v>3.6708419191000097E-2</v>
      </c>
      <c r="I38" s="2">
        <f t="shared" si="0"/>
        <v>1266639</v>
      </c>
      <c r="J38" s="2">
        <f t="shared" si="1"/>
        <v>1457286</v>
      </c>
      <c r="K38" s="2">
        <f>VLOOKUP($A38,Values!$A$1:$J$222,2,FALSE)</f>
        <v>1266643.859375</v>
      </c>
      <c r="L38" s="2">
        <f>VLOOKUP($A38,Values!$A$1:$J$222,3,FALSE)</f>
        <v>1431487.4090909092</v>
      </c>
      <c r="M38" s="2">
        <f>VLOOKUP($A38,Values!$A$1:$J$222,4,FALSE)</f>
        <v>591796.9068221912</v>
      </c>
      <c r="N38" s="2">
        <f>VLOOKUP($A38,Values!$A$1:$J$222,5,FALSE)</f>
        <v>794325.45302645431</v>
      </c>
      <c r="O38" s="13">
        <f>VLOOKUP($A38,Values!$A$1:$J$222,6,FALSE)</f>
        <v>0.46721649691982203</v>
      </c>
      <c r="P38" s="13">
        <f>VLOOKUP($A38,Values!$A$1:$J$222,7,FALSE)</f>
        <v>0.55489517265883914</v>
      </c>
      <c r="Q38" s="13">
        <f>VLOOKUP($A38,Values!$A$1:$J$222,8,FALSE)</f>
        <v>471740</v>
      </c>
      <c r="R38" s="2">
        <f>VLOOKUP($A38,Values!$A$1:$J$222,9,FALSE)</f>
        <v>3468335</v>
      </c>
      <c r="S38" s="13">
        <f>VLOOKUP($A38,Values!$A$1:$J$222,10,FALSE)</f>
        <v>0</v>
      </c>
    </row>
    <row r="39" spans="1:19" x14ac:dyDescent="0.25">
      <c r="A39" s="1" t="s">
        <v>162</v>
      </c>
      <c r="B39" t="s">
        <v>163</v>
      </c>
      <c r="C39" t="s">
        <v>448</v>
      </c>
      <c r="D39" s="2">
        <v>6123417</v>
      </c>
      <c r="E39" s="2">
        <v>33342005.565000001</v>
      </c>
      <c r="F39" s="3">
        <v>13.994283371453299</v>
      </c>
      <c r="G39" s="3">
        <v>13.6608493957667</v>
      </c>
      <c r="H39" s="4">
        <v>2.4823662235088102E-2</v>
      </c>
      <c r="I39" s="2">
        <f t="shared" si="0"/>
        <v>437565</v>
      </c>
      <c r="J39" s="2">
        <f t="shared" si="1"/>
        <v>448245</v>
      </c>
      <c r="K39" s="2">
        <f>VLOOKUP($A39,Values!$A$1:$J$222,2,FALSE)</f>
        <v>439783.359375</v>
      </c>
      <c r="L39" s="2">
        <f>VLOOKUP($A39,Values!$A$1:$J$222,3,FALSE)</f>
        <v>437702.09090909088</v>
      </c>
      <c r="M39" s="2">
        <f>VLOOKUP($A39,Values!$A$1:$J$222,4,FALSE)</f>
        <v>326281.96654726134</v>
      </c>
      <c r="N39" s="2">
        <f>VLOOKUP($A39,Values!$A$1:$J$222,5,FALSE)</f>
        <v>235834.93089243368</v>
      </c>
      <c r="O39" s="13">
        <f>VLOOKUP($A39,Values!$A$1:$J$222,6,FALSE)</f>
        <v>0.74191521709906971</v>
      </c>
      <c r="P39" s="13">
        <f>VLOOKUP($A39,Values!$A$1:$J$222,7,FALSE)</f>
        <v>0.53880238589359564</v>
      </c>
      <c r="Q39" s="13">
        <f>VLOOKUP($A39,Values!$A$1:$J$222,8,FALSE)</f>
        <v>94860</v>
      </c>
      <c r="R39" s="2">
        <f>VLOOKUP($A39,Values!$A$1:$J$222,9,FALSE)</f>
        <v>2333581</v>
      </c>
      <c r="S39" s="13">
        <f>VLOOKUP($A39,Values!$A$1:$J$222,10,FALSE)</f>
        <v>0</v>
      </c>
    </row>
    <row r="40" spans="1:19" x14ac:dyDescent="0.25">
      <c r="A40" s="1" t="s">
        <v>68</v>
      </c>
      <c r="B40" t="s">
        <v>69</v>
      </c>
      <c r="C40" t="s">
        <v>448</v>
      </c>
      <c r="D40" s="2">
        <v>1951000</v>
      </c>
      <c r="E40" s="2">
        <v>6496830</v>
      </c>
      <c r="F40" s="3">
        <v>13.4399157921422</v>
      </c>
      <c r="G40" s="3">
        <v>13.1865933372219</v>
      </c>
      <c r="H40" s="4">
        <v>2.3632562474370698E-2</v>
      </c>
      <c r="I40" s="2">
        <f t="shared" si="0"/>
        <v>145164</v>
      </c>
      <c r="J40" s="2">
        <f t="shared" si="1"/>
        <v>147953</v>
      </c>
      <c r="K40" s="2">
        <f>VLOOKUP($A40,Values!$A$1:$J$222,2,FALSE)</f>
        <v>145609.234375</v>
      </c>
      <c r="L40" s="2">
        <f>VLOOKUP($A40,Values!$A$1:$J$222,3,FALSE)</f>
        <v>137349.22727272726</v>
      </c>
      <c r="M40" s="2">
        <f>VLOOKUP($A40,Values!$A$1:$J$222,4,FALSE)</f>
        <v>225563.71052294894</v>
      </c>
      <c r="N40" s="2">
        <f>VLOOKUP($A40,Values!$A$1:$J$222,5,FALSE)</f>
        <v>227925.08856512941</v>
      </c>
      <c r="O40" s="13">
        <f>VLOOKUP($A40,Values!$A$1:$J$222,6,FALSE)</f>
        <v>1.5491030599201923</v>
      </c>
      <c r="P40" s="13">
        <f>VLOOKUP($A40,Values!$A$1:$J$222,7,FALSE)</f>
        <v>1.6594566499638934</v>
      </c>
      <c r="Q40" s="13">
        <f>VLOOKUP($A40,Values!$A$1:$J$222,8,FALSE)</f>
        <v>1913</v>
      </c>
      <c r="R40" s="2">
        <f>VLOOKUP($A40,Values!$A$1:$J$222,9,FALSE)</f>
        <v>1242174</v>
      </c>
      <c r="S40" s="13">
        <f>VLOOKUP($A40,Values!$A$1:$J$222,10,FALSE)</f>
        <v>0</v>
      </c>
    </row>
    <row r="41" spans="1:19" x14ac:dyDescent="0.25">
      <c r="A41" s="1" t="s">
        <v>391</v>
      </c>
      <c r="B41" t="s">
        <v>147</v>
      </c>
      <c r="C41" t="s">
        <v>448</v>
      </c>
      <c r="D41" s="2">
        <v>21244439</v>
      </c>
      <c r="E41" s="2">
        <v>59399451.443999998</v>
      </c>
      <c r="F41" s="3">
        <v>13.321452086027101</v>
      </c>
      <c r="G41" s="3">
        <v>12.593252399272099</v>
      </c>
      <c r="H41" s="4">
        <v>3.3348918510142302E-2</v>
      </c>
      <c r="I41" s="2">
        <f t="shared" si="0"/>
        <v>1594754</v>
      </c>
      <c r="J41" s="2">
        <f t="shared" si="1"/>
        <v>1686970</v>
      </c>
      <c r="K41" s="2">
        <f>VLOOKUP($A41,Values!$A$1:$J$222,2,FALSE)</f>
        <v>1601188.625</v>
      </c>
      <c r="L41" s="2">
        <f>VLOOKUP($A41,Values!$A$1:$J$222,3,FALSE)</f>
        <v>1689857.8181818181</v>
      </c>
      <c r="M41" s="2">
        <f>VLOOKUP($A41,Values!$A$1:$J$222,4,FALSE)</f>
        <v>696519.69618993823</v>
      </c>
      <c r="N41" s="2">
        <f>VLOOKUP($A41,Values!$A$1:$J$222,5,FALSE)</f>
        <v>609363.93160539493</v>
      </c>
      <c r="O41" s="13">
        <f>VLOOKUP($A41,Values!$A$1:$J$222,6,FALSE)</f>
        <v>0.43500165146997483</v>
      </c>
      <c r="P41" s="13">
        <f>VLOOKUP($A41,Values!$A$1:$J$222,7,FALSE)</f>
        <v>0.3606007115208264</v>
      </c>
      <c r="Q41" s="13">
        <f>VLOOKUP($A41,Values!$A$1:$J$222,8,FALSE)</f>
        <v>440006</v>
      </c>
      <c r="R41" s="2">
        <f>VLOOKUP($A41,Values!$A$1:$J$222,9,FALSE)</f>
        <v>3880033</v>
      </c>
      <c r="S41" s="13">
        <f>VLOOKUP($A41,Values!$A$1:$J$222,10,FALSE)</f>
        <v>0</v>
      </c>
    </row>
    <row r="42" spans="1:19" x14ac:dyDescent="0.25">
      <c r="A42" s="1" t="s">
        <v>428</v>
      </c>
      <c r="B42" t="s">
        <v>276</v>
      </c>
      <c r="C42" t="s">
        <v>448</v>
      </c>
      <c r="D42" s="2">
        <v>448204</v>
      </c>
      <c r="E42" s="2">
        <v>3277491.75</v>
      </c>
      <c r="F42" s="3">
        <v>13.3084902480993</v>
      </c>
      <c r="G42" s="3">
        <v>10.6870072474049</v>
      </c>
      <c r="H42" s="4">
        <v>1.0591840873929399E-2</v>
      </c>
      <c r="I42" s="2">
        <f t="shared" si="0"/>
        <v>33678</v>
      </c>
      <c r="J42" s="2">
        <f t="shared" si="1"/>
        <v>41939</v>
      </c>
      <c r="K42" s="2">
        <f>VLOOKUP($A42,Values!$A$1:$J$222,2,FALSE)</f>
        <v>33490.15625</v>
      </c>
      <c r="L42" s="2">
        <f>VLOOKUP($A42,Values!$A$1:$J$222,3,FALSE)</f>
        <v>39719.86363636364</v>
      </c>
      <c r="M42" s="2">
        <f>VLOOKUP($A42,Values!$A$1:$J$222,4,FALSE)</f>
        <v>45487.317923919261</v>
      </c>
      <c r="N42" s="2">
        <f>VLOOKUP($A42,Values!$A$1:$J$222,5,FALSE)</f>
        <v>52035.600375215152</v>
      </c>
      <c r="O42" s="13">
        <f>VLOOKUP($A42,Values!$A$1:$J$222,6,FALSE)</f>
        <v>1.3582294924025402</v>
      </c>
      <c r="P42" s="13">
        <f>VLOOKUP($A42,Values!$A$1:$J$222,7,FALSE)</f>
        <v>1.3100649300209688</v>
      </c>
      <c r="Q42" s="13">
        <f>VLOOKUP($A42,Values!$A$1:$J$222,8,FALSE)</f>
        <v>2295</v>
      </c>
      <c r="R42" s="2">
        <f>VLOOKUP($A42,Values!$A$1:$J$222,9,FALSE)</f>
        <v>255211</v>
      </c>
      <c r="S42" s="13">
        <f>VLOOKUP($A42,Values!$A$1:$J$222,10,FALSE)</f>
        <v>0</v>
      </c>
    </row>
    <row r="43" spans="1:19" x14ac:dyDescent="0.25">
      <c r="A43" s="1" t="s">
        <v>433</v>
      </c>
      <c r="B43" t="s">
        <v>295</v>
      </c>
      <c r="C43" t="s">
        <v>448</v>
      </c>
      <c r="D43" s="2">
        <v>13343246</v>
      </c>
      <c r="E43" s="2">
        <v>80059476</v>
      </c>
      <c r="F43" s="3">
        <v>13.1644854520467</v>
      </c>
      <c r="G43" s="3">
        <v>14.6392612635919</v>
      </c>
      <c r="H43" s="4">
        <v>2.6123085416576999E-2</v>
      </c>
      <c r="I43" s="2">
        <f t="shared" si="0"/>
        <v>1013579</v>
      </c>
      <c r="J43" s="2">
        <f t="shared" si="1"/>
        <v>911469</v>
      </c>
      <c r="K43" s="2">
        <f>VLOOKUP($A43,Values!$A$1:$J$222,2,FALSE)</f>
        <v>1029937.578125</v>
      </c>
      <c r="L43" s="2">
        <f>VLOOKUP($A43,Values!$A$1:$J$222,3,FALSE)</f>
        <v>915043.72727272729</v>
      </c>
      <c r="M43" s="2">
        <f>VLOOKUP($A43,Values!$A$1:$J$222,4,FALSE)</f>
        <v>1186818.2211422138</v>
      </c>
      <c r="N43" s="2">
        <f>VLOOKUP($A43,Values!$A$1:$J$222,5,FALSE)</f>
        <v>455366.84910145658</v>
      </c>
      <c r="O43" s="13">
        <f>VLOOKUP($A43,Values!$A$1:$J$222,6,FALSE)</f>
        <v>1.1523205350976851</v>
      </c>
      <c r="P43" s="13">
        <f>VLOOKUP($A43,Values!$A$1:$J$222,7,FALSE)</f>
        <v>0.49764490540650985</v>
      </c>
      <c r="Q43" s="13">
        <f>VLOOKUP($A43,Values!$A$1:$J$222,8,FALSE)</f>
        <v>216940</v>
      </c>
      <c r="R43" s="2">
        <f>VLOOKUP($A43,Values!$A$1:$J$222,9,FALSE)</f>
        <v>7050797</v>
      </c>
      <c r="S43" s="13">
        <f>VLOOKUP($A43,Values!$A$1:$J$222,10,FALSE)</f>
        <v>0</v>
      </c>
    </row>
    <row r="44" spans="1:19" x14ac:dyDescent="0.25">
      <c r="A44" s="1" t="s">
        <v>235</v>
      </c>
      <c r="B44" t="s">
        <v>236</v>
      </c>
      <c r="C44" t="s">
        <v>448</v>
      </c>
      <c r="D44" s="2">
        <v>8711200</v>
      </c>
      <c r="E44" s="2">
        <v>2460914</v>
      </c>
      <c r="F44" s="3">
        <v>13.055427417176899</v>
      </c>
      <c r="G44" s="3">
        <v>8.6783264992209492</v>
      </c>
      <c r="H44" s="4">
        <v>5.9535066815535297E-3</v>
      </c>
      <c r="I44" s="2">
        <f t="shared" si="0"/>
        <v>667247</v>
      </c>
      <c r="J44" s="2">
        <f t="shared" si="1"/>
        <v>1003788</v>
      </c>
      <c r="K44" s="2">
        <f>VLOOKUP($A44,Values!$A$1:$J$222,2,FALSE)</f>
        <v>678373.953125</v>
      </c>
      <c r="L44" s="2">
        <f>VLOOKUP($A44,Values!$A$1:$J$222,3,FALSE)</f>
        <v>964757.63636363635</v>
      </c>
      <c r="M44" s="2">
        <f>VLOOKUP($A44,Values!$A$1:$J$222,4,FALSE)</f>
        <v>1074222.1838367507</v>
      </c>
      <c r="N44" s="2">
        <f>VLOOKUP($A44,Values!$A$1:$J$222,5,FALSE)</f>
        <v>1684229.034675186</v>
      </c>
      <c r="O44" s="13">
        <f>VLOOKUP($A44,Values!$A$1:$J$222,6,FALSE)</f>
        <v>1.5835251027670427</v>
      </c>
      <c r="P44" s="13">
        <f>VLOOKUP($A44,Values!$A$1:$J$222,7,FALSE)</f>
        <v>1.7457535148655372</v>
      </c>
      <c r="Q44" s="13">
        <f>VLOOKUP($A44,Values!$A$1:$J$222,8,FALSE)</f>
        <v>54336</v>
      </c>
      <c r="R44" s="2">
        <f>VLOOKUP($A44,Values!$A$1:$J$222,9,FALSE)</f>
        <v>7365392</v>
      </c>
      <c r="S44" s="13">
        <f>VLOOKUP($A44,Values!$A$1:$J$222,10,FALSE)</f>
        <v>0</v>
      </c>
    </row>
    <row r="45" spans="1:19" x14ac:dyDescent="0.25">
      <c r="A45" s="1" t="s">
        <v>386</v>
      </c>
      <c r="B45" t="s">
        <v>118</v>
      </c>
      <c r="C45" t="s">
        <v>448</v>
      </c>
      <c r="D45" s="2">
        <v>3746444</v>
      </c>
      <c r="E45" s="2">
        <v>2378991.94</v>
      </c>
      <c r="F45" s="3">
        <v>12.8021667474253</v>
      </c>
      <c r="G45" s="3">
        <v>15.2485512337001</v>
      </c>
      <c r="H45" s="4">
        <v>3.8623934593531403E-2</v>
      </c>
      <c r="I45" s="2">
        <f t="shared" si="0"/>
        <v>292641</v>
      </c>
      <c r="J45" s="2">
        <f t="shared" si="1"/>
        <v>245691</v>
      </c>
      <c r="K45" s="2">
        <f>VLOOKUP($A45,Values!$A$1:$J$222,2,FALSE)</f>
        <v>291579.90625</v>
      </c>
      <c r="L45" s="2">
        <f>VLOOKUP($A45,Values!$A$1:$J$222,3,FALSE)</f>
        <v>227013.45454545456</v>
      </c>
      <c r="M45" s="2">
        <f>VLOOKUP($A45,Values!$A$1:$J$222,4,FALSE)</f>
        <v>644372.85814404162</v>
      </c>
      <c r="N45" s="2">
        <f>VLOOKUP($A45,Values!$A$1:$J$222,5,FALSE)</f>
        <v>635489.07424310211</v>
      </c>
      <c r="O45" s="13">
        <f>VLOOKUP($A45,Values!$A$1:$J$222,6,FALSE)</f>
        <v>2.2099357477382466</v>
      </c>
      <c r="P45" s="13">
        <f>VLOOKUP($A45,Values!$A$1:$J$222,7,FALSE)</f>
        <v>2.7993454199246992</v>
      </c>
      <c r="Q45" s="13">
        <f>VLOOKUP($A45,Values!$A$1:$J$222,8,FALSE)</f>
        <v>6871</v>
      </c>
      <c r="R45" s="2">
        <f>VLOOKUP($A45,Values!$A$1:$J$222,9,FALSE)</f>
        <v>3370330</v>
      </c>
      <c r="S45" s="13">
        <f>VLOOKUP($A45,Values!$A$1:$J$222,10,FALSE)</f>
        <v>0</v>
      </c>
    </row>
    <row r="46" spans="1:19" x14ac:dyDescent="0.25">
      <c r="A46" s="1" t="s">
        <v>413</v>
      </c>
      <c r="B46" t="s">
        <v>203</v>
      </c>
      <c r="C46" t="s">
        <v>448</v>
      </c>
      <c r="D46" s="2">
        <v>5056100</v>
      </c>
      <c r="E46" s="2">
        <v>19895753.5</v>
      </c>
      <c r="F46" s="3">
        <v>12.423454507123401</v>
      </c>
      <c r="G46" s="3">
        <v>23.100959155150299</v>
      </c>
      <c r="H46" s="4">
        <v>5.1309649590971097E-2</v>
      </c>
      <c r="I46" s="2">
        <f t="shared" si="0"/>
        <v>406980</v>
      </c>
      <c r="J46" s="2">
        <f t="shared" si="1"/>
        <v>218869</v>
      </c>
      <c r="K46" s="2">
        <f>VLOOKUP($A46,Values!$A$1:$J$222,2,FALSE)</f>
        <v>404436.234375</v>
      </c>
      <c r="L46" s="2">
        <f>VLOOKUP($A46,Values!$A$1:$J$222,3,FALSE)</f>
        <v>206347.40909090909</v>
      </c>
      <c r="M46" s="2">
        <f>VLOOKUP($A46,Values!$A$1:$J$222,4,FALSE)</f>
        <v>1333056.4115404505</v>
      </c>
      <c r="N46" s="2">
        <f>VLOOKUP($A46,Values!$A$1:$J$222,5,FALSE)</f>
        <v>314978.32397645264</v>
      </c>
      <c r="O46" s="13">
        <f>VLOOKUP($A46,Values!$A$1:$J$222,6,FALSE)</f>
        <v>3.2960855092534032</v>
      </c>
      <c r="P46" s="13">
        <f>VLOOKUP($A46,Values!$A$1:$J$222,7,FALSE)</f>
        <v>1.5264467112241993</v>
      </c>
      <c r="Q46" s="13">
        <f>VLOOKUP($A46,Values!$A$1:$J$222,8,FALSE)</f>
        <v>13913</v>
      </c>
      <c r="R46" s="2">
        <f>VLOOKUP($A46,Values!$A$1:$J$222,9,FALSE)</f>
        <v>10352448</v>
      </c>
      <c r="S46" s="13">
        <f>VLOOKUP($A46,Values!$A$1:$J$222,10,FALSE)</f>
        <v>0</v>
      </c>
    </row>
    <row r="47" spans="1:19" x14ac:dyDescent="0.25">
      <c r="A47" s="1" t="s">
        <v>232</v>
      </c>
      <c r="B47" t="s">
        <v>233</v>
      </c>
      <c r="C47" t="s">
        <v>448</v>
      </c>
      <c r="D47" s="2">
        <v>7334371</v>
      </c>
      <c r="E47" s="2">
        <v>24350111.719999999</v>
      </c>
      <c r="F47" s="3">
        <v>12.304011820916701</v>
      </c>
      <c r="G47" s="3">
        <v>14.4144480728775</v>
      </c>
      <c r="H47" s="4">
        <v>2.4212475677384399E-2</v>
      </c>
      <c r="I47" s="2">
        <f t="shared" si="0"/>
        <v>596095</v>
      </c>
      <c r="J47" s="2">
        <f t="shared" si="1"/>
        <v>508820</v>
      </c>
      <c r="K47" s="2">
        <f>VLOOKUP($A47,Values!$A$1:$J$222,2,FALSE)</f>
        <v>606314.640625</v>
      </c>
      <c r="L47" s="2">
        <f>VLOOKUP($A47,Values!$A$1:$J$222,3,FALSE)</f>
        <v>519072.40909090912</v>
      </c>
      <c r="M47" s="2">
        <f>VLOOKUP($A47,Values!$A$1:$J$222,4,FALSE)</f>
        <v>279475.48478047497</v>
      </c>
      <c r="N47" s="2">
        <f>VLOOKUP($A47,Values!$A$1:$J$222,5,FALSE)</f>
        <v>234880.9184711953</v>
      </c>
      <c r="O47" s="13">
        <f>VLOOKUP($A47,Values!$A$1:$J$222,6,FALSE)</f>
        <v>0.46094134308283674</v>
      </c>
      <c r="P47" s="13">
        <f>VLOOKUP($A47,Values!$A$1:$J$222,7,FALSE)</f>
        <v>0.45250125870215308</v>
      </c>
      <c r="Q47" s="13">
        <f>VLOOKUP($A47,Values!$A$1:$J$222,8,FALSE)</f>
        <v>179947</v>
      </c>
      <c r="R47" s="2">
        <f>VLOOKUP($A47,Values!$A$1:$J$222,9,FALSE)</f>
        <v>1464760</v>
      </c>
      <c r="S47" s="13">
        <f>VLOOKUP($A47,Values!$A$1:$J$222,10,FALSE)</f>
        <v>0</v>
      </c>
    </row>
    <row r="48" spans="1:19" x14ac:dyDescent="0.25">
      <c r="A48" s="1" t="s">
        <v>282</v>
      </c>
      <c r="B48" t="s">
        <v>283</v>
      </c>
      <c r="C48" t="s">
        <v>448</v>
      </c>
      <c r="D48" s="2">
        <v>3928200</v>
      </c>
      <c r="E48" s="2">
        <v>5185224</v>
      </c>
      <c r="F48" s="3">
        <v>12.1745797922803</v>
      </c>
      <c r="G48" s="3">
        <v>15.2356085516747</v>
      </c>
      <c r="H48" s="4">
        <v>2.8633990847573901E-2</v>
      </c>
      <c r="I48" s="2">
        <f t="shared" si="0"/>
        <v>322655</v>
      </c>
      <c r="J48" s="2">
        <f t="shared" si="1"/>
        <v>257830</v>
      </c>
      <c r="K48" s="2">
        <f>VLOOKUP($A48,Values!$A$1:$J$222,2,FALSE)</f>
        <v>341314.578125</v>
      </c>
      <c r="L48" s="2">
        <f>VLOOKUP($A48,Values!$A$1:$J$222,3,FALSE)</f>
        <v>295208</v>
      </c>
      <c r="M48" s="2">
        <f>VLOOKUP($A48,Values!$A$1:$J$222,4,FALSE)</f>
        <v>729476.85730608914</v>
      </c>
      <c r="N48" s="2">
        <f>VLOOKUP($A48,Values!$A$1:$J$222,5,FALSE)</f>
        <v>430329.11891890818</v>
      </c>
      <c r="O48" s="13">
        <f>VLOOKUP($A48,Values!$A$1:$J$222,6,FALSE)</f>
        <v>2.1372566660159826</v>
      </c>
      <c r="P48" s="13">
        <f>VLOOKUP($A48,Values!$A$1:$J$222,7,FALSE)</f>
        <v>1.4577149634119271</v>
      </c>
      <c r="Q48" s="13">
        <f>VLOOKUP($A48,Values!$A$1:$J$222,8,FALSE)</f>
        <v>9940</v>
      </c>
      <c r="R48" s="2">
        <f>VLOOKUP($A48,Values!$A$1:$J$222,9,FALSE)</f>
        <v>4134717</v>
      </c>
      <c r="S48" s="13">
        <f>VLOOKUP($A48,Values!$A$1:$J$222,10,FALSE)</f>
        <v>0</v>
      </c>
    </row>
    <row r="49" spans="1:19" x14ac:dyDescent="0.25">
      <c r="A49" s="1" t="s">
        <v>345</v>
      </c>
      <c r="B49" t="s">
        <v>346</v>
      </c>
      <c r="C49" t="s">
        <v>448</v>
      </c>
      <c r="D49" s="2">
        <v>479459</v>
      </c>
      <c r="E49" s="2">
        <v>6587766.6600000001</v>
      </c>
      <c r="F49" s="3">
        <v>11.942600870053599</v>
      </c>
      <c r="G49" s="3">
        <v>44.490954897439401</v>
      </c>
      <c r="H49" s="4">
        <v>2.49266480635769E-2</v>
      </c>
      <c r="I49" s="2">
        <f t="shared" si="0"/>
        <v>40146</v>
      </c>
      <c r="J49" s="2">
        <f t="shared" si="1"/>
        <v>10776</v>
      </c>
      <c r="K49" s="2">
        <f>VLOOKUP($A49,Values!$A$1:$J$222,2,FALSE)</f>
        <v>39063.0625</v>
      </c>
      <c r="L49" s="2">
        <f>VLOOKUP($A49,Values!$A$1:$J$222,3,FALSE)</f>
        <v>11531.772727272728</v>
      </c>
      <c r="M49" s="2">
        <f>VLOOKUP($A49,Values!$A$1:$J$222,4,FALSE)</f>
        <v>144094.91754295264</v>
      </c>
      <c r="N49" s="2">
        <f>VLOOKUP($A49,Values!$A$1:$J$222,5,FALSE)</f>
        <v>24393.975175248692</v>
      </c>
      <c r="O49" s="13">
        <f>VLOOKUP($A49,Values!$A$1:$J$222,6,FALSE)</f>
        <v>3.6887767707140893</v>
      </c>
      <c r="P49" s="13">
        <f>VLOOKUP($A49,Values!$A$1:$J$222,7,FALSE)</f>
        <v>2.1153707892245186</v>
      </c>
      <c r="Q49" s="13">
        <f>VLOOKUP($A49,Values!$A$1:$J$222,8,FALSE)</f>
        <v>305</v>
      </c>
      <c r="R49" s="2">
        <f>VLOOKUP($A49,Values!$A$1:$J$222,9,FALSE)</f>
        <v>930098</v>
      </c>
      <c r="S49" s="13">
        <f>VLOOKUP($A49,Values!$A$1:$J$222,10,FALSE)</f>
        <v>0</v>
      </c>
    </row>
    <row r="50" spans="1:19" x14ac:dyDescent="0.25">
      <c r="A50" s="1" t="s">
        <v>60</v>
      </c>
      <c r="B50" t="s">
        <v>61</v>
      </c>
      <c r="C50" t="s">
        <v>448</v>
      </c>
      <c r="D50" s="2">
        <v>17205848</v>
      </c>
      <c r="E50" s="2">
        <v>61596935.840000004</v>
      </c>
      <c r="F50" s="3">
        <v>11.804523163305401</v>
      </c>
      <c r="G50" s="3">
        <v>9.8585311770351396</v>
      </c>
      <c r="H50" s="4">
        <v>2.2901426082177701E-2</v>
      </c>
      <c r="I50" s="2">
        <f t="shared" si="0"/>
        <v>1457563</v>
      </c>
      <c r="J50" s="2">
        <f t="shared" si="1"/>
        <v>1745275</v>
      </c>
      <c r="K50" s="2">
        <f>VLOOKUP($A50,Values!$A$1:$J$222,2,FALSE)</f>
        <v>1471958.78125</v>
      </c>
      <c r="L50" s="2">
        <f>VLOOKUP($A50,Values!$A$1:$J$222,3,FALSE)</f>
        <v>1721338.1363636365</v>
      </c>
      <c r="M50" s="2">
        <f>VLOOKUP($A50,Values!$A$1:$J$222,4,FALSE)</f>
        <v>569766.47502490052</v>
      </c>
      <c r="N50" s="2">
        <f>VLOOKUP($A50,Values!$A$1:$J$222,5,FALSE)</f>
        <v>631792.1717172279</v>
      </c>
      <c r="O50" s="13">
        <f>VLOOKUP($A50,Values!$A$1:$J$222,6,FALSE)</f>
        <v>0.38708045516128514</v>
      </c>
      <c r="P50" s="13">
        <f>VLOOKUP($A50,Values!$A$1:$J$222,7,FALSE)</f>
        <v>0.36703548150737098</v>
      </c>
      <c r="Q50" s="13">
        <f>VLOOKUP($A50,Values!$A$1:$J$222,8,FALSE)</f>
        <v>582271</v>
      </c>
      <c r="R50" s="2">
        <f>VLOOKUP($A50,Values!$A$1:$J$222,9,FALSE)</f>
        <v>3221045</v>
      </c>
      <c r="S50" s="13">
        <f>VLOOKUP($A50,Values!$A$1:$J$222,10,FALSE)</f>
        <v>0</v>
      </c>
    </row>
    <row r="51" spans="1:19" x14ac:dyDescent="0.25">
      <c r="A51" s="1" t="s">
        <v>110</v>
      </c>
      <c r="B51" t="s">
        <v>111</v>
      </c>
      <c r="C51" t="s">
        <v>448</v>
      </c>
      <c r="D51" s="2">
        <v>5052228</v>
      </c>
      <c r="E51" s="2">
        <v>38497977.359999999</v>
      </c>
      <c r="F51" s="3">
        <v>11.698511563567999</v>
      </c>
      <c r="G51" s="3">
        <v>12.2203068048702</v>
      </c>
      <c r="H51" s="4">
        <v>2.1732754400406999E-2</v>
      </c>
      <c r="I51" s="2">
        <f t="shared" si="0"/>
        <v>431869</v>
      </c>
      <c r="J51" s="2">
        <f t="shared" si="1"/>
        <v>413428</v>
      </c>
      <c r="K51" s="2">
        <f>VLOOKUP($A51,Values!$A$1:$J$222,2,FALSE)</f>
        <v>424412.4375</v>
      </c>
      <c r="L51" s="2">
        <f>VLOOKUP($A51,Values!$A$1:$J$222,3,FALSE)</f>
        <v>396175.63636363635</v>
      </c>
      <c r="M51" s="2">
        <f>VLOOKUP($A51,Values!$A$1:$J$222,4,FALSE)</f>
        <v>201127.95468248051</v>
      </c>
      <c r="N51" s="2">
        <f>VLOOKUP($A51,Values!$A$1:$J$222,5,FALSE)</f>
        <v>194559.22295759065</v>
      </c>
      <c r="O51" s="13">
        <f>VLOOKUP($A51,Values!$A$1:$J$222,6,FALSE)</f>
        <v>0.47389740948032538</v>
      </c>
      <c r="P51" s="13">
        <f>VLOOKUP($A51,Values!$A$1:$J$222,7,FALSE)</f>
        <v>0.49109335632898754</v>
      </c>
      <c r="Q51" s="13">
        <f>VLOOKUP($A51,Values!$A$1:$J$222,8,FALSE)</f>
        <v>149315</v>
      </c>
      <c r="R51" s="2">
        <f>VLOOKUP($A51,Values!$A$1:$J$222,9,FALSE)</f>
        <v>1108940</v>
      </c>
      <c r="S51" s="13">
        <f>VLOOKUP($A51,Values!$A$1:$J$222,10,FALSE)</f>
        <v>0</v>
      </c>
    </row>
    <row r="52" spans="1:19" x14ac:dyDescent="0.25">
      <c r="A52" s="1" t="s">
        <v>380</v>
      </c>
      <c r="B52" t="s">
        <v>88</v>
      </c>
      <c r="C52" t="s">
        <v>448</v>
      </c>
      <c r="D52" s="2">
        <v>151518272</v>
      </c>
      <c r="E52" s="2">
        <v>64546783.872000001</v>
      </c>
      <c r="F52" s="3">
        <v>11.3809104681985</v>
      </c>
      <c r="G52" s="3">
        <v>8.2502835250544209</v>
      </c>
      <c r="H52" s="4">
        <v>4.1121527977079998E-2</v>
      </c>
      <c r="I52" s="2">
        <f t="shared" si="0"/>
        <v>13313370</v>
      </c>
      <c r="J52" s="2">
        <f t="shared" si="1"/>
        <v>18365220</v>
      </c>
      <c r="K52" s="2">
        <f>VLOOKUP($A52,Values!$A$1:$J$222,2,FALSE)</f>
        <v>13059967.359375</v>
      </c>
      <c r="L52" s="2">
        <f>VLOOKUP($A52,Values!$A$1:$J$222,3,FALSE)</f>
        <v>17643123.545454547</v>
      </c>
      <c r="M52" s="2">
        <f>VLOOKUP($A52,Values!$A$1:$J$222,4,FALSE)</f>
        <v>9693506.5582586676</v>
      </c>
      <c r="N52" s="2">
        <f>VLOOKUP($A52,Values!$A$1:$J$222,5,FALSE)</f>
        <v>9497699.4830282833</v>
      </c>
      <c r="O52" s="13">
        <f>VLOOKUP($A52,Values!$A$1:$J$222,6,FALSE)</f>
        <v>0.74223053484894486</v>
      </c>
      <c r="P52" s="13">
        <f>VLOOKUP($A52,Values!$A$1:$J$222,7,FALSE)</f>
        <v>0.5383230162481748</v>
      </c>
      <c r="Q52" s="13">
        <f>VLOOKUP($A52,Values!$A$1:$J$222,8,FALSE)</f>
        <v>4387400</v>
      </c>
      <c r="R52" s="2">
        <f>VLOOKUP($A52,Values!$A$1:$J$222,9,FALSE)</f>
        <v>54682459</v>
      </c>
      <c r="S52" s="13">
        <f>VLOOKUP($A52,Values!$A$1:$J$222,10,FALSE)</f>
        <v>0</v>
      </c>
    </row>
    <row r="53" spans="1:19" x14ac:dyDescent="0.25">
      <c r="A53" s="1" t="s">
        <v>327</v>
      </c>
      <c r="B53" t="s">
        <v>328</v>
      </c>
      <c r="C53" t="s">
        <v>448</v>
      </c>
      <c r="D53" s="2">
        <v>5973514</v>
      </c>
      <c r="E53" s="2">
        <v>6839673.5300000003</v>
      </c>
      <c r="F53" s="3">
        <v>11.020405828929601</v>
      </c>
      <c r="G53" s="3">
        <v>4.7158415114657002</v>
      </c>
      <c r="H53" s="4">
        <v>8.3129334683585604E-2</v>
      </c>
      <c r="I53" s="2">
        <f t="shared" si="0"/>
        <v>542041</v>
      </c>
      <c r="J53" s="2">
        <f t="shared" si="1"/>
        <v>1266691</v>
      </c>
      <c r="K53" s="2">
        <f>VLOOKUP($A53,Values!$A$1:$J$222,2,FALSE)</f>
        <v>541444.046875</v>
      </c>
      <c r="L53" s="2">
        <f>VLOOKUP($A53,Values!$A$1:$J$222,3,FALSE)</f>
        <v>1189682.5454545454</v>
      </c>
      <c r="M53" s="2">
        <f>VLOOKUP($A53,Values!$A$1:$J$222,4,FALSE)</f>
        <v>2818982.0365037406</v>
      </c>
      <c r="N53" s="2">
        <f>VLOOKUP($A53,Values!$A$1:$J$222,5,FALSE)</f>
        <v>4703049.739556347</v>
      </c>
      <c r="O53" s="13">
        <f>VLOOKUP($A53,Values!$A$1:$J$222,6,FALSE)</f>
        <v>5.2064143151518341</v>
      </c>
      <c r="P53" s="13">
        <f>VLOOKUP($A53,Values!$A$1:$J$222,7,FALSE)</f>
        <v>3.9531972268782334</v>
      </c>
      <c r="Q53" s="13">
        <f>VLOOKUP($A53,Values!$A$1:$J$222,8,FALSE)</f>
        <v>436</v>
      </c>
      <c r="R53" s="2">
        <f>VLOOKUP($A53,Values!$A$1:$J$222,9,FALSE)</f>
        <v>22216062</v>
      </c>
      <c r="S53" s="13">
        <f>VLOOKUP($A53,Values!$A$1:$J$222,10,FALSE)</f>
        <v>0</v>
      </c>
    </row>
    <row r="54" spans="1:19" x14ac:dyDescent="0.25">
      <c r="A54" s="1" t="s">
        <v>209</v>
      </c>
      <c r="B54" t="s">
        <v>210</v>
      </c>
      <c r="C54" t="s">
        <v>448</v>
      </c>
      <c r="D54" s="2">
        <v>2627456</v>
      </c>
      <c r="E54" s="2">
        <v>19876704.640000001</v>
      </c>
      <c r="F54" s="3">
        <v>10.982341436785999</v>
      </c>
      <c r="G54" s="3">
        <v>8.7557058833330608</v>
      </c>
      <c r="H54" s="4">
        <v>1.75751381748404E-2</v>
      </c>
      <c r="I54" s="2">
        <f t="shared" si="0"/>
        <v>239243</v>
      </c>
      <c r="J54" s="2">
        <f t="shared" si="1"/>
        <v>300085</v>
      </c>
      <c r="K54" s="2">
        <f>VLOOKUP($A54,Values!$A$1:$J$222,2,FALSE)</f>
        <v>239293.453125</v>
      </c>
      <c r="L54" s="2">
        <f>VLOOKUP($A54,Values!$A$1:$J$222,3,FALSE)</f>
        <v>289365.59090909088</v>
      </c>
      <c r="M54" s="2">
        <f>VLOOKUP($A54,Values!$A$1:$J$222,4,FALSE)</f>
        <v>159315.65589055911</v>
      </c>
      <c r="N54" s="2">
        <f>VLOOKUP($A54,Values!$A$1:$J$222,5,FALSE)</f>
        <v>201203.40392786104</v>
      </c>
      <c r="O54" s="13">
        <f>VLOOKUP($A54,Values!$A$1:$J$222,6,FALSE)</f>
        <v>0.66577523877068712</v>
      </c>
      <c r="P54" s="13">
        <f>VLOOKUP($A54,Values!$A$1:$J$222,7,FALSE)</f>
        <v>0.6953259483815839</v>
      </c>
      <c r="Q54" s="13">
        <f>VLOOKUP($A54,Values!$A$1:$J$222,8,FALSE)</f>
        <v>81231</v>
      </c>
      <c r="R54" s="2">
        <f>VLOOKUP($A54,Values!$A$1:$J$222,9,FALSE)</f>
        <v>942414</v>
      </c>
      <c r="S54" s="13">
        <f>VLOOKUP($A54,Values!$A$1:$J$222,10,FALSE)</f>
        <v>0</v>
      </c>
    </row>
    <row r="55" spans="1:19" x14ac:dyDescent="0.25">
      <c r="A55" s="1" t="s">
        <v>181</v>
      </c>
      <c r="B55" t="s">
        <v>182</v>
      </c>
      <c r="C55" t="s">
        <v>448</v>
      </c>
      <c r="D55" s="2">
        <v>35000484</v>
      </c>
      <c r="E55" s="2">
        <v>8330115.1919999998</v>
      </c>
      <c r="F55" s="3">
        <v>10.658790639884</v>
      </c>
      <c r="G55" s="3">
        <v>9.2453285321685392</v>
      </c>
      <c r="H55" s="4">
        <v>1.38502902028537E-2</v>
      </c>
      <c r="I55" s="2">
        <f t="shared" si="0"/>
        <v>3283720</v>
      </c>
      <c r="J55" s="2">
        <f t="shared" si="1"/>
        <v>3785748</v>
      </c>
      <c r="K55" s="2">
        <f>VLOOKUP($A55,Values!$A$1:$J$222,2,FALSE)</f>
        <v>3308234.96875</v>
      </c>
      <c r="L55" s="2">
        <f>VLOOKUP($A55,Values!$A$1:$J$222,3,FALSE)</f>
        <v>3855374.5</v>
      </c>
      <c r="M55" s="2">
        <f>VLOOKUP($A55,Values!$A$1:$J$222,4,FALSE)</f>
        <v>1769709.4491006592</v>
      </c>
      <c r="N55" s="2">
        <f>VLOOKUP($A55,Values!$A$1:$J$222,5,FALSE)</f>
        <v>2216196.7797749657</v>
      </c>
      <c r="O55" s="13">
        <f>VLOOKUP($A55,Values!$A$1:$J$222,6,FALSE)</f>
        <v>0.53494067556191005</v>
      </c>
      <c r="P55" s="13">
        <f>VLOOKUP($A55,Values!$A$1:$J$222,7,FALSE)</f>
        <v>0.57483307517206583</v>
      </c>
      <c r="Q55" s="13">
        <f>VLOOKUP($A55,Values!$A$1:$J$222,8,FALSE)</f>
        <v>1247053</v>
      </c>
      <c r="R55" s="2">
        <f>VLOOKUP($A55,Values!$A$1:$J$222,9,FALSE)</f>
        <v>12639588</v>
      </c>
      <c r="S55" s="13">
        <f>VLOOKUP($A55,Values!$A$1:$J$222,10,FALSE)</f>
        <v>0</v>
      </c>
    </row>
    <row r="56" spans="1:19" x14ac:dyDescent="0.25">
      <c r="A56" s="1" t="s">
        <v>422</v>
      </c>
      <c r="B56" t="s">
        <v>240</v>
      </c>
      <c r="C56" t="s">
        <v>448</v>
      </c>
      <c r="D56" s="2">
        <v>1775567</v>
      </c>
      <c r="E56" s="2">
        <v>5098096.7487500003</v>
      </c>
      <c r="F56" s="3">
        <v>10.2165387178109</v>
      </c>
      <c r="G56" s="3">
        <v>6.1758572917757197</v>
      </c>
      <c r="H56" s="4">
        <v>4.0612744906959E-2</v>
      </c>
      <c r="I56" s="2">
        <f t="shared" si="0"/>
        <v>173793</v>
      </c>
      <c r="J56" s="2">
        <f t="shared" si="1"/>
        <v>287501</v>
      </c>
      <c r="K56" s="2">
        <f>VLOOKUP($A56,Values!$A$1:$J$222,2,FALSE)</f>
        <v>173060.578125</v>
      </c>
      <c r="L56" s="2">
        <f>VLOOKUP($A56,Values!$A$1:$J$222,3,FALSE)</f>
        <v>269838.36363636365</v>
      </c>
      <c r="M56" s="2">
        <f>VLOOKUP($A56,Values!$A$1:$J$222,4,FALSE)</f>
        <v>242608.6070850328</v>
      </c>
      <c r="N56" s="2">
        <f>VLOOKUP($A56,Values!$A$1:$J$222,5,FALSE)</f>
        <v>361707.27933359193</v>
      </c>
      <c r="O56" s="13">
        <f>VLOOKUP($A56,Values!$A$1:$J$222,6,FALSE)</f>
        <v>1.4018710079068319</v>
      </c>
      <c r="P56" s="13">
        <f>VLOOKUP($A56,Values!$A$1:$J$222,7,FALSE)</f>
        <v>1.3404590602284838</v>
      </c>
      <c r="Q56" s="13">
        <f>VLOOKUP($A56,Values!$A$1:$J$222,8,FALSE)</f>
        <v>3904</v>
      </c>
      <c r="R56" s="2">
        <f>VLOOKUP($A56,Values!$A$1:$J$222,9,FALSE)</f>
        <v>1405907</v>
      </c>
      <c r="S56" s="13">
        <f>VLOOKUP($A56,Values!$A$1:$J$222,10,FALSE)</f>
        <v>0</v>
      </c>
    </row>
    <row r="57" spans="1:19" x14ac:dyDescent="0.25">
      <c r="A57" s="1" t="s">
        <v>18</v>
      </c>
      <c r="B57" t="s">
        <v>19</v>
      </c>
      <c r="C57" t="s">
        <v>448</v>
      </c>
      <c r="D57" s="2">
        <v>1583329</v>
      </c>
      <c r="E57" s="2">
        <v>38538227.859999999</v>
      </c>
      <c r="F57" s="3">
        <v>10.1450706355146</v>
      </c>
      <c r="G57" s="3">
        <v>8.1445079717804898</v>
      </c>
      <c r="H57" s="4">
        <v>2.4958431303979602E-2</v>
      </c>
      <c r="I57" s="2">
        <f t="shared" si="0"/>
        <v>156068</v>
      </c>
      <c r="J57" s="2">
        <f t="shared" si="1"/>
        <v>194404</v>
      </c>
      <c r="K57" s="2">
        <f>VLOOKUP($A57,Values!$A$1:$J$222,2,FALSE)</f>
        <v>156982.796875</v>
      </c>
      <c r="L57" s="2">
        <f>VLOOKUP($A57,Values!$A$1:$J$222,3,FALSE)</f>
        <v>200969.77272727274</v>
      </c>
      <c r="M57" s="2">
        <f>VLOOKUP($A57,Values!$A$1:$J$222,4,FALSE)</f>
        <v>112400.76190164013</v>
      </c>
      <c r="N57" s="2">
        <f>VLOOKUP($A57,Values!$A$1:$J$222,5,FALSE)</f>
        <v>104754.01414376254</v>
      </c>
      <c r="O57" s="13">
        <f>VLOOKUP($A57,Values!$A$1:$J$222,6,FALSE)</f>
        <v>0.71600687552497222</v>
      </c>
      <c r="P57" s="13">
        <f>VLOOKUP($A57,Values!$A$1:$J$222,7,FALSE)</f>
        <v>0.52124263625415757</v>
      </c>
      <c r="Q57" s="13">
        <f>VLOOKUP($A57,Values!$A$1:$J$222,8,FALSE)</f>
        <v>19626</v>
      </c>
      <c r="R57" s="2">
        <f>VLOOKUP($A57,Values!$A$1:$J$222,9,FALSE)</f>
        <v>629456</v>
      </c>
      <c r="S57" s="13">
        <f>VLOOKUP($A57,Values!$A$1:$J$222,10,FALSE)</f>
        <v>0</v>
      </c>
    </row>
    <row r="58" spans="1:19" x14ac:dyDescent="0.25">
      <c r="A58" s="1" t="s">
        <v>394</v>
      </c>
      <c r="B58" t="s">
        <v>150</v>
      </c>
      <c r="C58" t="s">
        <v>448</v>
      </c>
      <c r="D58" s="2">
        <v>717000</v>
      </c>
      <c r="E58" s="2">
        <v>3282067.5</v>
      </c>
      <c r="F58" s="3">
        <v>9.9777025484054302</v>
      </c>
      <c r="G58" s="3">
        <v>19.893319645693602</v>
      </c>
      <c r="H58" s="4">
        <v>1.8487356898555699E-2</v>
      </c>
      <c r="I58" s="2">
        <f t="shared" si="0"/>
        <v>71860</v>
      </c>
      <c r="J58" s="2">
        <f t="shared" si="1"/>
        <v>36042</v>
      </c>
      <c r="K58" s="2">
        <f>VLOOKUP($A58,Values!$A$1:$J$222,2,FALSE)</f>
        <v>71905.71875</v>
      </c>
      <c r="L58" s="2">
        <f>VLOOKUP($A58,Values!$A$1:$J$222,3,FALSE)</f>
        <v>34733.590909090912</v>
      </c>
      <c r="M58" s="2">
        <f>VLOOKUP($A58,Values!$A$1:$J$222,4,FALSE)</f>
        <v>209203.16715882847</v>
      </c>
      <c r="N58" s="2">
        <f>VLOOKUP($A58,Values!$A$1:$J$222,5,FALSE)</f>
        <v>48878.831198187072</v>
      </c>
      <c r="O58" s="13">
        <f>VLOOKUP($A58,Values!$A$1:$J$222,6,FALSE)</f>
        <v>2.9094093042332392</v>
      </c>
      <c r="P58" s="13">
        <f>VLOOKUP($A58,Values!$A$1:$J$222,7,FALSE)</f>
        <v>1.4072495794091331</v>
      </c>
      <c r="Q58" s="13">
        <f>VLOOKUP($A58,Values!$A$1:$J$222,8,FALSE)</f>
        <v>267</v>
      </c>
      <c r="R58" s="2">
        <f>VLOOKUP($A58,Values!$A$1:$J$222,9,FALSE)</f>
        <v>1474243</v>
      </c>
      <c r="S58" s="13">
        <f>VLOOKUP($A58,Values!$A$1:$J$222,10,FALSE)</f>
        <v>0</v>
      </c>
    </row>
    <row r="59" spans="1:19" x14ac:dyDescent="0.25">
      <c r="A59" s="1" t="s">
        <v>387</v>
      </c>
      <c r="B59" t="s">
        <v>125</v>
      </c>
      <c r="C59" t="s">
        <v>448</v>
      </c>
      <c r="D59" s="2">
        <v>882000</v>
      </c>
      <c r="E59" s="2">
        <v>6879600</v>
      </c>
      <c r="F59" s="3">
        <v>9.9173609475239992</v>
      </c>
      <c r="G59" s="3">
        <v>8.5584204377408906</v>
      </c>
      <c r="H59" s="4">
        <v>2.7794987609551899E-2</v>
      </c>
      <c r="I59" s="2">
        <f t="shared" si="0"/>
        <v>88934</v>
      </c>
      <c r="J59" s="2">
        <f t="shared" si="1"/>
        <v>103056</v>
      </c>
      <c r="K59" s="2">
        <f>VLOOKUP($A59,Values!$A$1:$J$222,2,FALSE)</f>
        <v>88034.703125</v>
      </c>
      <c r="L59" s="2">
        <f>VLOOKUP($A59,Values!$A$1:$J$222,3,FALSE)</f>
        <v>97850.318181818177</v>
      </c>
      <c r="M59" s="2">
        <f>VLOOKUP($A59,Values!$A$1:$J$222,4,FALSE)</f>
        <v>204546.03319171461</v>
      </c>
      <c r="N59" s="2">
        <f>VLOOKUP($A59,Values!$A$1:$J$222,5,FALSE)</f>
        <v>271762.97702635522</v>
      </c>
      <c r="O59" s="13">
        <f>VLOOKUP($A59,Values!$A$1:$J$222,6,FALSE)</f>
        <v>2.3234704716534433</v>
      </c>
      <c r="P59" s="13">
        <f>VLOOKUP($A59,Values!$A$1:$J$222,7,FALSE)</f>
        <v>2.7773336058180771</v>
      </c>
      <c r="Q59" s="13">
        <f>VLOOKUP($A59,Values!$A$1:$J$222,8,FALSE)</f>
        <v>562</v>
      </c>
      <c r="R59" s="2">
        <f>VLOOKUP($A59,Values!$A$1:$J$222,9,FALSE)</f>
        <v>1288496</v>
      </c>
      <c r="S59" s="13">
        <f>VLOOKUP($A59,Values!$A$1:$J$222,10,FALSE)</f>
        <v>0</v>
      </c>
    </row>
    <row r="60" spans="1:19" x14ac:dyDescent="0.25">
      <c r="A60" s="1" t="s">
        <v>176</v>
      </c>
      <c r="B60" t="s">
        <v>177</v>
      </c>
      <c r="C60" t="s">
        <v>448</v>
      </c>
      <c r="D60" s="2">
        <v>8728240</v>
      </c>
      <c r="E60" s="2">
        <v>28977756.800000001</v>
      </c>
      <c r="F60" s="3">
        <v>9.9161749520536393</v>
      </c>
      <c r="G60" s="3">
        <v>8.4645112238000593</v>
      </c>
      <c r="H60" s="4">
        <v>1.9255385480018299E-2</v>
      </c>
      <c r="I60" s="2">
        <f t="shared" si="0"/>
        <v>880202</v>
      </c>
      <c r="J60" s="2">
        <f t="shared" si="1"/>
        <v>1031157</v>
      </c>
      <c r="K60" s="2">
        <f>VLOOKUP($A60,Values!$A$1:$J$222,2,FALSE)</f>
        <v>870629.03125</v>
      </c>
      <c r="L60" s="2">
        <f>VLOOKUP($A60,Values!$A$1:$J$222,3,FALSE)</f>
        <v>978148.27272727271</v>
      </c>
      <c r="M60" s="2">
        <f>VLOOKUP($A60,Values!$A$1:$J$222,4,FALSE)</f>
        <v>703527.40078606224</v>
      </c>
      <c r="N60" s="2">
        <f>VLOOKUP($A60,Values!$A$1:$J$222,5,FALSE)</f>
        <v>981763.71541154641</v>
      </c>
      <c r="O60" s="13">
        <f>VLOOKUP($A60,Values!$A$1:$J$222,6,FALSE)</f>
        <v>0.80806793195946769</v>
      </c>
      <c r="P60" s="13">
        <f>VLOOKUP($A60,Values!$A$1:$J$222,7,FALSE)</f>
        <v>1.0036962112852208</v>
      </c>
      <c r="Q60" s="13">
        <f>VLOOKUP($A60,Values!$A$1:$J$222,8,FALSE)</f>
        <v>308571</v>
      </c>
      <c r="R60" s="2">
        <f>VLOOKUP($A60,Values!$A$1:$J$222,9,FALSE)</f>
        <v>4246102</v>
      </c>
      <c r="S60" s="13">
        <f>VLOOKUP($A60,Values!$A$1:$J$222,10,FALSE)</f>
        <v>0</v>
      </c>
    </row>
    <row r="61" spans="1:19" x14ac:dyDescent="0.25">
      <c r="A61" s="1" t="s">
        <v>435</v>
      </c>
      <c r="B61" t="s">
        <v>307</v>
      </c>
      <c r="C61" t="s">
        <v>448</v>
      </c>
      <c r="D61" s="2">
        <v>5229222</v>
      </c>
      <c r="E61" s="2">
        <v>20686802.232000001</v>
      </c>
      <c r="F61" s="3">
        <v>9.6187590396217608</v>
      </c>
      <c r="G61" s="3">
        <v>7.6947612363539299</v>
      </c>
      <c r="H61" s="4">
        <v>2.1077801627324099E-2</v>
      </c>
      <c r="I61" s="2">
        <f t="shared" si="0"/>
        <v>543648</v>
      </c>
      <c r="J61" s="2">
        <f t="shared" si="1"/>
        <v>679582</v>
      </c>
      <c r="K61" s="2">
        <f>VLOOKUP($A61,Values!$A$1:$J$222,2,FALSE)</f>
        <v>549612.5625</v>
      </c>
      <c r="L61" s="2">
        <f>VLOOKUP($A61,Values!$A$1:$J$222,3,FALSE)</f>
        <v>661554.81818181823</v>
      </c>
      <c r="M61" s="2">
        <f>VLOOKUP($A61,Values!$A$1:$J$222,4,FALSE)</f>
        <v>326921.91020607611</v>
      </c>
      <c r="N61" s="2">
        <f>VLOOKUP($A61,Values!$A$1:$J$222,5,FALSE)</f>
        <v>407526.71286521485</v>
      </c>
      <c r="O61" s="13">
        <f>VLOOKUP($A61,Values!$A$1:$J$222,6,FALSE)</f>
        <v>0.5948224849865511</v>
      </c>
      <c r="P61" s="13">
        <f>VLOOKUP($A61,Values!$A$1:$J$222,7,FALSE)</f>
        <v>0.61601352097357465</v>
      </c>
      <c r="Q61" s="13">
        <f>VLOOKUP($A61,Values!$A$1:$J$222,8,FALSE)</f>
        <v>77775</v>
      </c>
      <c r="R61" s="2">
        <f>VLOOKUP($A61,Values!$A$1:$J$222,9,FALSE)</f>
        <v>1601677</v>
      </c>
      <c r="S61" s="13">
        <f>VLOOKUP($A61,Values!$A$1:$J$222,10,FALSE)</f>
        <v>0</v>
      </c>
    </row>
    <row r="62" spans="1:19" x14ac:dyDescent="0.25">
      <c r="A62" s="1" t="s">
        <v>365</v>
      </c>
      <c r="B62" t="s">
        <v>43</v>
      </c>
      <c r="C62" t="s">
        <v>448</v>
      </c>
      <c r="D62" s="2">
        <v>1667000</v>
      </c>
      <c r="E62" s="2">
        <v>5767820</v>
      </c>
      <c r="F62" s="3">
        <v>9.3570468329455601</v>
      </c>
      <c r="G62" s="3">
        <v>14.2071482324586</v>
      </c>
      <c r="H62" s="4">
        <v>1.42278626798423E-2</v>
      </c>
      <c r="I62" s="2">
        <f t="shared" si="0"/>
        <v>178154</v>
      </c>
      <c r="J62" s="2">
        <f t="shared" si="1"/>
        <v>117335</v>
      </c>
      <c r="K62" s="2">
        <f>VLOOKUP($A62,Values!$A$1:$J$222,2,FALSE)</f>
        <v>169629.046875</v>
      </c>
      <c r="L62" s="2">
        <f>VLOOKUP($A62,Values!$A$1:$J$222,3,FALSE)</f>
        <v>113567.95454545454</v>
      </c>
      <c r="M62" s="2">
        <f>VLOOKUP($A62,Values!$A$1:$J$222,4,FALSE)</f>
        <v>197700.14259956076</v>
      </c>
      <c r="N62" s="2">
        <f>VLOOKUP($A62,Values!$A$1:$J$222,5,FALSE)</f>
        <v>146809.66853669746</v>
      </c>
      <c r="O62" s="13">
        <f>VLOOKUP($A62,Values!$A$1:$J$222,6,FALSE)</f>
        <v>1.1654851939670827</v>
      </c>
      <c r="P62" s="13">
        <f>VLOOKUP($A62,Values!$A$1:$J$222,7,FALSE)</f>
        <v>1.2927032905038209</v>
      </c>
      <c r="Q62" s="13">
        <f>VLOOKUP($A62,Values!$A$1:$J$222,8,FALSE)</f>
        <v>806</v>
      </c>
      <c r="R62" s="2">
        <f>VLOOKUP($A62,Values!$A$1:$J$222,9,FALSE)</f>
        <v>1120419</v>
      </c>
      <c r="S62" s="13">
        <f>VLOOKUP($A62,Values!$A$1:$J$222,10,FALSE)</f>
        <v>0</v>
      </c>
    </row>
    <row r="63" spans="1:19" x14ac:dyDescent="0.25">
      <c r="A63" s="1" t="s">
        <v>438</v>
      </c>
      <c r="B63" t="s">
        <v>312</v>
      </c>
      <c r="C63" t="s">
        <v>448</v>
      </c>
      <c r="D63" s="2">
        <v>1039000</v>
      </c>
      <c r="E63" s="2">
        <v>14390150</v>
      </c>
      <c r="F63" s="3">
        <v>9.2803404161058101</v>
      </c>
      <c r="G63" s="3">
        <v>13.065336743650301</v>
      </c>
      <c r="H63" s="4">
        <v>1.4721430711345801E-2</v>
      </c>
      <c r="I63" s="2">
        <f t="shared" si="0"/>
        <v>111957</v>
      </c>
      <c r="J63" s="2">
        <f t="shared" si="1"/>
        <v>79523</v>
      </c>
      <c r="K63" s="2">
        <f>VLOOKUP($A63,Values!$A$1:$J$222,2,FALSE)</f>
        <v>109857.15625</v>
      </c>
      <c r="L63" s="2">
        <f>VLOOKUP($A63,Values!$A$1:$J$222,3,FALSE)</f>
        <v>77347.318181818177</v>
      </c>
      <c r="M63" s="2">
        <f>VLOOKUP($A63,Values!$A$1:$J$222,4,FALSE)</f>
        <v>84380.188045972085</v>
      </c>
      <c r="N63" s="2">
        <f>VLOOKUP($A63,Values!$A$1:$J$222,5,FALSE)</f>
        <v>49057.941030296352</v>
      </c>
      <c r="O63" s="13">
        <f>VLOOKUP($A63,Values!$A$1:$J$222,6,FALSE)</f>
        <v>0.76809004462075803</v>
      </c>
      <c r="P63" s="13">
        <f>VLOOKUP($A63,Values!$A$1:$J$222,7,FALSE)</f>
        <v>0.63425522931483191</v>
      </c>
      <c r="Q63" s="13">
        <f>VLOOKUP($A63,Values!$A$1:$J$222,8,FALSE)</f>
        <v>20153</v>
      </c>
      <c r="R63" s="2">
        <f>VLOOKUP($A63,Values!$A$1:$J$222,9,FALSE)</f>
        <v>470068</v>
      </c>
      <c r="S63" s="13">
        <f>VLOOKUP($A63,Values!$A$1:$J$222,10,FALSE)</f>
        <v>0</v>
      </c>
    </row>
    <row r="64" spans="1:19" x14ac:dyDescent="0.25">
      <c r="A64" s="1" t="s">
        <v>255</v>
      </c>
      <c r="B64" t="s">
        <v>256</v>
      </c>
      <c r="C64" t="s">
        <v>448</v>
      </c>
      <c r="D64" s="2">
        <v>11223411</v>
      </c>
      <c r="E64" s="2">
        <v>20954108.337000001</v>
      </c>
      <c r="F64" s="3">
        <v>9.1416103566913804</v>
      </c>
      <c r="G64" s="3">
        <v>10.382818050621699</v>
      </c>
      <c r="H64" s="4">
        <v>1.1890254124294E-2</v>
      </c>
      <c r="I64" s="2">
        <f t="shared" si="0"/>
        <v>1227728</v>
      </c>
      <c r="J64" s="2">
        <f t="shared" si="1"/>
        <v>1080960</v>
      </c>
      <c r="K64" s="2">
        <f>VLOOKUP($A64,Values!$A$1:$J$222,2,FALSE)</f>
        <v>1236428.296875</v>
      </c>
      <c r="L64" s="2">
        <f>VLOOKUP($A64,Values!$A$1:$J$222,3,FALSE)</f>
        <v>1116885.2272727273</v>
      </c>
      <c r="M64" s="2">
        <f>VLOOKUP($A64,Values!$A$1:$J$222,4,FALSE)</f>
        <v>848430.68774215423</v>
      </c>
      <c r="N64" s="2">
        <f>VLOOKUP($A64,Values!$A$1:$J$222,5,FALSE)</f>
        <v>705034.65658166877</v>
      </c>
      <c r="O64" s="13">
        <f>VLOOKUP($A64,Values!$A$1:$J$222,6,FALSE)</f>
        <v>0.68619481605727806</v>
      </c>
      <c r="P64" s="13">
        <f>VLOOKUP($A64,Values!$A$1:$J$222,7,FALSE)</f>
        <v>0.63125076719231188</v>
      </c>
      <c r="Q64" s="13">
        <f>VLOOKUP($A64,Values!$A$1:$J$222,8,FALSE)</f>
        <v>451156</v>
      </c>
      <c r="R64" s="2">
        <f>VLOOKUP($A64,Values!$A$1:$J$222,9,FALSE)</f>
        <v>6172772</v>
      </c>
      <c r="S64" s="13">
        <f>VLOOKUP($A64,Values!$A$1:$J$222,10,FALSE)</f>
        <v>0</v>
      </c>
    </row>
    <row r="65" spans="1:19" x14ac:dyDescent="0.25">
      <c r="A65" s="1" t="s">
        <v>427</v>
      </c>
      <c r="B65" t="s">
        <v>269</v>
      </c>
      <c r="C65" t="s">
        <v>448</v>
      </c>
      <c r="D65" s="2">
        <v>1087000</v>
      </c>
      <c r="E65" s="2">
        <v>2361507.5</v>
      </c>
      <c r="F65" s="3">
        <v>9.1376865260735105</v>
      </c>
      <c r="G65" s="3">
        <v>12.3093438904548</v>
      </c>
      <c r="H65" s="4">
        <v>1.41741496490481E-2</v>
      </c>
      <c r="I65" s="2">
        <f t="shared" si="0"/>
        <v>118957</v>
      </c>
      <c r="J65" s="2">
        <f t="shared" si="1"/>
        <v>88306</v>
      </c>
      <c r="K65" s="2">
        <f>VLOOKUP($A65,Values!$A$1:$J$222,2,FALSE)</f>
        <v>118821.734375</v>
      </c>
      <c r="L65" s="2">
        <f>VLOOKUP($A65,Values!$A$1:$J$222,3,FALSE)</f>
        <v>80301.181818181823</v>
      </c>
      <c r="M65" s="2">
        <f>VLOOKUP($A65,Values!$A$1:$J$222,4,FALSE)</f>
        <v>471296.94100928144</v>
      </c>
      <c r="N65" s="2">
        <f>VLOOKUP($A65,Values!$A$1:$J$222,5,FALSE)</f>
        <v>250213.72273425933</v>
      </c>
      <c r="O65" s="13">
        <f>VLOOKUP($A65,Values!$A$1:$J$222,6,FALSE)</f>
        <v>3.9664203143330146</v>
      </c>
      <c r="P65" s="13">
        <f>VLOOKUP($A65,Values!$A$1:$J$222,7,FALSE)</f>
        <v>3.1159407255150242</v>
      </c>
      <c r="Q65" s="13">
        <f>VLOOKUP($A65,Values!$A$1:$J$222,8,FALSE)</f>
        <v>0</v>
      </c>
      <c r="R65" s="2">
        <f>VLOOKUP($A65,Values!$A$1:$J$222,9,FALSE)</f>
        <v>3571288</v>
      </c>
      <c r="S65" s="13">
        <f>VLOOKUP($A65,Values!$A$1:$J$222,10,FALSE)</f>
        <v>8</v>
      </c>
    </row>
    <row r="66" spans="1:19" x14ac:dyDescent="0.25">
      <c r="A66" s="1" t="s">
        <v>95</v>
      </c>
      <c r="B66" t="s">
        <v>96</v>
      </c>
      <c r="C66" t="s">
        <v>448</v>
      </c>
      <c r="D66" s="2">
        <v>806486</v>
      </c>
      <c r="E66" s="2">
        <v>8411648.9800000004</v>
      </c>
      <c r="F66" s="3">
        <v>9.0256191021899106</v>
      </c>
      <c r="G66" s="3">
        <v>4.6747039351083002</v>
      </c>
      <c r="H66" s="4">
        <v>3.9799795956061198E-3</v>
      </c>
      <c r="I66" s="2">
        <f t="shared" si="0"/>
        <v>89355</v>
      </c>
      <c r="J66" s="2">
        <f t="shared" si="1"/>
        <v>172521</v>
      </c>
      <c r="K66" s="2">
        <f>VLOOKUP($A66,Values!$A$1:$J$222,2,FALSE)</f>
        <v>89366.609375</v>
      </c>
      <c r="L66" s="2">
        <f>VLOOKUP($A66,Values!$A$1:$J$222,3,FALSE)</f>
        <v>161020.27272727274</v>
      </c>
      <c r="M66" s="2">
        <f>VLOOKUP($A66,Values!$A$1:$J$222,4,FALSE)</f>
        <v>124070.73742773056</v>
      </c>
      <c r="N66" s="2">
        <f>VLOOKUP($A66,Values!$A$1:$J$222,5,FALSE)</f>
        <v>191421.57206223969</v>
      </c>
      <c r="O66" s="13">
        <f>VLOOKUP($A66,Values!$A$1:$J$222,6,FALSE)</f>
        <v>1.3883343935216919</v>
      </c>
      <c r="P66" s="13">
        <f>VLOOKUP($A66,Values!$A$1:$J$222,7,FALSE)</f>
        <v>1.1888041724190779</v>
      </c>
      <c r="Q66" s="13">
        <f>VLOOKUP($A66,Values!$A$1:$J$222,8,FALSE)</f>
        <v>14427</v>
      </c>
      <c r="R66" s="2">
        <f>VLOOKUP($A66,Values!$A$1:$J$222,9,FALSE)</f>
        <v>912800</v>
      </c>
      <c r="S66" s="13">
        <f>VLOOKUP($A66,Values!$A$1:$J$222,10,FALSE)</f>
        <v>0</v>
      </c>
    </row>
    <row r="67" spans="1:19" x14ac:dyDescent="0.25">
      <c r="A67" s="1" t="s">
        <v>108</v>
      </c>
      <c r="B67" t="s">
        <v>109</v>
      </c>
      <c r="C67" t="s">
        <v>448</v>
      </c>
      <c r="D67" s="2">
        <v>5081883</v>
      </c>
      <c r="E67" s="2">
        <v>6540383.4210000001</v>
      </c>
      <c r="F67" s="3">
        <v>8.7429839035586401</v>
      </c>
      <c r="G67" s="3">
        <v>9.8609634239481405</v>
      </c>
      <c r="H67" s="4">
        <v>3.9079415879583702E-3</v>
      </c>
      <c r="I67" s="2">
        <f t="shared" ref="I67:I130" si="2">INT(D67/F67)</f>
        <v>581252</v>
      </c>
      <c r="J67" s="2">
        <f t="shared" ref="J67:J130" si="3">INT(D67/G67)</f>
        <v>515353</v>
      </c>
      <c r="K67" s="2">
        <f>VLOOKUP($A67,Values!$A$1:$J$222,2,FALSE)</f>
        <v>572821.984375</v>
      </c>
      <c r="L67" s="2">
        <f>VLOOKUP($A67,Values!$A$1:$J$222,3,FALSE)</f>
        <v>524077.54545454547</v>
      </c>
      <c r="M67" s="2">
        <f>VLOOKUP($A67,Values!$A$1:$J$222,4,FALSE)</f>
        <v>220422.19387892087</v>
      </c>
      <c r="N67" s="2">
        <f>VLOOKUP($A67,Values!$A$1:$J$222,5,FALSE)</f>
        <v>180335.95347644828</v>
      </c>
      <c r="O67" s="13">
        <f>VLOOKUP($A67,Values!$A$1:$J$222,6,FALSE)</f>
        <v>0.38480051375720364</v>
      </c>
      <c r="P67" s="13">
        <f>VLOOKUP($A67,Values!$A$1:$J$222,7,FALSE)</f>
        <v>0.34410166022289396</v>
      </c>
      <c r="Q67" s="13">
        <f>VLOOKUP($A67,Values!$A$1:$J$222,8,FALSE)</f>
        <v>172528</v>
      </c>
      <c r="R67" s="2">
        <f>VLOOKUP($A67,Values!$A$1:$J$222,9,FALSE)</f>
        <v>1224261</v>
      </c>
      <c r="S67" s="13">
        <f>VLOOKUP($A67,Values!$A$1:$J$222,10,FALSE)</f>
        <v>0</v>
      </c>
    </row>
    <row r="68" spans="1:19" x14ac:dyDescent="0.25">
      <c r="A68" s="1" t="s">
        <v>226</v>
      </c>
      <c r="B68" t="s">
        <v>227</v>
      </c>
      <c r="C68" t="s">
        <v>448</v>
      </c>
      <c r="D68" s="2">
        <v>1238000</v>
      </c>
      <c r="E68" s="2">
        <v>2457430</v>
      </c>
      <c r="F68" s="3">
        <v>8.5942560102520194</v>
      </c>
      <c r="G68" s="3">
        <v>8.1574667836913903</v>
      </c>
      <c r="H68" s="4">
        <v>1.0657493166438201E-2</v>
      </c>
      <c r="I68" s="2">
        <f t="shared" si="2"/>
        <v>144049</v>
      </c>
      <c r="J68" s="2">
        <f t="shared" si="3"/>
        <v>151762</v>
      </c>
      <c r="K68" s="2">
        <f>VLOOKUP($A68,Values!$A$1:$J$222,2,FALSE)</f>
        <v>141025.5</v>
      </c>
      <c r="L68" s="2">
        <f>VLOOKUP($A68,Values!$A$1:$J$222,3,FALSE)</f>
        <v>146673.18181818182</v>
      </c>
      <c r="M68" s="2">
        <f>VLOOKUP($A68,Values!$A$1:$J$222,4,FALSE)</f>
        <v>241579.89548223244</v>
      </c>
      <c r="N68" s="2">
        <f>VLOOKUP($A68,Values!$A$1:$J$222,5,FALSE)</f>
        <v>220840.31206639882</v>
      </c>
      <c r="O68" s="13">
        <f>VLOOKUP($A68,Values!$A$1:$J$222,6,FALSE)</f>
        <v>1.7130227900786201</v>
      </c>
      <c r="P68" s="13">
        <f>VLOOKUP($A68,Values!$A$1:$J$222,7,FALSE)</f>
        <v>1.5056625166838995</v>
      </c>
      <c r="Q68" s="13">
        <f>VLOOKUP($A68,Values!$A$1:$J$222,8,FALSE)</f>
        <v>0</v>
      </c>
      <c r="R68" s="2">
        <f>VLOOKUP($A68,Values!$A$1:$J$222,9,FALSE)</f>
        <v>1463259</v>
      </c>
      <c r="S68" s="13">
        <f>VLOOKUP($A68,Values!$A$1:$J$222,10,FALSE)</f>
        <v>3</v>
      </c>
    </row>
    <row r="69" spans="1:19" x14ac:dyDescent="0.25">
      <c r="A69" s="1" t="s">
        <v>54</v>
      </c>
      <c r="B69" t="s">
        <v>55</v>
      </c>
      <c r="C69" t="s">
        <v>448</v>
      </c>
      <c r="D69" s="2">
        <v>248492</v>
      </c>
      <c r="E69" s="2">
        <v>644339.75600000005</v>
      </c>
      <c r="F69" s="3">
        <v>8.4850504646269602</v>
      </c>
      <c r="I69" s="2">
        <f t="shared" si="2"/>
        <v>29285</v>
      </c>
      <c r="J69" s="2" t="e">
        <f t="shared" si="3"/>
        <v>#DIV/0!</v>
      </c>
      <c r="K69" s="2">
        <f>VLOOKUP($A69,Values!$A$1:$J$222,2,FALSE)</f>
        <v>16570.078125</v>
      </c>
      <c r="L69" s="2">
        <f>VLOOKUP($A69,Values!$A$1:$J$222,3,FALSE)</f>
        <v>0</v>
      </c>
      <c r="M69" s="2">
        <f>VLOOKUP($A69,Values!$A$1:$J$222,4,FALSE)</f>
        <v>69354.962380748722</v>
      </c>
      <c r="N69" s="2">
        <f>VLOOKUP($A69,Values!$A$1:$J$222,5,FALSE)</f>
        <v>0</v>
      </c>
      <c r="O69" s="13">
        <f>VLOOKUP($A69,Values!$A$1:$J$222,6,FALSE)</f>
        <v>4.1855543382206424</v>
      </c>
      <c r="P69" s="13" t="e">
        <f>VLOOKUP($A69,Values!$A$1:$J$222,7,FALSE)</f>
        <v>#DIV/0!</v>
      </c>
      <c r="Q69" s="13">
        <f>VLOOKUP($A69,Values!$A$1:$J$222,8,FALSE)</f>
        <v>0</v>
      </c>
      <c r="R69" s="2">
        <f>VLOOKUP($A69,Values!$A$1:$J$222,9,FALSE)</f>
        <v>405283</v>
      </c>
      <c r="S69" s="13">
        <f>VLOOKUP($A69,Values!$A$1:$J$222,10,FALSE)</f>
        <v>60</v>
      </c>
    </row>
    <row r="70" spans="1:19" x14ac:dyDescent="0.25">
      <c r="A70" s="1" t="s">
        <v>378</v>
      </c>
      <c r="B70" t="s">
        <v>82</v>
      </c>
      <c r="C70" t="s">
        <v>448</v>
      </c>
      <c r="D70" s="2">
        <v>727379</v>
      </c>
      <c r="E70" s="2">
        <v>8001169</v>
      </c>
      <c r="F70" s="3">
        <v>8.4695577328689104</v>
      </c>
      <c r="G70" s="3">
        <v>10.151034845123901</v>
      </c>
      <c r="H70" s="4">
        <v>2.2505848163516501E-2</v>
      </c>
      <c r="I70" s="2">
        <f t="shared" si="2"/>
        <v>85881</v>
      </c>
      <c r="J70" s="2">
        <f t="shared" si="3"/>
        <v>71655</v>
      </c>
      <c r="K70" s="2">
        <f>VLOOKUP($A70,Values!$A$1:$J$222,2,FALSE)</f>
        <v>85955.5625</v>
      </c>
      <c r="L70" s="2">
        <f>VLOOKUP($A70,Values!$A$1:$J$222,3,FALSE)</f>
        <v>71909.545454545456</v>
      </c>
      <c r="M70" s="2">
        <f>VLOOKUP($A70,Values!$A$1:$J$222,4,FALSE)</f>
        <v>141893.63009068972</v>
      </c>
      <c r="N70" s="2">
        <f>VLOOKUP($A70,Values!$A$1:$J$222,5,FALSE)</f>
        <v>32283.947265191178</v>
      </c>
      <c r="O70" s="13">
        <f>VLOOKUP($A70,Values!$A$1:$J$222,6,FALSE)</f>
        <v>1.6507789137054361</v>
      </c>
      <c r="P70" s="13">
        <f>VLOOKUP($A70,Values!$A$1:$J$222,7,FALSE)</f>
        <v>0.44895218098128703</v>
      </c>
      <c r="Q70" s="13">
        <f>VLOOKUP($A70,Values!$A$1:$J$222,8,FALSE)</f>
        <v>8867</v>
      </c>
      <c r="R70" s="2">
        <f>VLOOKUP($A70,Values!$A$1:$J$222,9,FALSE)</f>
        <v>1120899</v>
      </c>
      <c r="S70" s="13">
        <f>VLOOKUP($A70,Values!$A$1:$J$222,10,FALSE)</f>
        <v>0</v>
      </c>
    </row>
    <row r="71" spans="1:19" x14ac:dyDescent="0.25">
      <c r="A71" s="1" t="s">
        <v>322</v>
      </c>
      <c r="B71" t="s">
        <v>323</v>
      </c>
      <c r="C71" t="s">
        <v>448</v>
      </c>
      <c r="D71" s="2">
        <v>7756384</v>
      </c>
      <c r="E71" s="2">
        <v>18091765.68</v>
      </c>
      <c r="F71" s="3">
        <v>8.2968321811298296</v>
      </c>
      <c r="G71" s="3">
        <v>13.3941046063009</v>
      </c>
      <c r="H71" s="4">
        <v>4.5803559186513201E-2</v>
      </c>
      <c r="I71" s="2">
        <f t="shared" si="2"/>
        <v>934860</v>
      </c>
      <c r="J71" s="2">
        <f t="shared" si="3"/>
        <v>579089</v>
      </c>
      <c r="K71" s="2">
        <f>VLOOKUP($A71,Values!$A$1:$J$222,2,FALSE)</f>
        <v>933275.265625</v>
      </c>
      <c r="L71" s="2">
        <f>VLOOKUP($A71,Values!$A$1:$J$222,3,FALSE)</f>
        <v>536462.36363636365</v>
      </c>
      <c r="M71" s="2">
        <f>VLOOKUP($A71,Values!$A$1:$J$222,4,FALSE)</f>
        <v>1884056.3383479337</v>
      </c>
      <c r="N71" s="2">
        <f>VLOOKUP($A71,Values!$A$1:$J$222,5,FALSE)</f>
        <v>524487.90235197579</v>
      </c>
      <c r="O71" s="13">
        <f>VLOOKUP($A71,Values!$A$1:$J$222,6,FALSE)</f>
        <v>2.0187573888891293</v>
      </c>
      <c r="P71" s="13">
        <f>VLOOKUP($A71,Values!$A$1:$J$222,7,FALSE)</f>
        <v>0.97767884180500564</v>
      </c>
      <c r="Q71" s="13">
        <f>VLOOKUP($A71,Values!$A$1:$J$222,8,FALSE)</f>
        <v>4572</v>
      </c>
      <c r="R71" s="2">
        <f>VLOOKUP($A71,Values!$A$1:$J$222,9,FALSE)</f>
        <v>10585736</v>
      </c>
      <c r="S71" s="13">
        <f>VLOOKUP($A71,Values!$A$1:$J$222,10,FALSE)</f>
        <v>0</v>
      </c>
    </row>
    <row r="72" spans="1:19" x14ac:dyDescent="0.25">
      <c r="A72" s="1" t="s">
        <v>379</v>
      </c>
      <c r="B72" t="s">
        <v>87</v>
      </c>
      <c r="C72" t="s">
        <v>448</v>
      </c>
      <c r="D72" s="2">
        <v>1314300</v>
      </c>
      <c r="E72" s="2">
        <v>7846371</v>
      </c>
      <c r="F72" s="3">
        <v>8.2389063436381793</v>
      </c>
      <c r="G72" s="3">
        <v>9.9353668216351103</v>
      </c>
      <c r="H72" s="4">
        <v>1.16063692063038E-2</v>
      </c>
      <c r="I72" s="2">
        <f t="shared" si="2"/>
        <v>159523</v>
      </c>
      <c r="J72" s="2">
        <f t="shared" si="3"/>
        <v>132285</v>
      </c>
      <c r="K72" s="2">
        <f>VLOOKUP($A72,Values!$A$1:$J$222,2,FALSE)</f>
        <v>157534.984375</v>
      </c>
      <c r="L72" s="2">
        <f>VLOOKUP($A72,Values!$A$1:$J$222,3,FALSE)</f>
        <v>126037.04545454546</v>
      </c>
      <c r="M72" s="2">
        <f>VLOOKUP($A72,Values!$A$1:$J$222,4,FALSE)</f>
        <v>191676.03055267062</v>
      </c>
      <c r="N72" s="2">
        <f>VLOOKUP($A72,Values!$A$1:$J$222,5,FALSE)</f>
        <v>162809.92031711244</v>
      </c>
      <c r="O72" s="13">
        <f>VLOOKUP($A72,Values!$A$1:$J$222,6,FALSE)</f>
        <v>1.2167204085690608</v>
      </c>
      <c r="P72" s="13">
        <f>VLOOKUP($A72,Values!$A$1:$J$222,7,FALSE)</f>
        <v>1.2917624316719556</v>
      </c>
      <c r="Q72" s="13">
        <f>VLOOKUP($A72,Values!$A$1:$J$222,8,FALSE)</f>
        <v>14496</v>
      </c>
      <c r="R72" s="2">
        <f>VLOOKUP($A72,Values!$A$1:$J$222,9,FALSE)</f>
        <v>1004478</v>
      </c>
      <c r="S72" s="13">
        <f>VLOOKUP($A72,Values!$A$1:$J$222,10,FALSE)</f>
        <v>0</v>
      </c>
    </row>
    <row r="73" spans="1:19" x14ac:dyDescent="0.25">
      <c r="A73" s="1" t="s">
        <v>334</v>
      </c>
      <c r="B73" t="s">
        <v>335</v>
      </c>
      <c r="C73" t="s">
        <v>448</v>
      </c>
      <c r="D73" s="2">
        <v>808371</v>
      </c>
      <c r="E73" s="2">
        <v>7740152.3250000002</v>
      </c>
      <c r="F73" s="3">
        <v>7.61120631214221</v>
      </c>
      <c r="G73" s="3">
        <v>3.8923517167360302</v>
      </c>
      <c r="H73" s="4">
        <v>3.7716927967074702E-2</v>
      </c>
      <c r="I73" s="2">
        <f t="shared" si="2"/>
        <v>106208</v>
      </c>
      <c r="J73" s="2">
        <f t="shared" si="3"/>
        <v>207681</v>
      </c>
      <c r="K73" s="2">
        <f>VLOOKUP($A73,Values!$A$1:$J$222,2,FALSE)</f>
        <v>108798.453125</v>
      </c>
      <c r="L73" s="2">
        <f>VLOOKUP($A73,Values!$A$1:$J$222,3,FALSE)</f>
        <v>196591.63636363635</v>
      </c>
      <c r="M73" s="2">
        <f>VLOOKUP($A73,Values!$A$1:$J$222,4,FALSE)</f>
        <v>396244.64295464201</v>
      </c>
      <c r="N73" s="2">
        <f>VLOOKUP($A73,Values!$A$1:$J$222,5,FALSE)</f>
        <v>664172.46148367983</v>
      </c>
      <c r="O73" s="13">
        <f>VLOOKUP($A73,Values!$A$1:$J$222,6,FALSE)</f>
        <v>3.6420062195129854</v>
      </c>
      <c r="P73" s="13">
        <f>VLOOKUP($A73,Values!$A$1:$J$222,7,FALSE)</f>
        <v>3.3784370167973847</v>
      </c>
      <c r="Q73" s="13">
        <f>VLOOKUP($A73,Values!$A$1:$J$222,8,FALSE)</f>
        <v>584</v>
      </c>
      <c r="R73" s="2">
        <f>VLOOKUP($A73,Values!$A$1:$J$222,9,FALSE)</f>
        <v>3141774</v>
      </c>
      <c r="S73" s="13">
        <f>VLOOKUP($A73,Values!$A$1:$J$222,10,FALSE)</f>
        <v>0</v>
      </c>
    </row>
    <row r="74" spans="1:19" x14ac:dyDescent="0.25">
      <c r="A74" s="1" t="s">
        <v>411</v>
      </c>
      <c r="B74" t="s">
        <v>199</v>
      </c>
      <c r="C74" t="s">
        <v>448</v>
      </c>
      <c r="D74" s="2">
        <v>4042000</v>
      </c>
      <c r="E74" s="2">
        <v>2596985</v>
      </c>
      <c r="F74" s="3">
        <v>7.3755907360974602</v>
      </c>
      <c r="G74" s="3">
        <v>6.8687492809649804</v>
      </c>
      <c r="H74" s="4">
        <v>1.34756109048594E-2</v>
      </c>
      <c r="I74" s="2">
        <f t="shared" si="2"/>
        <v>548023</v>
      </c>
      <c r="J74" s="2">
        <f t="shared" si="3"/>
        <v>588462</v>
      </c>
      <c r="K74" s="2">
        <f>VLOOKUP($A74,Values!$A$1:$J$222,2,FALSE)</f>
        <v>556914.09375</v>
      </c>
      <c r="L74" s="2">
        <f>VLOOKUP($A74,Values!$A$1:$J$222,3,FALSE)</f>
        <v>578044.31818181823</v>
      </c>
      <c r="M74" s="2">
        <f>VLOOKUP($A74,Values!$A$1:$J$222,4,FALSE)</f>
        <v>607577.02262087574</v>
      </c>
      <c r="N74" s="2">
        <f>VLOOKUP($A74,Values!$A$1:$J$222,5,FALSE)</f>
        <v>721252.81748426415</v>
      </c>
      <c r="O74" s="13">
        <f>VLOOKUP($A74,Values!$A$1:$J$222,6,FALSE)</f>
        <v>1.0909708147799515</v>
      </c>
      <c r="P74" s="13">
        <f>VLOOKUP($A74,Values!$A$1:$J$222,7,FALSE)</f>
        <v>1.2477465737452349</v>
      </c>
      <c r="Q74" s="13">
        <f>VLOOKUP($A74,Values!$A$1:$J$222,8,FALSE)</f>
        <v>12207</v>
      </c>
      <c r="R74" s="2">
        <f>VLOOKUP($A74,Values!$A$1:$J$222,9,FALSE)</f>
        <v>2892835</v>
      </c>
      <c r="S74" s="13">
        <f>VLOOKUP($A74,Values!$A$1:$J$222,10,FALSE)</f>
        <v>0</v>
      </c>
    </row>
    <row r="75" spans="1:19" x14ac:dyDescent="0.25">
      <c r="A75" s="1" t="s">
        <v>382</v>
      </c>
      <c r="B75" t="s">
        <v>94</v>
      </c>
      <c r="C75" t="s">
        <v>448</v>
      </c>
      <c r="D75" s="2">
        <v>21353185</v>
      </c>
      <c r="E75" s="2">
        <v>54856332.265000001</v>
      </c>
      <c r="F75" s="3">
        <v>7.2607061590166904</v>
      </c>
      <c r="G75" s="3">
        <v>6.5583472235915403</v>
      </c>
      <c r="H75" s="4">
        <v>2.2965645693425601E-2</v>
      </c>
      <c r="I75" s="2">
        <f t="shared" si="2"/>
        <v>2940924</v>
      </c>
      <c r="J75" s="2">
        <f t="shared" si="3"/>
        <v>3255879</v>
      </c>
      <c r="K75" s="2">
        <f>VLOOKUP($A75,Values!$A$1:$J$222,2,FALSE)</f>
        <v>2929762.859375</v>
      </c>
      <c r="L75" s="2">
        <f>VLOOKUP($A75,Values!$A$1:$J$222,3,FALSE)</f>
        <v>3141506.1363636362</v>
      </c>
      <c r="M75" s="2">
        <f>VLOOKUP($A75,Values!$A$1:$J$222,4,FALSE)</f>
        <v>1475082.4598514782</v>
      </c>
      <c r="N75" s="2">
        <f>VLOOKUP($A75,Values!$A$1:$J$222,5,FALSE)</f>
        <v>1828396.7593887716</v>
      </c>
      <c r="O75" s="13">
        <f>VLOOKUP($A75,Values!$A$1:$J$222,6,FALSE)</f>
        <v>0.50348186206652723</v>
      </c>
      <c r="P75" s="13">
        <f>VLOOKUP($A75,Values!$A$1:$J$222,7,FALSE)</f>
        <v>0.58201279259800587</v>
      </c>
      <c r="Q75" s="13">
        <f>VLOOKUP($A75,Values!$A$1:$J$222,8,FALSE)</f>
        <v>917859</v>
      </c>
      <c r="R75" s="2">
        <f>VLOOKUP($A75,Values!$A$1:$J$222,9,FALSE)</f>
        <v>9744428</v>
      </c>
      <c r="S75" s="13">
        <f>VLOOKUP($A75,Values!$A$1:$J$222,10,FALSE)</f>
        <v>0</v>
      </c>
    </row>
    <row r="76" spans="1:19" x14ac:dyDescent="0.25">
      <c r="A76" s="1" t="s">
        <v>50</v>
      </c>
      <c r="B76" t="s">
        <v>51</v>
      </c>
      <c r="C76" t="s">
        <v>448</v>
      </c>
      <c r="D76" s="2">
        <v>2691919</v>
      </c>
      <c r="E76" s="2">
        <v>13621110.140000001</v>
      </c>
      <c r="F76" s="3">
        <v>7.2407753995591904</v>
      </c>
      <c r="G76" s="3">
        <v>6.3707288858533104</v>
      </c>
      <c r="H76" s="4">
        <v>9.5259072596948907E-3</v>
      </c>
      <c r="I76" s="2">
        <f t="shared" si="2"/>
        <v>371772</v>
      </c>
      <c r="J76" s="2">
        <f t="shared" si="3"/>
        <v>422544</v>
      </c>
      <c r="K76" s="2">
        <f>VLOOKUP($A76,Values!$A$1:$J$222,2,FALSE)</f>
        <v>383455.28125</v>
      </c>
      <c r="L76" s="2">
        <f>VLOOKUP($A76,Values!$A$1:$J$222,3,FALSE)</f>
        <v>430398</v>
      </c>
      <c r="M76" s="2">
        <f>VLOOKUP($A76,Values!$A$1:$J$222,4,FALSE)</f>
        <v>298431.70833103504</v>
      </c>
      <c r="N76" s="2">
        <f>VLOOKUP($A76,Values!$A$1:$J$222,5,FALSE)</f>
        <v>340294.32444562565</v>
      </c>
      <c r="O76" s="13">
        <f>VLOOKUP($A76,Values!$A$1:$J$222,6,FALSE)</f>
        <v>0.7782699128779702</v>
      </c>
      <c r="P76" s="13">
        <f>VLOOKUP($A76,Values!$A$1:$J$222,7,FALSE)</f>
        <v>0.79065033862988598</v>
      </c>
      <c r="Q76" s="13">
        <f>VLOOKUP($A76,Values!$A$1:$J$222,8,FALSE)</f>
        <v>109628</v>
      </c>
      <c r="R76" s="2">
        <f>VLOOKUP($A76,Values!$A$1:$J$222,9,FALSE)</f>
        <v>1702882</v>
      </c>
      <c r="S76" s="13">
        <f>VLOOKUP($A76,Values!$A$1:$J$222,10,FALSE)</f>
        <v>0</v>
      </c>
    </row>
    <row r="77" spans="1:19" x14ac:dyDescent="0.25">
      <c r="A77" s="1" t="s">
        <v>376</v>
      </c>
      <c r="B77" t="s">
        <v>80</v>
      </c>
      <c r="C77" t="s">
        <v>448</v>
      </c>
      <c r="D77" s="2">
        <v>80000</v>
      </c>
      <c r="E77" s="2">
        <v>1082000</v>
      </c>
      <c r="F77" s="3">
        <v>6.9842766471979996</v>
      </c>
      <c r="G77" s="3">
        <v>26.315356655318201</v>
      </c>
      <c r="H77" s="4">
        <v>1.00817039413432E-2</v>
      </c>
      <c r="I77" s="2">
        <f t="shared" si="2"/>
        <v>11454</v>
      </c>
      <c r="J77" s="2">
        <f t="shared" si="3"/>
        <v>3040</v>
      </c>
      <c r="K77" s="2">
        <f>VLOOKUP($A77,Values!$A$1:$J$222,2,FALSE)</f>
        <v>11213.453125</v>
      </c>
      <c r="L77" s="2">
        <f>VLOOKUP($A77,Values!$A$1:$J$222,3,FALSE)</f>
        <v>4241.545454545455</v>
      </c>
      <c r="M77" s="2">
        <f>VLOOKUP($A77,Values!$A$1:$J$222,4,FALSE)</f>
        <v>49965.46101055976</v>
      </c>
      <c r="N77" s="2">
        <f>VLOOKUP($A77,Values!$A$1:$J$222,5,FALSE)</f>
        <v>6391.8067028350388</v>
      </c>
      <c r="O77" s="13">
        <f>VLOOKUP($A77,Values!$A$1:$J$222,6,FALSE)</f>
        <v>4.4558496346824263</v>
      </c>
      <c r="P77" s="13">
        <f>VLOOKUP($A77,Values!$A$1:$J$222,7,FALSE)</f>
        <v>1.5069523057887437</v>
      </c>
      <c r="Q77" s="13">
        <f>VLOOKUP($A77,Values!$A$1:$J$222,8,FALSE)</f>
        <v>0</v>
      </c>
      <c r="R77" s="2">
        <f>VLOOKUP($A77,Values!$A$1:$J$222,9,FALSE)</f>
        <v>399850</v>
      </c>
      <c r="S77" s="13">
        <f>VLOOKUP($A77,Values!$A$1:$J$222,10,FALSE)</f>
        <v>3</v>
      </c>
    </row>
    <row r="78" spans="1:19" x14ac:dyDescent="0.25">
      <c r="A78" s="1" t="s">
        <v>393</v>
      </c>
      <c r="B78" t="s">
        <v>149</v>
      </c>
      <c r="C78" t="s">
        <v>448</v>
      </c>
      <c r="D78" s="2">
        <v>2074278</v>
      </c>
      <c r="E78" s="2">
        <v>17081679.329999998</v>
      </c>
      <c r="F78" s="3">
        <v>6.8842286996691398</v>
      </c>
      <c r="G78" s="3">
        <v>6.4409110090350099</v>
      </c>
      <c r="H78" s="4">
        <v>1.4057718550446701E-2</v>
      </c>
      <c r="I78" s="2">
        <f t="shared" si="2"/>
        <v>301308</v>
      </c>
      <c r="J78" s="2">
        <f t="shared" si="3"/>
        <v>322047</v>
      </c>
      <c r="K78" s="2">
        <f>VLOOKUP($A78,Values!$A$1:$J$222,2,FALSE)</f>
        <v>299783.078125</v>
      </c>
      <c r="L78" s="2">
        <f>VLOOKUP($A78,Values!$A$1:$J$222,3,FALSE)</f>
        <v>314622.54545454547</v>
      </c>
      <c r="M78" s="2">
        <f>VLOOKUP($A78,Values!$A$1:$J$222,4,FALSE)</f>
        <v>148629.43308313077</v>
      </c>
      <c r="N78" s="2">
        <f>VLOOKUP($A78,Values!$A$1:$J$222,5,FALSE)</f>
        <v>178956.4055466149</v>
      </c>
      <c r="O78" s="13">
        <f>VLOOKUP($A78,Values!$A$1:$J$222,6,FALSE)</f>
        <v>0.49578993588543058</v>
      </c>
      <c r="P78" s="13">
        <f>VLOOKUP($A78,Values!$A$1:$J$222,7,FALSE)</f>
        <v>0.56879714480750487</v>
      </c>
      <c r="Q78" s="13">
        <f>VLOOKUP($A78,Values!$A$1:$J$222,8,FALSE)</f>
        <v>102539</v>
      </c>
      <c r="R78" s="2">
        <f>VLOOKUP($A78,Values!$A$1:$J$222,9,FALSE)</f>
        <v>766620</v>
      </c>
      <c r="S78" s="13">
        <f>VLOOKUP($A78,Values!$A$1:$J$222,10,FALSE)</f>
        <v>0</v>
      </c>
    </row>
    <row r="79" spans="1:19" x14ac:dyDescent="0.25">
      <c r="A79" s="1" t="s">
        <v>390</v>
      </c>
      <c r="B79" t="s">
        <v>138</v>
      </c>
      <c r="C79" t="s">
        <v>448</v>
      </c>
      <c r="D79" s="2">
        <v>3182000</v>
      </c>
      <c r="E79" s="2">
        <v>17007790</v>
      </c>
      <c r="F79" s="3">
        <v>6.6535101971003101</v>
      </c>
      <c r="G79" s="3">
        <v>5.5758844225349797</v>
      </c>
      <c r="H79" s="4">
        <v>8.4208068616901995E-3</v>
      </c>
      <c r="I79" s="2">
        <f t="shared" si="2"/>
        <v>478243</v>
      </c>
      <c r="J79" s="2">
        <f t="shared" si="3"/>
        <v>570671</v>
      </c>
      <c r="K79" s="2">
        <f>VLOOKUP($A79,Values!$A$1:$J$222,2,FALSE)</f>
        <v>471496.359375</v>
      </c>
      <c r="L79" s="2">
        <f>VLOOKUP($A79,Values!$A$1:$J$222,3,FALSE)</f>
        <v>543684.81818181823</v>
      </c>
      <c r="M79" s="2">
        <f>VLOOKUP($A79,Values!$A$1:$J$222,4,FALSE)</f>
        <v>220620.32830025716</v>
      </c>
      <c r="N79" s="2">
        <f>VLOOKUP($A79,Values!$A$1:$J$222,5,FALSE)</f>
        <v>322006.2680921476</v>
      </c>
      <c r="O79" s="13">
        <f>VLOOKUP($A79,Values!$A$1:$J$222,6,FALSE)</f>
        <v>0.46791523182215911</v>
      </c>
      <c r="P79" s="13">
        <f>VLOOKUP($A79,Values!$A$1:$J$222,7,FALSE)</f>
        <v>0.59226643327837558</v>
      </c>
      <c r="Q79" s="13">
        <f>VLOOKUP($A79,Values!$A$1:$J$222,8,FALSE)</f>
        <v>176217</v>
      </c>
      <c r="R79" s="2">
        <f>VLOOKUP($A79,Values!$A$1:$J$222,9,FALSE)</f>
        <v>1750298</v>
      </c>
      <c r="S79" s="13">
        <f>VLOOKUP($A79,Values!$A$1:$J$222,10,FALSE)</f>
        <v>0</v>
      </c>
    </row>
    <row r="80" spans="1:19" x14ac:dyDescent="0.25">
      <c r="A80" s="1" t="s">
        <v>266</v>
      </c>
      <c r="B80" t="s">
        <v>267</v>
      </c>
      <c r="C80" t="s">
        <v>448</v>
      </c>
      <c r="D80" s="2">
        <v>2017569</v>
      </c>
      <c r="E80" s="2">
        <v>46747073.729999997</v>
      </c>
      <c r="F80" s="3">
        <v>6.6510486375294198</v>
      </c>
      <c r="G80" s="3">
        <v>11.7892384149495</v>
      </c>
      <c r="H80" s="4">
        <v>1.9787043453458698E-2</v>
      </c>
      <c r="I80" s="2">
        <f t="shared" si="2"/>
        <v>303346</v>
      </c>
      <c r="J80" s="2">
        <f t="shared" si="3"/>
        <v>171136</v>
      </c>
      <c r="K80" s="2">
        <f>VLOOKUP($A80,Values!$A$1:$J$222,2,FALSE)</f>
        <v>301794.34375</v>
      </c>
      <c r="L80" s="2">
        <f>VLOOKUP($A80,Values!$A$1:$J$222,3,FALSE)</f>
        <v>168571.59090909091</v>
      </c>
      <c r="M80" s="2">
        <f>VLOOKUP($A80,Values!$A$1:$J$222,4,FALSE)</f>
        <v>499728.35506135173</v>
      </c>
      <c r="N80" s="2">
        <f>VLOOKUP($A80,Values!$A$1:$J$222,5,FALSE)</f>
        <v>63265.515756749628</v>
      </c>
      <c r="O80" s="13">
        <f>VLOOKUP($A80,Values!$A$1:$J$222,6,FALSE)</f>
        <v>1.6558572597878642</v>
      </c>
      <c r="P80" s="13">
        <f>VLOOKUP($A80,Values!$A$1:$J$222,7,FALSE)</f>
        <v>0.37530354560673351</v>
      </c>
      <c r="Q80" s="13">
        <f>VLOOKUP($A80,Values!$A$1:$J$222,8,FALSE)</f>
        <v>86107</v>
      </c>
      <c r="R80" s="2">
        <f>VLOOKUP($A80,Values!$A$1:$J$222,9,FALSE)</f>
        <v>3475813</v>
      </c>
      <c r="S80" s="13">
        <f>VLOOKUP($A80,Values!$A$1:$J$222,10,FALSE)</f>
        <v>0</v>
      </c>
    </row>
    <row r="81" spans="1:19" x14ac:dyDescent="0.25">
      <c r="A81" s="1" t="s">
        <v>228</v>
      </c>
      <c r="B81" t="s">
        <v>229</v>
      </c>
      <c r="C81" t="s">
        <v>448</v>
      </c>
      <c r="D81" s="2">
        <v>6447791</v>
      </c>
      <c r="E81" s="2">
        <v>25791164</v>
      </c>
      <c r="F81" s="3">
        <v>6.2685968893218504</v>
      </c>
      <c r="G81" s="3">
        <v>6.4360387931636804</v>
      </c>
      <c r="H81" s="4">
        <v>1.0987446648577599E-2</v>
      </c>
      <c r="I81" s="2">
        <f t="shared" si="2"/>
        <v>1028586</v>
      </c>
      <c r="J81" s="2">
        <f t="shared" si="3"/>
        <v>1001826</v>
      </c>
      <c r="K81" s="2">
        <f>VLOOKUP($A81,Values!$A$1:$J$222,2,FALSE)</f>
        <v>1010629.328125</v>
      </c>
      <c r="L81" s="2">
        <f>VLOOKUP($A81,Values!$A$1:$J$222,3,FALSE)</f>
        <v>969085.81818181823</v>
      </c>
      <c r="M81" s="2">
        <f>VLOOKUP($A81,Values!$A$1:$J$222,4,FALSE)</f>
        <v>504496.31534165173</v>
      </c>
      <c r="N81" s="2">
        <f>VLOOKUP($A81,Values!$A$1:$J$222,5,FALSE)</f>
        <v>684116.89202355279</v>
      </c>
      <c r="O81" s="13">
        <f>VLOOKUP($A81,Values!$A$1:$J$222,6,FALSE)</f>
        <v>0.49919025828948926</v>
      </c>
      <c r="P81" s="13">
        <f>VLOOKUP($A81,Values!$A$1:$J$222,7,FALSE)</f>
        <v>0.705940463876647</v>
      </c>
      <c r="Q81" s="13">
        <f>VLOOKUP($A81,Values!$A$1:$J$222,8,FALSE)</f>
        <v>419814</v>
      </c>
      <c r="R81" s="2">
        <f>VLOOKUP($A81,Values!$A$1:$J$222,9,FALSE)</f>
        <v>3769599</v>
      </c>
      <c r="S81" s="13">
        <f>VLOOKUP($A81,Values!$A$1:$J$222,10,FALSE)</f>
        <v>0</v>
      </c>
    </row>
    <row r="82" spans="1:19" x14ac:dyDescent="0.25">
      <c r="A82" s="1" t="s">
        <v>369</v>
      </c>
      <c r="B82" t="s">
        <v>53</v>
      </c>
      <c r="C82" t="s">
        <v>448</v>
      </c>
      <c r="D82" s="2">
        <v>4576200</v>
      </c>
      <c r="E82" s="2">
        <v>18062261.399999999</v>
      </c>
      <c r="F82" s="3">
        <v>6.1678850268060801</v>
      </c>
      <c r="G82" s="3">
        <v>7.3553864197790801</v>
      </c>
      <c r="H82" s="4">
        <v>1.28799719734347E-2</v>
      </c>
      <c r="I82" s="2">
        <f t="shared" si="2"/>
        <v>741939</v>
      </c>
      <c r="J82" s="2">
        <f t="shared" si="3"/>
        <v>622156</v>
      </c>
      <c r="K82" s="2">
        <f>VLOOKUP($A82,Values!$A$1:$J$222,2,FALSE)</f>
        <v>754796.796875</v>
      </c>
      <c r="L82" s="2">
        <f>VLOOKUP($A82,Values!$A$1:$J$222,3,FALSE)</f>
        <v>645349.54545454541</v>
      </c>
      <c r="M82" s="2">
        <f>VLOOKUP($A82,Values!$A$1:$J$222,4,FALSE)</f>
        <v>560781.05818431778</v>
      </c>
      <c r="N82" s="2">
        <f>VLOOKUP($A82,Values!$A$1:$J$222,5,FALSE)</f>
        <v>314359.33987120498</v>
      </c>
      <c r="O82" s="13">
        <f>VLOOKUP($A82,Values!$A$1:$J$222,6,FALSE)</f>
        <v>0.74295633010905227</v>
      </c>
      <c r="P82" s="13">
        <f>VLOOKUP($A82,Values!$A$1:$J$222,7,FALSE)</f>
        <v>0.48711483890453378</v>
      </c>
      <c r="Q82" s="13">
        <f>VLOOKUP($A82,Values!$A$1:$J$222,8,FALSE)</f>
        <v>215449</v>
      </c>
      <c r="R82" s="2">
        <f>VLOOKUP($A82,Values!$A$1:$J$222,9,FALSE)</f>
        <v>3202980</v>
      </c>
      <c r="S82" s="13">
        <f>VLOOKUP($A82,Values!$A$1:$J$222,10,FALSE)</f>
        <v>0</v>
      </c>
    </row>
    <row r="83" spans="1:19" x14ac:dyDescent="0.25">
      <c r="A83" s="1" t="s">
        <v>168</v>
      </c>
      <c r="B83" t="s">
        <v>169</v>
      </c>
      <c r="C83" t="s">
        <v>448</v>
      </c>
      <c r="D83" s="2">
        <v>16421357</v>
      </c>
      <c r="E83" s="2">
        <v>83666813.915000007</v>
      </c>
      <c r="F83" s="3">
        <v>6.1201443071894603</v>
      </c>
      <c r="G83" s="3">
        <v>3.4513070692774801</v>
      </c>
      <c r="H83" s="4">
        <v>2.5340584225999201E-2</v>
      </c>
      <c r="I83" s="2">
        <f t="shared" si="2"/>
        <v>2683165</v>
      </c>
      <c r="J83" s="2">
        <f t="shared" si="3"/>
        <v>4758011</v>
      </c>
      <c r="K83" s="2">
        <f>VLOOKUP($A83,Values!$A$1:$J$222,2,FALSE)</f>
        <v>2851433.09375</v>
      </c>
      <c r="L83" s="2">
        <f>VLOOKUP($A83,Values!$A$1:$J$222,3,FALSE)</f>
        <v>5046733.5909090908</v>
      </c>
      <c r="M83" s="2">
        <f>VLOOKUP($A83,Values!$A$1:$J$222,4,FALSE)</f>
        <v>5060169.1630926467</v>
      </c>
      <c r="N83" s="2">
        <f>VLOOKUP($A83,Values!$A$1:$J$222,5,FALSE)</f>
        <v>8274139.7724361122</v>
      </c>
      <c r="O83" s="13">
        <f>VLOOKUP($A83,Values!$A$1:$J$222,6,FALSE)</f>
        <v>1.774605609433352</v>
      </c>
      <c r="P83" s="13">
        <f>VLOOKUP($A83,Values!$A$1:$J$222,7,FALSE)</f>
        <v>1.6395039728946053</v>
      </c>
      <c r="Q83" s="13">
        <f>VLOOKUP($A83,Values!$A$1:$J$222,8,FALSE)</f>
        <v>716178</v>
      </c>
      <c r="R83" s="2">
        <f>VLOOKUP($A83,Values!$A$1:$J$222,9,FALSE)</f>
        <v>39278334</v>
      </c>
      <c r="S83" s="13">
        <f>VLOOKUP($A83,Values!$A$1:$J$222,10,FALSE)</f>
        <v>0</v>
      </c>
    </row>
    <row r="84" spans="1:19" x14ac:dyDescent="0.25">
      <c r="A84" s="1" t="s">
        <v>48</v>
      </c>
      <c r="B84" t="s">
        <v>49</v>
      </c>
      <c r="C84" t="s">
        <v>448</v>
      </c>
      <c r="D84" s="2">
        <v>4182800</v>
      </c>
      <c r="E84" s="2">
        <v>21332280</v>
      </c>
      <c r="F84" s="3">
        <v>6.0227493127790801</v>
      </c>
      <c r="G84" s="3">
        <v>6.2020515344991702</v>
      </c>
      <c r="H84" s="4">
        <v>1.7097552984312599E-2</v>
      </c>
      <c r="I84" s="2">
        <f t="shared" si="2"/>
        <v>694500</v>
      </c>
      <c r="J84" s="2">
        <f t="shared" si="3"/>
        <v>674422</v>
      </c>
      <c r="K84" s="2">
        <f>VLOOKUP($A84,Values!$A$1:$J$222,2,FALSE)</f>
        <v>708366.234375</v>
      </c>
      <c r="L84" s="2">
        <f>VLOOKUP($A84,Values!$A$1:$J$222,3,FALSE)</f>
        <v>703794.45454545459</v>
      </c>
      <c r="M84" s="2">
        <f>VLOOKUP($A84,Values!$A$1:$J$222,4,FALSE)</f>
        <v>490543.85332539346</v>
      </c>
      <c r="N84" s="2">
        <f>VLOOKUP($A84,Values!$A$1:$J$222,5,FALSE)</f>
        <v>366774.57797746221</v>
      </c>
      <c r="O84" s="13">
        <f>VLOOKUP($A84,Values!$A$1:$J$222,6,FALSE)</f>
        <v>0.6925003331902263</v>
      </c>
      <c r="P84" s="13">
        <f>VLOOKUP($A84,Values!$A$1:$J$222,7,FALSE)</f>
        <v>0.52113877227740224</v>
      </c>
      <c r="Q84" s="13">
        <f>VLOOKUP($A84,Values!$A$1:$J$222,8,FALSE)</f>
        <v>132394</v>
      </c>
      <c r="R84" s="2">
        <f>VLOOKUP($A84,Values!$A$1:$J$222,9,FALSE)</f>
        <v>3195806</v>
      </c>
      <c r="S84" s="13">
        <f>VLOOKUP($A84,Values!$A$1:$J$222,10,FALSE)</f>
        <v>0</v>
      </c>
    </row>
    <row r="85" spans="1:19" x14ac:dyDescent="0.25">
      <c r="A85" s="1" t="s">
        <v>170</v>
      </c>
      <c r="B85" t="s">
        <v>171</v>
      </c>
      <c r="C85" t="s">
        <v>448</v>
      </c>
      <c r="D85" s="2">
        <v>6644194</v>
      </c>
      <c r="E85" s="2">
        <v>13039230.725</v>
      </c>
      <c r="F85" s="3">
        <v>5.69256261507525</v>
      </c>
      <c r="G85" s="3">
        <v>4.5674106479979297</v>
      </c>
      <c r="H85" s="4">
        <v>5.3078606465641803E-2</v>
      </c>
      <c r="I85" s="2">
        <f t="shared" si="2"/>
        <v>1167171</v>
      </c>
      <c r="J85" s="2">
        <f t="shared" si="3"/>
        <v>1454696</v>
      </c>
      <c r="K85" s="2">
        <f>VLOOKUP($A85,Values!$A$1:$J$222,2,FALSE)</f>
        <v>1118414.6875</v>
      </c>
      <c r="L85" s="2">
        <f>VLOOKUP($A85,Values!$A$1:$J$222,3,FALSE)</f>
        <v>1365217.4090909092</v>
      </c>
      <c r="M85" s="2">
        <f>VLOOKUP($A85,Values!$A$1:$J$222,4,FALSE)</f>
        <v>1312541.552470092</v>
      </c>
      <c r="N85" s="2">
        <f>VLOOKUP($A85,Values!$A$1:$J$222,5,FALSE)</f>
        <v>2036523.6249781766</v>
      </c>
      <c r="O85" s="13">
        <f>VLOOKUP($A85,Values!$A$1:$J$222,6,FALSE)</f>
        <v>1.1735732435739243</v>
      </c>
      <c r="P85" s="13">
        <f>VLOOKUP($A85,Values!$A$1:$J$222,7,FALSE)</f>
        <v>1.4917211071416725</v>
      </c>
      <c r="Q85" s="13">
        <f>VLOOKUP($A85,Values!$A$1:$J$222,8,FALSE)</f>
        <v>157641</v>
      </c>
      <c r="R85" s="2">
        <f>VLOOKUP($A85,Values!$A$1:$J$222,9,FALSE)</f>
        <v>10247849</v>
      </c>
      <c r="S85" s="13">
        <f>VLOOKUP($A85,Values!$A$1:$J$222,10,FALSE)</f>
        <v>0</v>
      </c>
    </row>
    <row r="86" spans="1:19" x14ac:dyDescent="0.25">
      <c r="A86" s="1" t="s">
        <v>398</v>
      </c>
      <c r="B86" t="s">
        <v>164</v>
      </c>
      <c r="C86" t="s">
        <v>448</v>
      </c>
      <c r="D86" s="2">
        <v>1312000</v>
      </c>
      <c r="E86" s="2">
        <v>6730560</v>
      </c>
      <c r="F86" s="3">
        <v>5.5915730902135499</v>
      </c>
      <c r="G86" s="3">
        <v>6.5227680400275201</v>
      </c>
      <c r="H86" s="4">
        <v>1.02128634324025E-2</v>
      </c>
      <c r="I86" s="2">
        <f t="shared" si="2"/>
        <v>234638</v>
      </c>
      <c r="J86" s="2">
        <f t="shared" si="3"/>
        <v>201141</v>
      </c>
      <c r="K86" s="2">
        <f>VLOOKUP($A86,Values!$A$1:$J$222,2,FALSE)</f>
        <v>233808.484375</v>
      </c>
      <c r="L86" s="2">
        <f>VLOOKUP($A86,Values!$A$1:$J$222,3,FALSE)</f>
        <v>198024.09090909091</v>
      </c>
      <c r="M86" s="2">
        <f>VLOOKUP($A86,Values!$A$1:$J$222,4,FALSE)</f>
        <v>247398.84176353022</v>
      </c>
      <c r="N86" s="2">
        <f>VLOOKUP($A86,Values!$A$1:$J$222,5,FALSE)</f>
        <v>101090.00523291779</v>
      </c>
      <c r="O86" s="13">
        <f>VLOOKUP($A86,Values!$A$1:$J$222,6,FALSE)</f>
        <v>1.0581260232059542</v>
      </c>
      <c r="P86" s="13">
        <f>VLOOKUP($A86,Values!$A$1:$J$222,7,FALSE)</f>
        <v>0.51049346960176822</v>
      </c>
      <c r="Q86" s="13">
        <f>VLOOKUP($A86,Values!$A$1:$J$222,8,FALSE)</f>
        <v>61717</v>
      </c>
      <c r="R86" s="2">
        <f>VLOOKUP($A86,Values!$A$1:$J$222,9,FALSE)</f>
        <v>1783628</v>
      </c>
      <c r="S86" s="13">
        <f>VLOOKUP($A86,Values!$A$1:$J$222,10,FALSE)</f>
        <v>0</v>
      </c>
    </row>
    <row r="87" spans="1:19" x14ac:dyDescent="0.25">
      <c r="A87" s="1" t="s">
        <v>219</v>
      </c>
      <c r="B87" t="s">
        <v>220</v>
      </c>
      <c r="C87" t="s">
        <v>448</v>
      </c>
      <c r="D87" s="2">
        <v>7532835</v>
      </c>
      <c r="E87" s="2">
        <v>11544069.637499999</v>
      </c>
      <c r="F87" s="3">
        <v>5.5554215774556903</v>
      </c>
      <c r="G87" s="3">
        <v>7.8897970320181097</v>
      </c>
      <c r="H87" s="4">
        <v>3.5947714470388199E-2</v>
      </c>
      <c r="I87" s="2">
        <f t="shared" si="2"/>
        <v>1355943</v>
      </c>
      <c r="J87" s="2">
        <f t="shared" si="3"/>
        <v>954756</v>
      </c>
      <c r="K87" s="2">
        <f>VLOOKUP($A87,Values!$A$1:$J$222,2,FALSE)</f>
        <v>1342588.34375</v>
      </c>
      <c r="L87" s="2">
        <f>VLOOKUP($A87,Values!$A$1:$J$222,3,FALSE)</f>
        <v>950343.68181818177</v>
      </c>
      <c r="M87" s="2">
        <f>VLOOKUP($A87,Values!$A$1:$J$222,4,FALSE)</f>
        <v>1149271.7758260197</v>
      </c>
      <c r="N87" s="2">
        <f>VLOOKUP($A87,Values!$A$1:$J$222,5,FALSE)</f>
        <v>505343.43368091545</v>
      </c>
      <c r="O87" s="13">
        <f>VLOOKUP($A87,Values!$A$1:$J$222,6,FALSE)</f>
        <v>0.85601203166711148</v>
      </c>
      <c r="P87" s="13">
        <f>VLOOKUP($A87,Values!$A$1:$J$222,7,FALSE)</f>
        <v>0.53174808582312116</v>
      </c>
      <c r="Q87" s="13">
        <f>VLOOKUP($A87,Values!$A$1:$J$222,8,FALSE)</f>
        <v>259475</v>
      </c>
      <c r="R87" s="2">
        <f>VLOOKUP($A87,Values!$A$1:$J$222,9,FALSE)</f>
        <v>7031249</v>
      </c>
      <c r="S87" s="13">
        <f>VLOOKUP($A87,Values!$A$1:$J$222,10,FALSE)</f>
        <v>0</v>
      </c>
    </row>
    <row r="88" spans="1:19" x14ac:dyDescent="0.25">
      <c r="A88" s="1" t="s">
        <v>359</v>
      </c>
      <c r="B88" t="s">
        <v>23</v>
      </c>
      <c r="C88" t="s">
        <v>448</v>
      </c>
      <c r="D88" s="2">
        <v>22729293</v>
      </c>
      <c r="E88" s="2">
        <v>80007111.359999999</v>
      </c>
      <c r="F88" s="3">
        <v>5.4904989431729003</v>
      </c>
      <c r="G88" s="3">
        <v>5.3135881301081804</v>
      </c>
      <c r="H88" s="4">
        <v>2.3412744989694999E-2</v>
      </c>
      <c r="I88" s="2">
        <f t="shared" si="2"/>
        <v>4139750</v>
      </c>
      <c r="J88" s="2">
        <f t="shared" si="3"/>
        <v>4277579</v>
      </c>
      <c r="K88" s="2">
        <f>VLOOKUP($A88,Values!$A$1:$J$222,2,FALSE)</f>
        <v>4138507.125</v>
      </c>
      <c r="L88" s="2">
        <f>VLOOKUP($A88,Values!$A$1:$J$222,3,FALSE)</f>
        <v>4171873.9545454546</v>
      </c>
      <c r="M88" s="2">
        <f>VLOOKUP($A88,Values!$A$1:$J$222,4,FALSE)</f>
        <v>1498301.1539147601</v>
      </c>
      <c r="N88" s="2">
        <f>VLOOKUP($A88,Values!$A$1:$J$222,5,FALSE)</f>
        <v>1890480.238511506</v>
      </c>
      <c r="O88" s="13">
        <f>VLOOKUP($A88,Values!$A$1:$J$222,6,FALSE)</f>
        <v>0.3620390417751812</v>
      </c>
      <c r="P88" s="13">
        <f>VLOOKUP($A88,Values!$A$1:$J$222,7,FALSE)</f>
        <v>0.45314893477348184</v>
      </c>
      <c r="Q88" s="13">
        <f>VLOOKUP($A88,Values!$A$1:$J$222,8,FALSE)</f>
        <v>1794564</v>
      </c>
      <c r="R88" s="2">
        <f>VLOOKUP($A88,Values!$A$1:$J$222,9,FALSE)</f>
        <v>9157033</v>
      </c>
      <c r="S88" s="13">
        <f>VLOOKUP($A88,Values!$A$1:$J$222,10,FALSE)</f>
        <v>0</v>
      </c>
    </row>
    <row r="89" spans="1:19" x14ac:dyDescent="0.25">
      <c r="A89" s="1" t="s">
        <v>64</v>
      </c>
      <c r="B89" t="s">
        <v>65</v>
      </c>
      <c r="C89" t="s">
        <v>448</v>
      </c>
      <c r="D89" s="2">
        <v>2331828</v>
      </c>
      <c r="E89" s="2">
        <v>5672171.6100000003</v>
      </c>
      <c r="F89" s="3">
        <v>5.2223269601463604</v>
      </c>
      <c r="G89" s="3">
        <v>3.2209811290730701</v>
      </c>
      <c r="H89" s="4">
        <v>4.1485109459304904E-3</v>
      </c>
      <c r="I89" s="2">
        <f t="shared" si="2"/>
        <v>446511</v>
      </c>
      <c r="J89" s="2">
        <f t="shared" si="3"/>
        <v>723949</v>
      </c>
      <c r="K89" s="2">
        <f>VLOOKUP($A89,Values!$A$1:$J$222,2,FALSE)</f>
        <v>446283.75</v>
      </c>
      <c r="L89" s="2">
        <f>VLOOKUP($A89,Values!$A$1:$J$222,3,FALSE)</f>
        <v>669340.90909090906</v>
      </c>
      <c r="M89" s="2">
        <f>VLOOKUP($A89,Values!$A$1:$J$222,4,FALSE)</f>
        <v>882973.72890741576</v>
      </c>
      <c r="N89" s="2">
        <f>VLOOKUP($A89,Values!$A$1:$J$222,5,FALSE)</f>
        <v>1315795.6523124601</v>
      </c>
      <c r="O89" s="13">
        <f>VLOOKUP($A89,Values!$A$1:$J$222,6,FALSE)</f>
        <v>1.9785029791190376</v>
      </c>
      <c r="P89" s="13">
        <f>VLOOKUP($A89,Values!$A$1:$J$222,7,FALSE)</f>
        <v>1.9658079081100217</v>
      </c>
      <c r="Q89" s="13">
        <f>VLOOKUP($A89,Values!$A$1:$J$222,8,FALSE)</f>
        <v>44807</v>
      </c>
      <c r="R89" s="2">
        <f>VLOOKUP($A89,Values!$A$1:$J$222,9,FALSE)</f>
        <v>6361411</v>
      </c>
      <c r="S89" s="13">
        <f>VLOOKUP($A89,Values!$A$1:$J$222,10,FALSE)</f>
        <v>0</v>
      </c>
    </row>
    <row r="90" spans="1:19" x14ac:dyDescent="0.25">
      <c r="A90" s="1" t="s">
        <v>385</v>
      </c>
      <c r="B90" t="s">
        <v>115</v>
      </c>
      <c r="C90" t="s">
        <v>448</v>
      </c>
      <c r="D90" s="2">
        <v>4869440</v>
      </c>
      <c r="E90" s="2">
        <v>4808572</v>
      </c>
      <c r="F90" s="3">
        <v>4.9272923246420897</v>
      </c>
      <c r="G90" s="3">
        <v>7.2875396726455799</v>
      </c>
      <c r="H90" s="4">
        <v>8.6667652677018796E-3</v>
      </c>
      <c r="I90" s="2">
        <f t="shared" si="2"/>
        <v>988258</v>
      </c>
      <c r="J90" s="2">
        <f t="shared" si="3"/>
        <v>668187</v>
      </c>
      <c r="K90" s="2">
        <f>VLOOKUP($A90,Values!$A$1:$J$222,2,FALSE)</f>
        <v>984878.28125</v>
      </c>
      <c r="L90" s="2">
        <f>VLOOKUP($A90,Values!$A$1:$J$222,3,FALSE)</f>
        <v>619349.22727272729</v>
      </c>
      <c r="M90" s="2">
        <f>VLOOKUP($A90,Values!$A$1:$J$222,4,FALSE)</f>
        <v>1555468.0770650038</v>
      </c>
      <c r="N90" s="2">
        <f>VLOOKUP($A90,Values!$A$1:$J$222,5,FALSE)</f>
        <v>1315741.9054720178</v>
      </c>
      <c r="O90" s="13">
        <f>VLOOKUP($A90,Values!$A$1:$J$222,6,FALSE)</f>
        <v>1.5793505722258547</v>
      </c>
      <c r="P90" s="13">
        <f>VLOOKUP($A90,Values!$A$1:$J$222,7,FALSE)</f>
        <v>2.1243941988364465</v>
      </c>
      <c r="Q90" s="13">
        <f>VLOOKUP($A90,Values!$A$1:$J$222,8,FALSE)</f>
        <v>91584</v>
      </c>
      <c r="R90" s="2">
        <f>VLOOKUP($A90,Values!$A$1:$J$222,9,FALSE)</f>
        <v>7256430</v>
      </c>
      <c r="S90" s="13">
        <f>VLOOKUP($A90,Values!$A$1:$J$222,10,FALSE)</f>
        <v>0</v>
      </c>
    </row>
    <row r="91" spans="1:19" x14ac:dyDescent="0.25">
      <c r="A91" s="1" t="s">
        <v>374</v>
      </c>
      <c r="B91" t="s">
        <v>76</v>
      </c>
      <c r="C91" t="s">
        <v>448</v>
      </c>
      <c r="D91" s="2">
        <v>2343600</v>
      </c>
      <c r="E91" s="2">
        <v>14225652</v>
      </c>
      <c r="F91" s="3">
        <v>4.91070277990283</v>
      </c>
      <c r="G91" s="3">
        <v>6.2746181575176498</v>
      </c>
      <c r="H91" s="4">
        <v>1.43422148849755E-2</v>
      </c>
      <c r="I91" s="2">
        <f t="shared" si="2"/>
        <v>477243</v>
      </c>
      <c r="J91" s="2">
        <f t="shared" si="3"/>
        <v>373504</v>
      </c>
      <c r="K91" s="2">
        <f>VLOOKUP($A91,Values!$A$1:$J$222,2,FALSE)</f>
        <v>473551.3125</v>
      </c>
      <c r="L91" s="2">
        <f>VLOOKUP($A91,Values!$A$1:$J$222,3,FALSE)</f>
        <v>364715.95454545453</v>
      </c>
      <c r="M91" s="2">
        <f>VLOOKUP($A91,Values!$A$1:$J$222,4,FALSE)</f>
        <v>205331.01588981933</v>
      </c>
      <c r="N91" s="2">
        <f>VLOOKUP($A91,Values!$A$1:$J$222,5,FALSE)</f>
        <v>117934.88987874676</v>
      </c>
      <c r="O91" s="13">
        <f>VLOOKUP($A91,Values!$A$1:$J$222,6,FALSE)</f>
        <v>0.43359824050708196</v>
      </c>
      <c r="P91" s="13">
        <f>VLOOKUP($A91,Values!$A$1:$J$222,7,FALSE)</f>
        <v>0.32336092898850288</v>
      </c>
      <c r="Q91" s="13">
        <f>VLOOKUP($A91,Values!$A$1:$J$222,8,FALSE)</f>
        <v>214349</v>
      </c>
      <c r="R91" s="2">
        <f>VLOOKUP($A91,Values!$A$1:$J$222,9,FALSE)</f>
        <v>1174975</v>
      </c>
      <c r="S91" s="13">
        <f>VLOOKUP($A91,Values!$A$1:$J$222,10,FALSE)</f>
        <v>0</v>
      </c>
    </row>
    <row r="92" spans="1:19" x14ac:dyDescent="0.25">
      <c r="A92" s="1" t="s">
        <v>356</v>
      </c>
      <c r="B92" t="s">
        <v>12</v>
      </c>
      <c r="C92" t="s">
        <v>448</v>
      </c>
      <c r="D92" s="2">
        <v>18019983</v>
      </c>
      <c r="E92" s="2">
        <v>8244142.2225000001</v>
      </c>
      <c r="F92" s="3">
        <v>4.6634842626667297</v>
      </c>
      <c r="G92" s="3">
        <v>5.7160349205019996</v>
      </c>
      <c r="H92" s="4">
        <v>1.69118772163095E-2</v>
      </c>
      <c r="I92" s="2">
        <f t="shared" si="2"/>
        <v>3864060</v>
      </c>
      <c r="J92" s="2">
        <f t="shared" si="3"/>
        <v>3152532</v>
      </c>
      <c r="K92" s="2">
        <f>VLOOKUP($A92,Values!$A$1:$J$222,2,FALSE)</f>
        <v>3893073.8125</v>
      </c>
      <c r="L92" s="2">
        <f>VLOOKUP($A92,Values!$A$1:$J$222,3,FALSE)</f>
        <v>3094662.9090909092</v>
      </c>
      <c r="M92" s="2">
        <f>VLOOKUP($A92,Values!$A$1:$J$222,4,FALSE)</f>
        <v>7253598.330162704</v>
      </c>
      <c r="N92" s="2">
        <f>VLOOKUP($A92,Values!$A$1:$J$222,5,FALSE)</f>
        <v>2254873.0683299461</v>
      </c>
      <c r="O92" s="13">
        <f>VLOOKUP($A92,Values!$A$1:$J$222,6,FALSE)</f>
        <v>1.8632059599981459</v>
      </c>
      <c r="P92" s="13">
        <f>VLOOKUP($A92,Values!$A$1:$J$222,7,FALSE)</f>
        <v>0.72863285422978086</v>
      </c>
      <c r="Q92" s="13">
        <f>VLOOKUP($A92,Values!$A$1:$J$222,8,FALSE)</f>
        <v>833262</v>
      </c>
      <c r="R92" s="2">
        <f>VLOOKUP($A92,Values!$A$1:$J$222,9,FALSE)</f>
        <v>52850575</v>
      </c>
      <c r="S92" s="13">
        <f>VLOOKUP($A92,Values!$A$1:$J$222,10,FALSE)</f>
        <v>0</v>
      </c>
    </row>
    <row r="93" spans="1:19" x14ac:dyDescent="0.25">
      <c r="A93" s="1" t="s">
        <v>314</v>
      </c>
      <c r="B93" t="s">
        <v>315</v>
      </c>
      <c r="C93" t="s">
        <v>448</v>
      </c>
      <c r="D93" s="2">
        <v>44599678</v>
      </c>
      <c r="E93" s="2">
        <v>64981730.846000001</v>
      </c>
      <c r="F93" s="3">
        <v>4.4720911920124298</v>
      </c>
      <c r="G93" s="3">
        <v>3.7948711010821401</v>
      </c>
      <c r="H93" s="4">
        <v>3.1719707147225003E-2</v>
      </c>
      <c r="I93" s="2">
        <f t="shared" si="2"/>
        <v>9972890</v>
      </c>
      <c r="J93" s="2">
        <f t="shared" si="3"/>
        <v>11752620</v>
      </c>
      <c r="K93" s="2">
        <f>VLOOKUP($A93,Values!$A$1:$J$222,2,FALSE)</f>
        <v>9980914.40625</v>
      </c>
      <c r="L93" s="2">
        <f>VLOOKUP($A93,Values!$A$1:$J$222,3,FALSE)</f>
        <v>11551076.045454545</v>
      </c>
      <c r="M93" s="2">
        <f>VLOOKUP($A93,Values!$A$1:$J$222,4,FALSE)</f>
        <v>4982514.2084015999</v>
      </c>
      <c r="N93" s="2">
        <f>VLOOKUP($A93,Values!$A$1:$J$222,5,FALSE)</f>
        <v>3773990.3571447395</v>
      </c>
      <c r="O93" s="13">
        <f>VLOOKUP($A93,Values!$A$1:$J$222,6,FALSE)</f>
        <v>0.49920418166110853</v>
      </c>
      <c r="P93" s="13">
        <f>VLOOKUP($A93,Values!$A$1:$J$222,7,FALSE)</f>
        <v>0.32672197311261225</v>
      </c>
      <c r="Q93" s="13">
        <f>VLOOKUP($A93,Values!$A$1:$J$222,8,FALSE)</f>
        <v>3438317</v>
      </c>
      <c r="R93" s="2">
        <f>VLOOKUP($A93,Values!$A$1:$J$222,9,FALSE)</f>
        <v>34697051</v>
      </c>
      <c r="S93" s="13">
        <f>VLOOKUP($A93,Values!$A$1:$J$222,10,FALSE)</f>
        <v>0</v>
      </c>
    </row>
    <row r="94" spans="1:19" x14ac:dyDescent="0.25">
      <c r="A94" s="1" t="s">
        <v>372</v>
      </c>
      <c r="B94" t="s">
        <v>70</v>
      </c>
      <c r="C94" t="s">
        <v>448</v>
      </c>
      <c r="D94" s="2">
        <v>1475200</v>
      </c>
      <c r="E94" s="2">
        <v>15401088</v>
      </c>
      <c r="F94" s="3">
        <v>4.4181196815671404</v>
      </c>
      <c r="G94" s="3">
        <v>4.1141452188400596</v>
      </c>
      <c r="H94" s="4">
        <v>1.00225929406041E-2</v>
      </c>
      <c r="I94" s="2">
        <f t="shared" si="2"/>
        <v>333897</v>
      </c>
      <c r="J94" s="2">
        <f t="shared" si="3"/>
        <v>358567</v>
      </c>
      <c r="K94" s="2">
        <f>VLOOKUP($A94,Values!$A$1:$J$222,2,FALSE)</f>
        <v>331452.5625</v>
      </c>
      <c r="L94" s="2">
        <f>VLOOKUP($A94,Values!$A$1:$J$222,3,FALSE)</f>
        <v>349721.68181818182</v>
      </c>
      <c r="M94" s="2">
        <f>VLOOKUP($A94,Values!$A$1:$J$222,4,FALSE)</f>
        <v>164669.79466942995</v>
      </c>
      <c r="N94" s="2">
        <f>VLOOKUP($A94,Values!$A$1:$J$222,5,FALSE)</f>
        <v>100007.47138631406</v>
      </c>
      <c r="O94" s="13">
        <f>VLOOKUP($A94,Values!$A$1:$J$222,6,FALSE)</f>
        <v>0.49681255570148125</v>
      </c>
      <c r="P94" s="13">
        <f>VLOOKUP($A94,Values!$A$1:$J$222,7,FALSE)</f>
        <v>0.28596302884734309</v>
      </c>
      <c r="Q94" s="13">
        <f>VLOOKUP($A94,Values!$A$1:$J$222,8,FALSE)</f>
        <v>98746</v>
      </c>
      <c r="R94" s="2">
        <f>VLOOKUP($A94,Values!$A$1:$J$222,9,FALSE)</f>
        <v>1182703</v>
      </c>
      <c r="S94" s="13">
        <f>VLOOKUP($A94,Values!$A$1:$J$222,10,FALSE)</f>
        <v>0</v>
      </c>
    </row>
    <row r="95" spans="1:19" x14ac:dyDescent="0.25">
      <c r="A95" s="1" t="s">
        <v>13</v>
      </c>
      <c r="B95" t="s">
        <v>14</v>
      </c>
      <c r="C95" t="s">
        <v>448</v>
      </c>
      <c r="D95" s="2">
        <v>3517418</v>
      </c>
      <c r="E95" s="2">
        <v>14702807.24</v>
      </c>
      <c r="F95" s="3">
        <v>4.3628670242791898</v>
      </c>
      <c r="G95" s="3">
        <v>4.2061311814978097</v>
      </c>
      <c r="H95" s="4">
        <v>7.0676303251644996E-3</v>
      </c>
      <c r="I95" s="2">
        <f t="shared" si="2"/>
        <v>806217</v>
      </c>
      <c r="J95" s="2">
        <f t="shared" si="3"/>
        <v>836259</v>
      </c>
      <c r="K95" s="2">
        <f>VLOOKUP($A95,Values!$A$1:$J$222,2,FALSE)</f>
        <v>799816.859375</v>
      </c>
      <c r="L95" s="2">
        <f>VLOOKUP($A95,Values!$A$1:$J$222,3,FALSE)</f>
        <v>824719.72727272729</v>
      </c>
      <c r="M95" s="2">
        <f>VLOOKUP($A95,Values!$A$1:$J$222,4,FALSE)</f>
        <v>393863.32542957109</v>
      </c>
      <c r="N95" s="2">
        <f>VLOOKUP($A95,Values!$A$1:$J$222,5,FALSE)</f>
        <v>533278.22412795457</v>
      </c>
      <c r="O95" s="13">
        <f>VLOOKUP($A95,Values!$A$1:$J$222,6,FALSE)</f>
        <v>0.49244188943122214</v>
      </c>
      <c r="P95" s="13">
        <f>VLOOKUP($A95,Values!$A$1:$J$222,7,FALSE)</f>
        <v>0.64661751925282163</v>
      </c>
      <c r="Q95" s="13">
        <f>VLOOKUP($A95,Values!$A$1:$J$222,8,FALSE)</f>
        <v>264682</v>
      </c>
      <c r="R95" s="2">
        <f>VLOOKUP($A95,Values!$A$1:$J$222,9,FALSE)</f>
        <v>2577546</v>
      </c>
      <c r="S95" s="13">
        <f>VLOOKUP($A95,Values!$A$1:$J$222,10,FALSE)</f>
        <v>0</v>
      </c>
    </row>
    <row r="96" spans="1:19" x14ac:dyDescent="0.25">
      <c r="A96" s="1" t="s">
        <v>308</v>
      </c>
      <c r="B96" t="s">
        <v>309</v>
      </c>
      <c r="C96" t="s">
        <v>448</v>
      </c>
      <c r="D96" s="2">
        <v>7243354</v>
      </c>
      <c r="E96" s="2">
        <v>17116045.502</v>
      </c>
      <c r="F96" s="3">
        <v>4.3576097425688696</v>
      </c>
      <c r="G96" s="3">
        <v>4.4439390407008803</v>
      </c>
      <c r="H96" s="4">
        <v>7.8633797332172198E-3</v>
      </c>
      <c r="I96" s="2">
        <f t="shared" si="2"/>
        <v>1662231</v>
      </c>
      <c r="J96" s="2">
        <f t="shared" si="3"/>
        <v>1629940</v>
      </c>
      <c r="K96" s="2">
        <f>VLOOKUP($A96,Values!$A$1:$J$222,2,FALSE)</f>
        <v>1656567.453125</v>
      </c>
      <c r="L96" s="2">
        <f>VLOOKUP($A96,Values!$A$1:$J$222,3,FALSE)</f>
        <v>1568934.6818181819</v>
      </c>
      <c r="M96" s="2">
        <f>VLOOKUP($A96,Values!$A$1:$J$222,4,FALSE)</f>
        <v>1044123.6380417264</v>
      </c>
      <c r="N96" s="2">
        <f>VLOOKUP($A96,Values!$A$1:$J$222,5,FALSE)</f>
        <v>639413.85270651523</v>
      </c>
      <c r="O96" s="13">
        <f>VLOOKUP($A96,Values!$A$1:$J$222,6,FALSE)</f>
        <v>0.63029346379591089</v>
      </c>
      <c r="P96" s="13">
        <f>VLOOKUP($A96,Values!$A$1:$J$222,7,FALSE)</f>
        <v>0.40754650918005175</v>
      </c>
      <c r="Q96" s="13">
        <f>VLOOKUP($A96,Values!$A$1:$J$222,8,FALSE)</f>
        <v>387184</v>
      </c>
      <c r="R96" s="2">
        <f>VLOOKUP($A96,Values!$A$1:$J$222,9,FALSE)</f>
        <v>6052665</v>
      </c>
      <c r="S96" s="13">
        <f>VLOOKUP($A96,Values!$A$1:$J$222,10,FALSE)</f>
        <v>0</v>
      </c>
    </row>
    <row r="97" spans="1:19" x14ac:dyDescent="0.25">
      <c r="A97" s="1" t="s">
        <v>424</v>
      </c>
      <c r="B97" t="s">
        <v>250</v>
      </c>
      <c r="C97" t="s">
        <v>448</v>
      </c>
      <c r="D97" s="2">
        <v>4641000</v>
      </c>
      <c r="E97" s="2">
        <v>3968055</v>
      </c>
      <c r="F97" s="3">
        <v>4.34662890409881</v>
      </c>
      <c r="G97" s="3">
        <v>10.6499034142567</v>
      </c>
      <c r="H97" s="4">
        <v>8.80491499555844E-3</v>
      </c>
      <c r="I97" s="2">
        <f t="shared" si="2"/>
        <v>1067724</v>
      </c>
      <c r="J97" s="2">
        <f t="shared" si="3"/>
        <v>435778</v>
      </c>
      <c r="K97" s="2">
        <f>VLOOKUP($A97,Values!$A$1:$J$222,2,FALSE)</f>
        <v>1069374.75</v>
      </c>
      <c r="L97" s="2">
        <f>VLOOKUP($A97,Values!$A$1:$J$222,3,FALSE)</f>
        <v>410220.54545454547</v>
      </c>
      <c r="M97" s="2">
        <f>VLOOKUP($A97,Values!$A$1:$J$222,4,FALSE)</f>
        <v>1280941.0551751545</v>
      </c>
      <c r="N97" s="2">
        <f>VLOOKUP($A97,Values!$A$1:$J$222,5,FALSE)</f>
        <v>307376.51329548314</v>
      </c>
      <c r="O97" s="13">
        <f>VLOOKUP($A97,Values!$A$1:$J$222,6,FALSE)</f>
        <v>1.1978411264855042</v>
      </c>
      <c r="P97" s="13">
        <f>VLOOKUP($A97,Values!$A$1:$J$222,7,FALSE)</f>
        <v>0.74929575493322531</v>
      </c>
      <c r="Q97" s="13">
        <f>VLOOKUP($A97,Values!$A$1:$J$222,8,FALSE)</f>
        <v>89217</v>
      </c>
      <c r="R97" s="2">
        <f>VLOOKUP($A97,Values!$A$1:$J$222,9,FALSE)</f>
        <v>6473935</v>
      </c>
      <c r="S97" s="13">
        <f>VLOOKUP($A97,Values!$A$1:$J$222,10,FALSE)</f>
        <v>0</v>
      </c>
    </row>
    <row r="98" spans="1:19" x14ac:dyDescent="0.25">
      <c r="A98" s="1" t="s">
        <v>395</v>
      </c>
      <c r="B98" t="s">
        <v>153</v>
      </c>
      <c r="C98" t="s">
        <v>448</v>
      </c>
      <c r="D98" s="2">
        <v>8744156</v>
      </c>
      <c r="E98" s="2">
        <v>34040999.307999998</v>
      </c>
      <c r="F98" s="3">
        <v>4.2727306043528896</v>
      </c>
      <c r="G98" s="3">
        <v>3.7210837079954602</v>
      </c>
      <c r="H98" s="4">
        <v>1.35694869325373E-2</v>
      </c>
      <c r="I98" s="2">
        <f t="shared" si="2"/>
        <v>2046503</v>
      </c>
      <c r="J98" s="2">
        <f t="shared" si="3"/>
        <v>2349895</v>
      </c>
      <c r="K98" s="2">
        <f>VLOOKUP($A98,Values!$A$1:$J$222,2,FALSE)</f>
        <v>2041188.671875</v>
      </c>
      <c r="L98" s="2">
        <f>VLOOKUP($A98,Values!$A$1:$J$222,3,FALSE)</f>
        <v>2212760.1363636362</v>
      </c>
      <c r="M98" s="2">
        <f>VLOOKUP($A98,Values!$A$1:$J$222,4,FALSE)</f>
        <v>1260260.1543176316</v>
      </c>
      <c r="N98" s="2">
        <f>VLOOKUP($A98,Values!$A$1:$J$222,5,FALSE)</f>
        <v>1470141.7040296393</v>
      </c>
      <c r="O98" s="13">
        <f>VLOOKUP($A98,Values!$A$1:$J$222,6,FALSE)</f>
        <v>0.6174148287624871</v>
      </c>
      <c r="P98" s="13">
        <f>VLOOKUP($A98,Values!$A$1:$J$222,7,FALSE)</f>
        <v>0.66439271020383295</v>
      </c>
      <c r="Q98" s="13">
        <f>VLOOKUP($A98,Values!$A$1:$J$222,8,FALSE)</f>
        <v>734274</v>
      </c>
      <c r="R98" s="2">
        <f>VLOOKUP($A98,Values!$A$1:$J$222,9,FALSE)</f>
        <v>7988171</v>
      </c>
      <c r="S98" s="13">
        <f>VLOOKUP($A98,Values!$A$1:$J$222,10,FALSE)</f>
        <v>0</v>
      </c>
    </row>
    <row r="99" spans="1:19" x14ac:dyDescent="0.25">
      <c r="A99" s="1" t="s">
        <v>0</v>
      </c>
      <c r="B99" t="s">
        <v>1</v>
      </c>
      <c r="C99" t="s">
        <v>448</v>
      </c>
      <c r="D99" s="2">
        <v>8338268</v>
      </c>
      <c r="E99" s="2">
        <v>31943904.708000001</v>
      </c>
      <c r="F99" s="3">
        <v>4.1173012940097102</v>
      </c>
      <c r="G99" s="3">
        <v>4.56570671999176</v>
      </c>
      <c r="H99" s="4">
        <v>8.6488260254601896E-3</v>
      </c>
      <c r="I99" s="2">
        <f t="shared" si="2"/>
        <v>2025178</v>
      </c>
      <c r="J99" s="2">
        <f t="shared" si="3"/>
        <v>1826282</v>
      </c>
      <c r="K99" s="2">
        <f>VLOOKUP($A99,Values!$A$1:$J$222,2,FALSE)</f>
        <v>2022893.296875</v>
      </c>
      <c r="L99" s="2">
        <f>VLOOKUP($A99,Values!$A$1:$J$222,3,FALSE)</f>
        <v>1800000.5</v>
      </c>
      <c r="M99" s="2">
        <f>VLOOKUP($A99,Values!$A$1:$J$222,4,FALSE)</f>
        <v>688669.02823173406</v>
      </c>
      <c r="N99" s="2">
        <f>VLOOKUP($A99,Values!$A$1:$J$222,5,FALSE)</f>
        <v>478554.85157401109</v>
      </c>
      <c r="O99" s="13">
        <f>VLOOKUP($A99,Values!$A$1:$J$222,6,FALSE)</f>
        <v>0.3404376440890885</v>
      </c>
      <c r="P99" s="13">
        <f>VLOOKUP($A99,Values!$A$1:$J$222,7,FALSE)</f>
        <v>0.26586373257896934</v>
      </c>
      <c r="Q99" s="13">
        <f>VLOOKUP($A99,Values!$A$1:$J$222,8,FALSE)</f>
        <v>893087</v>
      </c>
      <c r="R99" s="2">
        <f>VLOOKUP($A99,Values!$A$1:$J$222,9,FALSE)</f>
        <v>4761764</v>
      </c>
      <c r="S99" s="13">
        <f>VLOOKUP($A99,Values!$A$1:$J$222,10,FALSE)</f>
        <v>0</v>
      </c>
    </row>
    <row r="100" spans="1:19" x14ac:dyDescent="0.25">
      <c r="A100" s="1" t="s">
        <v>408</v>
      </c>
      <c r="B100" t="s">
        <v>194</v>
      </c>
      <c r="C100" t="s">
        <v>448</v>
      </c>
      <c r="D100" s="2">
        <v>355000</v>
      </c>
      <c r="E100" s="2">
        <v>695800</v>
      </c>
      <c r="F100" s="3">
        <v>3.9031349650196598</v>
      </c>
      <c r="G100" s="3">
        <v>3.76421787505129</v>
      </c>
      <c r="H100" s="4">
        <v>8.8980110776459703E-3</v>
      </c>
      <c r="I100" s="2">
        <f t="shared" si="2"/>
        <v>90952</v>
      </c>
      <c r="J100" s="2">
        <f t="shared" si="3"/>
        <v>94309</v>
      </c>
      <c r="K100" s="2">
        <f>VLOOKUP($A100,Values!$A$1:$J$222,2,FALSE)</f>
        <v>90632.234375</v>
      </c>
      <c r="L100" s="2">
        <f>VLOOKUP($A100,Values!$A$1:$J$222,3,FALSE)</f>
        <v>86050.227272727279</v>
      </c>
      <c r="M100" s="2">
        <f>VLOOKUP($A100,Values!$A$1:$J$222,4,FALSE)</f>
        <v>320494.67796308018</v>
      </c>
      <c r="N100" s="2">
        <f>VLOOKUP($A100,Values!$A$1:$J$222,5,FALSE)</f>
        <v>217292.50470121339</v>
      </c>
      <c r="O100" s="13">
        <f>VLOOKUP($A100,Values!$A$1:$J$222,6,FALSE)</f>
        <v>3.5362107110479166</v>
      </c>
      <c r="P100" s="13">
        <f>VLOOKUP($A100,Values!$A$1:$J$222,7,FALSE)</f>
        <v>2.5251822288920551</v>
      </c>
      <c r="Q100" s="13">
        <f>VLOOKUP($A100,Values!$A$1:$J$222,8,FALSE)</f>
        <v>0</v>
      </c>
      <c r="R100" s="2">
        <f>VLOOKUP($A100,Values!$A$1:$J$222,9,FALSE)</f>
        <v>2379033</v>
      </c>
      <c r="S100" s="13">
        <f>VLOOKUP($A100,Values!$A$1:$J$222,10,FALSE)</f>
        <v>6</v>
      </c>
    </row>
    <row r="101" spans="1:19" x14ac:dyDescent="0.25">
      <c r="A101" s="1" t="s">
        <v>92</v>
      </c>
      <c r="B101" t="s">
        <v>93</v>
      </c>
      <c r="C101" t="s">
        <v>448</v>
      </c>
      <c r="D101" s="2">
        <v>2739538</v>
      </c>
      <c r="E101" s="2">
        <v>16601600.279999999</v>
      </c>
      <c r="F101" s="3">
        <v>3.9014165099903102</v>
      </c>
      <c r="G101" s="3">
        <v>3.5475922419461901</v>
      </c>
      <c r="H101" s="4">
        <v>6.76155305628264E-3</v>
      </c>
      <c r="I101" s="2">
        <f t="shared" si="2"/>
        <v>702190</v>
      </c>
      <c r="J101" s="2">
        <f t="shared" si="3"/>
        <v>772224</v>
      </c>
      <c r="K101" s="2">
        <f>VLOOKUP($A101,Values!$A$1:$J$222,2,FALSE)</f>
        <v>706672.625</v>
      </c>
      <c r="L101" s="2">
        <f>VLOOKUP($A101,Values!$A$1:$J$222,3,FALSE)</f>
        <v>760116.36363636365</v>
      </c>
      <c r="M101" s="2">
        <f>VLOOKUP($A101,Values!$A$1:$J$222,4,FALSE)</f>
        <v>303492.03814919491</v>
      </c>
      <c r="N101" s="2">
        <f>VLOOKUP($A101,Values!$A$1:$J$222,5,FALSE)</f>
        <v>408313.90518646728</v>
      </c>
      <c r="O101" s="13">
        <f>VLOOKUP($A101,Values!$A$1:$J$222,6,FALSE)</f>
        <v>0.42946624421625912</v>
      </c>
      <c r="P101" s="13">
        <f>VLOOKUP($A101,Values!$A$1:$J$222,7,FALSE)</f>
        <v>0.53717289183607531</v>
      </c>
      <c r="Q101" s="13">
        <f>VLOOKUP($A101,Values!$A$1:$J$222,8,FALSE)</f>
        <v>294967</v>
      </c>
      <c r="R101" s="2">
        <f>VLOOKUP($A101,Values!$A$1:$J$222,9,FALSE)</f>
        <v>2259078</v>
      </c>
      <c r="S101" s="13">
        <f>VLOOKUP($A101,Values!$A$1:$J$222,10,FALSE)</f>
        <v>0</v>
      </c>
    </row>
    <row r="102" spans="1:19" x14ac:dyDescent="0.25">
      <c r="A102" s="1" t="s">
        <v>245</v>
      </c>
      <c r="B102" t="s">
        <v>246</v>
      </c>
      <c r="C102" t="s">
        <v>448</v>
      </c>
      <c r="D102" s="2">
        <v>847185</v>
      </c>
      <c r="E102" s="2">
        <v>13233029.699999999</v>
      </c>
      <c r="F102" s="3">
        <v>3.7776321157923598</v>
      </c>
      <c r="G102" s="3">
        <v>3.7190888071092401</v>
      </c>
      <c r="H102" s="4">
        <v>6.1060767939297104E-3</v>
      </c>
      <c r="I102" s="2">
        <f t="shared" si="2"/>
        <v>224263</v>
      </c>
      <c r="J102" s="2">
        <f t="shared" si="3"/>
        <v>227793</v>
      </c>
      <c r="K102" s="2">
        <f>VLOOKUP($A102,Values!$A$1:$J$222,2,FALSE)</f>
        <v>220974.0625</v>
      </c>
      <c r="L102" s="2">
        <f>VLOOKUP($A102,Values!$A$1:$J$222,3,FALSE)</f>
        <v>216474.18181818182</v>
      </c>
      <c r="M102" s="2">
        <f>VLOOKUP($A102,Values!$A$1:$J$222,4,FALSE)</f>
        <v>141371.83982886834</v>
      </c>
      <c r="N102" s="2">
        <f>VLOOKUP($A102,Values!$A$1:$J$222,5,FALSE)</f>
        <v>141578.91807167593</v>
      </c>
      <c r="O102" s="13">
        <f>VLOOKUP($A102,Values!$A$1:$J$222,6,FALSE)</f>
        <v>0.63976666867347087</v>
      </c>
      <c r="P102" s="13">
        <f>VLOOKUP($A102,Values!$A$1:$J$222,7,FALSE)</f>
        <v>0.65402218815447033</v>
      </c>
      <c r="Q102" s="13">
        <f>VLOOKUP($A102,Values!$A$1:$J$222,8,FALSE)</f>
        <v>62800</v>
      </c>
      <c r="R102" s="2">
        <f>VLOOKUP($A102,Values!$A$1:$J$222,9,FALSE)</f>
        <v>800399</v>
      </c>
      <c r="S102" s="13">
        <f>VLOOKUP($A102,Values!$A$1:$J$222,10,FALSE)</f>
        <v>0</v>
      </c>
    </row>
    <row r="103" spans="1:19" x14ac:dyDescent="0.25">
      <c r="A103" s="1" t="s">
        <v>157</v>
      </c>
      <c r="B103" t="s">
        <v>158</v>
      </c>
      <c r="C103" t="s">
        <v>448</v>
      </c>
      <c r="D103" s="2">
        <v>4720183</v>
      </c>
      <c r="E103" s="2">
        <v>23766121.405000001</v>
      </c>
      <c r="F103" s="3">
        <v>3.6201720128603201</v>
      </c>
      <c r="G103" s="3">
        <v>3.2681345006767999</v>
      </c>
      <c r="H103" s="4">
        <v>7.9260989819070794E-3</v>
      </c>
      <c r="I103" s="2">
        <f t="shared" si="2"/>
        <v>1303856</v>
      </c>
      <c r="J103" s="2">
        <f t="shared" si="3"/>
        <v>1444305</v>
      </c>
      <c r="K103" s="2">
        <f>VLOOKUP($A103,Values!$A$1:$J$222,2,FALSE)</f>
        <v>1310337.6875</v>
      </c>
      <c r="L103" s="2">
        <f>VLOOKUP($A103,Values!$A$1:$J$222,3,FALSE)</f>
        <v>1428505.6818181819</v>
      </c>
      <c r="M103" s="2">
        <f>VLOOKUP($A103,Values!$A$1:$J$222,4,FALSE)</f>
        <v>543470.12631019112</v>
      </c>
      <c r="N103" s="2">
        <f>VLOOKUP($A103,Values!$A$1:$J$222,5,FALSE)</f>
        <v>530920.88357919489</v>
      </c>
      <c r="O103" s="13">
        <f>VLOOKUP($A103,Values!$A$1:$J$222,6,FALSE)</f>
        <v>0.41475577745693981</v>
      </c>
      <c r="P103" s="13">
        <f>VLOOKUP($A103,Values!$A$1:$J$222,7,FALSE)</f>
        <v>0.37166172339156978</v>
      </c>
      <c r="Q103" s="13">
        <f>VLOOKUP($A103,Values!$A$1:$J$222,8,FALSE)</f>
        <v>392330</v>
      </c>
      <c r="R103" s="2">
        <f>VLOOKUP($A103,Values!$A$1:$J$222,9,FALSE)</f>
        <v>2758522</v>
      </c>
      <c r="S103" s="13">
        <f>VLOOKUP($A103,Values!$A$1:$J$222,10,FALSE)</f>
        <v>0</v>
      </c>
    </row>
    <row r="104" spans="1:19" x14ac:dyDescent="0.25">
      <c r="A104" s="1" t="s">
        <v>214</v>
      </c>
      <c r="B104" t="s">
        <v>215</v>
      </c>
      <c r="C104" t="s">
        <v>448</v>
      </c>
      <c r="D104" s="2">
        <v>3281000</v>
      </c>
      <c r="E104" s="2">
        <v>6719488</v>
      </c>
      <c r="F104" s="3">
        <v>3.5245203923744</v>
      </c>
      <c r="G104" s="3">
        <v>3.56773454402156</v>
      </c>
      <c r="H104" s="4">
        <v>6.1495860708405004E-3</v>
      </c>
      <c r="I104" s="2">
        <f t="shared" si="2"/>
        <v>930906</v>
      </c>
      <c r="J104" s="2">
        <f t="shared" si="3"/>
        <v>919631</v>
      </c>
      <c r="K104" s="2">
        <f>VLOOKUP($A104,Values!$A$1:$J$222,2,FALSE)</f>
        <v>926659.21875</v>
      </c>
      <c r="L104" s="2">
        <f>VLOOKUP($A104,Values!$A$1:$J$222,3,FALSE)</f>
        <v>915890.81818181823</v>
      </c>
      <c r="M104" s="2">
        <f>VLOOKUP($A104,Values!$A$1:$J$222,4,FALSE)</f>
        <v>1070410.0504929707</v>
      </c>
      <c r="N104" s="2">
        <f>VLOOKUP($A104,Values!$A$1:$J$222,5,FALSE)</f>
        <v>731954.06183595699</v>
      </c>
      <c r="O104" s="13">
        <f>VLOOKUP($A104,Values!$A$1:$J$222,6,FALSE)</f>
        <v>1.1551280436586826</v>
      </c>
      <c r="P104" s="13">
        <f>VLOOKUP($A104,Values!$A$1:$J$222,7,FALSE)</f>
        <v>0.79917174329686647</v>
      </c>
      <c r="Q104" s="13">
        <f>VLOOKUP($A104,Values!$A$1:$J$222,8,FALSE)</f>
        <v>193349</v>
      </c>
      <c r="R104" s="2">
        <f>VLOOKUP($A104,Values!$A$1:$J$222,9,FALSE)</f>
        <v>6491344</v>
      </c>
      <c r="S104" s="13">
        <f>VLOOKUP($A104,Values!$A$1:$J$222,10,FALSE)</f>
        <v>0</v>
      </c>
    </row>
    <row r="105" spans="1:19" x14ac:dyDescent="0.25">
      <c r="A105" s="1" t="s">
        <v>437</v>
      </c>
      <c r="B105" t="s">
        <v>311</v>
      </c>
      <c r="C105" t="s">
        <v>448</v>
      </c>
      <c r="D105" s="2">
        <v>45351992</v>
      </c>
      <c r="E105" s="2">
        <v>48934799.368000001</v>
      </c>
      <c r="F105" s="3">
        <v>3.4765564668392499</v>
      </c>
      <c r="G105" s="3">
        <v>3.2451394454239502</v>
      </c>
      <c r="H105" s="4">
        <v>1.4115910566645001E-2</v>
      </c>
      <c r="I105" s="2">
        <f t="shared" si="2"/>
        <v>13045090</v>
      </c>
      <c r="J105" s="2">
        <f t="shared" si="3"/>
        <v>13975360</v>
      </c>
      <c r="K105" s="2">
        <f>VLOOKUP($A105,Values!$A$1:$J$222,2,FALSE)</f>
        <v>13054267.640625</v>
      </c>
      <c r="L105" s="2">
        <f>VLOOKUP($A105,Values!$A$1:$J$222,3,FALSE)</f>
        <v>13589533.045454545</v>
      </c>
      <c r="M105" s="2">
        <f>VLOOKUP($A105,Values!$A$1:$J$222,4,FALSE)</f>
        <v>4385950.1952250656</v>
      </c>
      <c r="N105" s="2">
        <f>VLOOKUP($A105,Values!$A$1:$J$222,5,FALSE)</f>
        <v>5355145.3270723484</v>
      </c>
      <c r="O105" s="13">
        <f>VLOOKUP($A105,Values!$A$1:$J$222,6,FALSE)</f>
        <v>0.33597826519014734</v>
      </c>
      <c r="P105" s="13">
        <f>VLOOKUP($A105,Values!$A$1:$J$222,7,FALSE)</f>
        <v>0.39406396887666045</v>
      </c>
      <c r="Q105" s="13">
        <f>VLOOKUP($A105,Values!$A$1:$J$222,8,FALSE)</f>
        <v>6340351</v>
      </c>
      <c r="R105" s="2">
        <f>VLOOKUP($A105,Values!$A$1:$J$222,9,FALSE)</f>
        <v>31734949</v>
      </c>
      <c r="S105" s="13">
        <f>VLOOKUP($A105,Values!$A$1:$J$222,10,FALSE)</f>
        <v>0</v>
      </c>
    </row>
    <row r="106" spans="1:19" x14ac:dyDescent="0.25">
      <c r="A106" s="1" t="s">
        <v>360</v>
      </c>
      <c r="B106" t="s">
        <v>26</v>
      </c>
      <c r="C106" t="s">
        <v>448</v>
      </c>
      <c r="D106" s="2">
        <v>1063000</v>
      </c>
      <c r="E106" s="2">
        <v>15466650</v>
      </c>
      <c r="F106" s="3">
        <v>3.4626963687618502</v>
      </c>
      <c r="G106" s="3">
        <v>3.2403261176381601</v>
      </c>
      <c r="H106" s="4">
        <v>8.7930153769580303E-3</v>
      </c>
      <c r="I106" s="2">
        <f t="shared" si="2"/>
        <v>306986</v>
      </c>
      <c r="J106" s="2">
        <f t="shared" si="3"/>
        <v>328053</v>
      </c>
      <c r="K106" s="2">
        <f>VLOOKUP($A106,Values!$A$1:$J$222,2,FALSE)</f>
        <v>307942.53125</v>
      </c>
      <c r="L106" s="2">
        <f>VLOOKUP($A106,Values!$A$1:$J$222,3,FALSE)</f>
        <v>319661</v>
      </c>
      <c r="M106" s="2">
        <f>VLOOKUP($A106,Values!$A$1:$J$222,4,FALSE)</f>
        <v>129329.02069355726</v>
      </c>
      <c r="N106" s="2">
        <f>VLOOKUP($A106,Values!$A$1:$J$222,5,FALSE)</f>
        <v>85076.063539802853</v>
      </c>
      <c r="O106" s="13">
        <f>VLOOKUP($A106,Values!$A$1:$J$222,6,FALSE)</f>
        <v>0.41997778016756904</v>
      </c>
      <c r="P106" s="13">
        <f>VLOOKUP($A106,Values!$A$1:$J$222,7,FALSE)</f>
        <v>0.26614464554575895</v>
      </c>
      <c r="Q106" s="13">
        <f>VLOOKUP($A106,Values!$A$1:$J$222,8,FALSE)</f>
        <v>97538</v>
      </c>
      <c r="R106" s="2">
        <f>VLOOKUP($A106,Values!$A$1:$J$222,9,FALSE)</f>
        <v>892211</v>
      </c>
      <c r="S106" s="13">
        <f>VLOOKUP($A106,Values!$A$1:$J$222,10,FALSE)</f>
        <v>0</v>
      </c>
    </row>
    <row r="107" spans="1:19" x14ac:dyDescent="0.25">
      <c r="A107" s="1" t="s">
        <v>277</v>
      </c>
      <c r="B107" t="s">
        <v>278</v>
      </c>
      <c r="C107" t="s">
        <v>448</v>
      </c>
      <c r="D107" s="2">
        <v>1351994</v>
      </c>
      <c r="E107" s="2">
        <v>1825191.9</v>
      </c>
      <c r="F107" s="3">
        <v>3.45024492509337</v>
      </c>
      <c r="G107" s="3">
        <v>3.54044226919265</v>
      </c>
      <c r="H107" s="4">
        <v>5.2357999347099598E-3</v>
      </c>
      <c r="I107" s="2">
        <f t="shared" si="2"/>
        <v>391854</v>
      </c>
      <c r="J107" s="2">
        <f t="shared" si="3"/>
        <v>381871</v>
      </c>
      <c r="K107" s="2">
        <f>VLOOKUP($A107,Values!$A$1:$J$222,2,FALSE)</f>
        <v>401708.1875</v>
      </c>
      <c r="L107" s="2">
        <f>VLOOKUP($A107,Values!$A$1:$J$222,3,FALSE)</f>
        <v>409122.22727272729</v>
      </c>
      <c r="M107" s="2">
        <f>VLOOKUP($A107,Values!$A$1:$J$222,4,FALSE)</f>
        <v>446612.47587671148</v>
      </c>
      <c r="N107" s="2">
        <f>VLOOKUP($A107,Values!$A$1:$J$222,5,FALSE)</f>
        <v>411558.95733521663</v>
      </c>
      <c r="O107" s="13">
        <f>VLOOKUP($A107,Values!$A$1:$J$222,6,FALSE)</f>
        <v>1.1117833536233599</v>
      </c>
      <c r="P107" s="13">
        <f>VLOOKUP($A107,Values!$A$1:$J$222,7,FALSE)</f>
        <v>1.0059559952993338</v>
      </c>
      <c r="Q107" s="13">
        <f>VLOOKUP($A107,Values!$A$1:$J$222,8,FALSE)</f>
        <v>76215</v>
      </c>
      <c r="R107" s="2">
        <f>VLOOKUP($A107,Values!$A$1:$J$222,9,FALSE)</f>
        <v>3128115</v>
      </c>
      <c r="S107" s="13">
        <f>VLOOKUP($A107,Values!$A$1:$J$222,10,FALSE)</f>
        <v>0</v>
      </c>
    </row>
    <row r="108" spans="1:19" x14ac:dyDescent="0.25">
      <c r="A108" s="1" t="s">
        <v>41</v>
      </c>
      <c r="B108" t="s">
        <v>42</v>
      </c>
      <c r="C108" t="s">
        <v>448</v>
      </c>
      <c r="D108" s="2">
        <v>781166</v>
      </c>
      <c r="E108" s="2">
        <v>574157.01</v>
      </c>
      <c r="F108" s="3">
        <v>3.4168108989289401</v>
      </c>
      <c r="G108" s="3">
        <v>37.8323429274364</v>
      </c>
      <c r="H108" s="4">
        <v>9.6466652768936404E-3</v>
      </c>
      <c r="I108" s="2">
        <f t="shared" si="2"/>
        <v>228624</v>
      </c>
      <c r="J108" s="2">
        <f t="shared" si="3"/>
        <v>20648</v>
      </c>
      <c r="K108" s="2">
        <f>VLOOKUP($A108,Values!$A$1:$J$222,2,FALSE)</f>
        <v>228379.84375</v>
      </c>
      <c r="L108" s="2">
        <f>VLOOKUP($A108,Values!$A$1:$J$222,3,FALSE)</f>
        <v>19871.5</v>
      </c>
      <c r="M108" s="2">
        <f>VLOOKUP($A108,Values!$A$1:$J$222,4,FALSE)</f>
        <v>720676.9202462543</v>
      </c>
      <c r="N108" s="2">
        <f>VLOOKUP($A108,Values!$A$1:$J$222,5,FALSE)</f>
        <v>21483.146869226628</v>
      </c>
      <c r="O108" s="13">
        <f>VLOOKUP($A108,Values!$A$1:$J$222,6,FALSE)</f>
        <v>3.1556065036770753</v>
      </c>
      <c r="P108" s="13">
        <f>VLOOKUP($A108,Values!$A$1:$J$222,7,FALSE)</f>
        <v>1.081103433018475</v>
      </c>
      <c r="Q108" s="13">
        <f>VLOOKUP($A108,Values!$A$1:$J$222,8,FALSE)</f>
        <v>0</v>
      </c>
      <c r="R108" s="2">
        <f>VLOOKUP($A108,Values!$A$1:$J$222,9,FALSE)</f>
        <v>4973206</v>
      </c>
      <c r="S108" s="13">
        <f>VLOOKUP($A108,Values!$A$1:$J$222,10,FALSE)</f>
        <v>2</v>
      </c>
    </row>
    <row r="109" spans="1:19" x14ac:dyDescent="0.25">
      <c r="A109" s="1" t="s">
        <v>196</v>
      </c>
      <c r="B109" t="s">
        <v>197</v>
      </c>
      <c r="C109" t="s">
        <v>448</v>
      </c>
      <c r="D109" s="2">
        <v>3179000</v>
      </c>
      <c r="E109" s="2">
        <v>3449215</v>
      </c>
      <c r="F109" s="3">
        <v>3.2362459546925599</v>
      </c>
      <c r="G109" s="3">
        <v>8.0797678191412992</v>
      </c>
      <c r="H109" s="4">
        <v>8.2220793974503593E-3</v>
      </c>
      <c r="I109" s="2">
        <f t="shared" si="2"/>
        <v>982310</v>
      </c>
      <c r="J109" s="2">
        <f t="shared" si="3"/>
        <v>393451</v>
      </c>
      <c r="K109" s="2">
        <f>VLOOKUP($A109,Values!$A$1:$J$222,2,FALSE)</f>
        <v>982046.234375</v>
      </c>
      <c r="L109" s="2">
        <f>VLOOKUP($A109,Values!$A$1:$J$222,3,FALSE)</f>
        <v>392022</v>
      </c>
      <c r="M109" s="2">
        <f>VLOOKUP($A109,Values!$A$1:$J$222,4,FALSE)</f>
        <v>5323374.2138424916</v>
      </c>
      <c r="N109" s="2">
        <f>VLOOKUP($A109,Values!$A$1:$J$222,5,FALSE)</f>
        <v>515130.35077763151</v>
      </c>
      <c r="O109" s="13">
        <f>VLOOKUP($A109,Values!$A$1:$J$222,6,FALSE)</f>
        <v>5.4206961215328384</v>
      </c>
      <c r="P109" s="13">
        <f>VLOOKUP($A109,Values!$A$1:$J$222,7,FALSE)</f>
        <v>1.3140342908755924</v>
      </c>
      <c r="Q109" s="13">
        <f>VLOOKUP($A109,Values!$A$1:$J$222,8,FALSE)</f>
        <v>12519</v>
      </c>
      <c r="R109" s="2">
        <f>VLOOKUP($A109,Values!$A$1:$J$222,9,FALSE)</f>
        <v>42716221</v>
      </c>
      <c r="S109" s="13">
        <f>VLOOKUP($A109,Values!$A$1:$J$222,10,FALSE)</f>
        <v>0</v>
      </c>
    </row>
    <row r="110" spans="1:19" x14ac:dyDescent="0.25">
      <c r="A110" s="1" t="s">
        <v>406</v>
      </c>
      <c r="B110" t="s">
        <v>192</v>
      </c>
      <c r="C110" t="s">
        <v>448</v>
      </c>
      <c r="D110" s="2">
        <v>1619000</v>
      </c>
      <c r="E110" s="2">
        <v>2501355</v>
      </c>
      <c r="F110" s="3">
        <v>3.2085321985817901</v>
      </c>
      <c r="G110" s="3">
        <v>4.6081454022150998</v>
      </c>
      <c r="H110" s="4">
        <v>9.6852201431837301E-3</v>
      </c>
      <c r="I110" s="2">
        <f t="shared" si="2"/>
        <v>504592</v>
      </c>
      <c r="J110" s="2">
        <f t="shared" si="3"/>
        <v>351334</v>
      </c>
      <c r="K110" s="2">
        <f>VLOOKUP($A110,Values!$A$1:$J$222,2,FALSE)</f>
        <v>513549.34375</v>
      </c>
      <c r="L110" s="2">
        <f>VLOOKUP($A110,Values!$A$1:$J$222,3,FALSE)</f>
        <v>357950.59090909088</v>
      </c>
      <c r="M110" s="2">
        <f>VLOOKUP($A110,Values!$A$1:$J$222,4,FALSE)</f>
        <v>829454.68937105057</v>
      </c>
      <c r="N110" s="2">
        <f>VLOOKUP($A110,Values!$A$1:$J$222,5,FALSE)</f>
        <v>355182.39268681302</v>
      </c>
      <c r="O110" s="13">
        <f>VLOOKUP($A110,Values!$A$1:$J$222,6,FALSE)</f>
        <v>1.615141172831166</v>
      </c>
      <c r="P110" s="13">
        <f>VLOOKUP($A110,Values!$A$1:$J$222,7,FALSE)</f>
        <v>0.99226653540297993</v>
      </c>
      <c r="Q110" s="13">
        <f>VLOOKUP($A110,Values!$A$1:$J$222,8,FALSE)</f>
        <v>2035</v>
      </c>
      <c r="R110" s="2">
        <f>VLOOKUP($A110,Values!$A$1:$J$222,9,FALSE)</f>
        <v>4939044</v>
      </c>
      <c r="S110" s="13">
        <f>VLOOKUP($A110,Values!$A$1:$J$222,10,FALSE)</f>
        <v>0</v>
      </c>
    </row>
    <row r="111" spans="1:19" x14ac:dyDescent="0.25">
      <c r="A111" s="1" t="s">
        <v>27</v>
      </c>
      <c r="B111" t="s">
        <v>28</v>
      </c>
      <c r="C111" t="s">
        <v>448</v>
      </c>
      <c r="D111" s="2">
        <v>1056287</v>
      </c>
      <c r="E111" s="2">
        <v>24505858.399999999</v>
      </c>
      <c r="F111" s="3">
        <v>3.1260500570733898</v>
      </c>
      <c r="G111" s="3">
        <v>2.7495745304476902</v>
      </c>
      <c r="H111" s="4">
        <v>8.1054748623677793E-3</v>
      </c>
      <c r="I111" s="2">
        <f t="shared" si="2"/>
        <v>337898</v>
      </c>
      <c r="J111" s="2">
        <f t="shared" si="3"/>
        <v>384163</v>
      </c>
      <c r="K111" s="2">
        <f>VLOOKUP($A111,Values!$A$1:$J$222,2,FALSE)</f>
        <v>336463.765625</v>
      </c>
      <c r="L111" s="2">
        <f>VLOOKUP($A111,Values!$A$1:$J$222,3,FALSE)</f>
        <v>381991.77272727271</v>
      </c>
      <c r="M111" s="2">
        <f>VLOOKUP($A111,Values!$A$1:$J$222,4,FALSE)</f>
        <v>118925.27394374582</v>
      </c>
      <c r="N111" s="2">
        <f>VLOOKUP($A111,Values!$A$1:$J$222,5,FALSE)</f>
        <v>143964.9774645711</v>
      </c>
      <c r="O111" s="13">
        <f>VLOOKUP($A111,Values!$A$1:$J$222,6,FALSE)</f>
        <v>0.35345640777346576</v>
      </c>
      <c r="P111" s="13">
        <f>VLOOKUP($A111,Values!$A$1:$J$222,7,FALSE)</f>
        <v>0.3768797857522353</v>
      </c>
      <c r="Q111" s="13">
        <f>VLOOKUP($A111,Values!$A$1:$J$222,8,FALSE)</f>
        <v>149793</v>
      </c>
      <c r="R111" s="2">
        <f>VLOOKUP($A111,Values!$A$1:$J$222,9,FALSE)</f>
        <v>717590</v>
      </c>
      <c r="S111" s="13">
        <f>VLOOKUP($A111,Values!$A$1:$J$222,10,FALSE)</f>
        <v>0</v>
      </c>
    </row>
    <row r="112" spans="1:19" x14ac:dyDescent="0.25">
      <c r="A112" s="1" t="s">
        <v>126</v>
      </c>
      <c r="B112" t="s">
        <v>127</v>
      </c>
      <c r="C112" t="s">
        <v>448</v>
      </c>
      <c r="D112" s="2">
        <v>1470321</v>
      </c>
      <c r="E112" s="2">
        <v>13600469.25</v>
      </c>
      <c r="F112" s="3">
        <v>3.11865613992964</v>
      </c>
      <c r="G112" s="3">
        <v>1.86126807472714</v>
      </c>
      <c r="H112" s="4">
        <v>5.09687578523147E-3</v>
      </c>
      <c r="I112" s="2">
        <f t="shared" si="2"/>
        <v>471459</v>
      </c>
      <c r="J112" s="2">
        <f t="shared" si="3"/>
        <v>789956</v>
      </c>
      <c r="K112" s="2">
        <f>VLOOKUP($A112,Values!$A$1:$J$222,2,FALSE)</f>
        <v>471318.4375</v>
      </c>
      <c r="L112" s="2">
        <f>VLOOKUP($A112,Values!$A$1:$J$222,3,FALSE)</f>
        <v>726063.04545454541</v>
      </c>
      <c r="M112" s="2">
        <f>VLOOKUP($A112,Values!$A$1:$J$222,4,FALSE)</f>
        <v>1386719.4248826678</v>
      </c>
      <c r="N112" s="2">
        <f>VLOOKUP($A112,Values!$A$1:$J$222,5,FALSE)</f>
        <v>2317097.5009218194</v>
      </c>
      <c r="O112" s="13">
        <f>VLOOKUP($A112,Values!$A$1:$J$222,6,FALSE)</f>
        <v>2.9422134050986872</v>
      </c>
      <c r="P112" s="13">
        <f>VLOOKUP($A112,Values!$A$1:$J$222,7,FALSE)</f>
        <v>3.1913172215936436</v>
      </c>
      <c r="Q112" s="13">
        <f>VLOOKUP($A112,Values!$A$1:$J$222,8,FALSE)</f>
        <v>62456</v>
      </c>
      <c r="R112" s="2">
        <f>VLOOKUP($A112,Values!$A$1:$J$222,9,FALSE)</f>
        <v>11088565</v>
      </c>
      <c r="S112" s="13">
        <f>VLOOKUP($A112,Values!$A$1:$J$222,10,FALSE)</f>
        <v>0</v>
      </c>
    </row>
    <row r="113" spans="1:19" x14ac:dyDescent="0.25">
      <c r="A113" s="1" t="s">
        <v>190</v>
      </c>
      <c r="B113" t="s">
        <v>191</v>
      </c>
      <c r="C113" t="s">
        <v>448</v>
      </c>
      <c r="D113" s="2">
        <v>1533955</v>
      </c>
      <c r="E113" s="2">
        <v>12425035.5</v>
      </c>
      <c r="F113" s="3">
        <v>3.10601710262873</v>
      </c>
      <c r="G113" s="3">
        <v>2.3726522002818502</v>
      </c>
      <c r="H113" s="4">
        <v>9.3335825215903404E-3</v>
      </c>
      <c r="I113" s="2">
        <f t="shared" si="2"/>
        <v>493865</v>
      </c>
      <c r="J113" s="2">
        <f t="shared" si="3"/>
        <v>646514</v>
      </c>
      <c r="K113" s="2">
        <f>VLOOKUP($A113,Values!$A$1:$J$222,2,FALSE)</f>
        <v>495186.359375</v>
      </c>
      <c r="L113" s="2">
        <f>VLOOKUP($A113,Values!$A$1:$J$222,3,FALSE)</f>
        <v>620452.59090909094</v>
      </c>
      <c r="M113" s="2">
        <f>VLOOKUP($A113,Values!$A$1:$J$222,4,FALSE)</f>
        <v>463664.17005491169</v>
      </c>
      <c r="N113" s="2">
        <f>VLOOKUP($A113,Values!$A$1:$J$222,5,FALSE)</f>
        <v>594617.71195558994</v>
      </c>
      <c r="O113" s="13">
        <f>VLOOKUP($A113,Values!$A$1:$J$222,6,FALSE)</f>
        <v>0.93634277535456734</v>
      </c>
      <c r="P113" s="13">
        <f>VLOOKUP($A113,Values!$A$1:$J$222,7,FALSE)</f>
        <v>0.95836123608469814</v>
      </c>
      <c r="Q113" s="13">
        <f>VLOOKUP($A113,Values!$A$1:$J$222,8,FALSE)</f>
        <v>88082</v>
      </c>
      <c r="R113" s="2">
        <f>VLOOKUP($A113,Values!$A$1:$J$222,9,FALSE)</f>
        <v>2957818</v>
      </c>
      <c r="S113" s="13">
        <f>VLOOKUP($A113,Values!$A$1:$J$222,10,FALSE)</f>
        <v>0</v>
      </c>
    </row>
    <row r="114" spans="1:19" x14ac:dyDescent="0.25">
      <c r="A114" s="1" t="s">
        <v>421</v>
      </c>
      <c r="B114" t="s">
        <v>237</v>
      </c>
      <c r="C114" t="s">
        <v>448</v>
      </c>
      <c r="D114" s="2">
        <v>4403479</v>
      </c>
      <c r="E114" s="2">
        <v>57465400.950000003</v>
      </c>
      <c r="F114" s="3">
        <v>2.9441553874255502</v>
      </c>
      <c r="G114" s="3">
        <v>2.93349166114296</v>
      </c>
      <c r="H114" s="4">
        <v>1.45477819625965E-2</v>
      </c>
      <c r="I114" s="2">
        <f t="shared" si="2"/>
        <v>1495668</v>
      </c>
      <c r="J114" s="2">
        <f t="shared" si="3"/>
        <v>1501105</v>
      </c>
      <c r="K114" s="2">
        <f>VLOOKUP($A114,Values!$A$1:$J$222,2,FALSE)</f>
        <v>1506188.359375</v>
      </c>
      <c r="L114" s="2">
        <f>VLOOKUP($A114,Values!$A$1:$J$222,3,FALSE)</f>
        <v>1467534.2272727273</v>
      </c>
      <c r="M114" s="2">
        <f>VLOOKUP($A114,Values!$A$1:$J$222,4,FALSE)</f>
        <v>2615235.2927999045</v>
      </c>
      <c r="N114" s="2">
        <f>VLOOKUP($A114,Values!$A$1:$J$222,5,FALSE)</f>
        <v>1622284.0286017656</v>
      </c>
      <c r="O114" s="13">
        <f>VLOOKUP($A114,Values!$A$1:$J$222,6,FALSE)</f>
        <v>1.7363268521641668</v>
      </c>
      <c r="P114" s="13">
        <f>VLOOKUP($A114,Values!$A$1:$J$222,7,FALSE)</f>
        <v>1.1054488532213835</v>
      </c>
      <c r="Q114" s="13">
        <f>VLOOKUP($A114,Values!$A$1:$J$222,8,FALSE)</f>
        <v>334498</v>
      </c>
      <c r="R114" s="2">
        <f>VLOOKUP($A114,Values!$A$1:$J$222,9,FALSE)</f>
        <v>20430206</v>
      </c>
      <c r="S114" s="13">
        <f>VLOOKUP($A114,Values!$A$1:$J$222,10,FALSE)</f>
        <v>0</v>
      </c>
    </row>
    <row r="115" spans="1:19" x14ac:dyDescent="0.25">
      <c r="A115" s="1" t="s">
        <v>97</v>
      </c>
      <c r="B115" t="s">
        <v>98</v>
      </c>
      <c r="C115" t="s">
        <v>448</v>
      </c>
      <c r="D115" s="2">
        <v>4285153</v>
      </c>
      <c r="E115" s="2">
        <v>58192377.740000002</v>
      </c>
      <c r="F115" s="3">
        <v>2.9041823476748099</v>
      </c>
      <c r="G115" s="3">
        <v>3.5303849423954001</v>
      </c>
      <c r="H115" s="4">
        <v>1.08807085755563E-2</v>
      </c>
      <c r="I115" s="2">
        <f t="shared" si="2"/>
        <v>1475511</v>
      </c>
      <c r="J115" s="2">
        <f t="shared" si="3"/>
        <v>1213792</v>
      </c>
      <c r="K115" s="2">
        <f>VLOOKUP($A115,Values!$A$1:$J$222,2,FALSE)</f>
        <v>1466321.46875</v>
      </c>
      <c r="L115" s="2">
        <f>VLOOKUP($A115,Values!$A$1:$J$222,3,FALSE)</f>
        <v>1180071.8636363635</v>
      </c>
      <c r="M115" s="2">
        <f>VLOOKUP($A115,Values!$A$1:$J$222,4,FALSE)</f>
        <v>1235639.9300917874</v>
      </c>
      <c r="N115" s="2">
        <f>VLOOKUP($A115,Values!$A$1:$J$222,5,FALSE)</f>
        <v>544705.31842475943</v>
      </c>
      <c r="O115" s="13">
        <f>VLOOKUP($A115,Values!$A$1:$J$222,6,FALSE)</f>
        <v>0.84268010557407813</v>
      </c>
      <c r="P115" s="13">
        <f>VLOOKUP($A115,Values!$A$1:$J$222,7,FALSE)</f>
        <v>0.46158656536921649</v>
      </c>
      <c r="Q115" s="13">
        <f>VLOOKUP($A115,Values!$A$1:$J$222,8,FALSE)</f>
        <v>514135</v>
      </c>
      <c r="R115" s="2">
        <f>VLOOKUP($A115,Values!$A$1:$J$222,9,FALSE)</f>
        <v>10331093</v>
      </c>
      <c r="S115" s="13">
        <f>VLOOKUP($A115,Values!$A$1:$J$222,10,FALSE)</f>
        <v>0</v>
      </c>
    </row>
    <row r="116" spans="1:19" x14ac:dyDescent="0.25">
      <c r="A116" s="1" t="s">
        <v>38</v>
      </c>
      <c r="B116" t="s">
        <v>39</v>
      </c>
      <c r="C116" t="s">
        <v>449</v>
      </c>
      <c r="D116" s="2">
        <v>3162000</v>
      </c>
      <c r="E116" s="2">
        <v>474300</v>
      </c>
      <c r="F116" s="3">
        <v>2.8542285368693801</v>
      </c>
      <c r="G116" s="3">
        <v>4.8143234802107999</v>
      </c>
      <c r="H116" s="4">
        <v>6.5317297911000501E-3</v>
      </c>
      <c r="I116" s="2">
        <f t="shared" si="2"/>
        <v>1107830</v>
      </c>
      <c r="J116" s="2">
        <f t="shared" si="3"/>
        <v>656790</v>
      </c>
      <c r="K116" s="2">
        <f>VLOOKUP($A116,Values!$A$1:$J$222,2,FALSE)</f>
        <v>1106411.71875</v>
      </c>
      <c r="L116" s="2">
        <f>VLOOKUP($A116,Values!$A$1:$J$222,3,FALSE)</f>
        <v>646657.72727272729</v>
      </c>
      <c r="M116" s="2">
        <f>VLOOKUP($A116,Values!$A$1:$J$222,4,FALSE)</f>
        <v>1913329.0731971941</v>
      </c>
      <c r="N116" s="2">
        <f>VLOOKUP($A116,Values!$A$1:$J$222,5,FALSE)</f>
        <v>477236.54678847548</v>
      </c>
      <c r="O116" s="13">
        <f>VLOOKUP($A116,Values!$A$1:$J$222,6,FALSE)</f>
        <v>1.7293102023167577</v>
      </c>
      <c r="P116" s="13">
        <f>VLOOKUP($A116,Values!$A$1:$J$222,7,FALSE)</f>
        <v>0.73800486201752513</v>
      </c>
      <c r="Q116" s="13">
        <f>VLOOKUP($A116,Values!$A$1:$J$222,8,FALSE)</f>
        <v>84605</v>
      </c>
      <c r="R116" s="2">
        <f>VLOOKUP($A116,Values!$A$1:$J$222,9,FALSE)</f>
        <v>13280520</v>
      </c>
      <c r="S116" s="13">
        <f>VLOOKUP($A116,Values!$A$1:$J$222,10,FALSE)</f>
        <v>0</v>
      </c>
    </row>
    <row r="117" spans="1:19" x14ac:dyDescent="0.25">
      <c r="A117" s="1" t="s">
        <v>139</v>
      </c>
      <c r="B117" t="s">
        <v>140</v>
      </c>
      <c r="C117" t="s">
        <v>448</v>
      </c>
      <c r="D117" s="2">
        <v>307000</v>
      </c>
      <c r="E117" s="2">
        <v>2563450</v>
      </c>
      <c r="F117" s="3">
        <v>2.8133854832974698</v>
      </c>
      <c r="G117" s="3">
        <v>2.7244740300828099</v>
      </c>
      <c r="H117" s="4">
        <v>9.3802755774847792E-3</v>
      </c>
      <c r="I117" s="2">
        <f t="shared" si="2"/>
        <v>109121</v>
      </c>
      <c r="J117" s="2">
        <f t="shared" si="3"/>
        <v>112682</v>
      </c>
      <c r="K117" s="2">
        <f>VLOOKUP($A117,Values!$A$1:$J$222,2,FALSE)</f>
        <v>109812.953125</v>
      </c>
      <c r="L117" s="2">
        <f>VLOOKUP($A117,Values!$A$1:$J$222,3,FALSE)</f>
        <v>105802.5</v>
      </c>
      <c r="M117" s="2">
        <f>VLOOKUP($A117,Values!$A$1:$J$222,4,FALSE)</f>
        <v>182000.79978844238</v>
      </c>
      <c r="N117" s="2">
        <f>VLOOKUP($A117,Values!$A$1:$J$222,5,FALSE)</f>
        <v>124875.20228640844</v>
      </c>
      <c r="O117" s="13">
        <f>VLOOKUP($A117,Values!$A$1:$J$222,6,FALSE)</f>
        <v>1.6573709622513386</v>
      </c>
      <c r="P117" s="13">
        <f>VLOOKUP($A117,Values!$A$1:$J$222,7,FALSE)</f>
        <v>1.180267028533432</v>
      </c>
      <c r="Q117" s="13">
        <f>VLOOKUP($A117,Values!$A$1:$J$222,8,FALSE)</f>
        <v>5198</v>
      </c>
      <c r="R117" s="2">
        <f>VLOOKUP($A117,Values!$A$1:$J$222,9,FALSE)</f>
        <v>1136396</v>
      </c>
      <c r="S117" s="13">
        <f>VLOOKUP($A117,Values!$A$1:$J$222,10,FALSE)</f>
        <v>0</v>
      </c>
    </row>
    <row r="118" spans="1:19" x14ac:dyDescent="0.25">
      <c r="A118" s="1" t="s">
        <v>36</v>
      </c>
      <c r="B118" t="s">
        <v>37</v>
      </c>
      <c r="C118" t="s">
        <v>448</v>
      </c>
      <c r="D118" s="2">
        <v>7270402</v>
      </c>
      <c r="E118" s="2">
        <v>9473333.8059999999</v>
      </c>
      <c r="F118" s="3">
        <v>2.6991163945362802</v>
      </c>
      <c r="G118" s="3">
        <v>2.7435800192379598</v>
      </c>
      <c r="H118" s="4">
        <v>4.1989919319517597E-3</v>
      </c>
      <c r="I118" s="2">
        <f t="shared" si="2"/>
        <v>2693623</v>
      </c>
      <c r="J118" s="2">
        <f t="shared" si="3"/>
        <v>2649969</v>
      </c>
      <c r="K118" s="2">
        <f>VLOOKUP($A118,Values!$A$1:$J$222,2,FALSE)</f>
        <v>2959458.65625</v>
      </c>
      <c r="L118" s="2">
        <f>VLOOKUP($A118,Values!$A$1:$J$222,3,FALSE)</f>
        <v>3375433.5909090908</v>
      </c>
      <c r="M118" s="2">
        <f>VLOOKUP($A118,Values!$A$1:$J$222,4,FALSE)</f>
        <v>2999258.5768744252</v>
      </c>
      <c r="N118" s="2">
        <f>VLOOKUP($A118,Values!$A$1:$J$222,5,FALSE)</f>
        <v>3731428.0024903989</v>
      </c>
      <c r="O118" s="13">
        <f>VLOOKUP($A118,Values!$A$1:$J$222,6,FALSE)</f>
        <v>1.0134483786554587</v>
      </c>
      <c r="P118" s="13">
        <f>VLOOKUP($A118,Values!$A$1:$J$222,7,FALSE)</f>
        <v>1.1054662762556171</v>
      </c>
      <c r="Q118" s="13">
        <f>VLOOKUP($A118,Values!$A$1:$J$222,8,FALSE)</f>
        <v>879092</v>
      </c>
      <c r="R118" s="2">
        <f>VLOOKUP($A118,Values!$A$1:$J$222,9,FALSE)</f>
        <v>19065124</v>
      </c>
      <c r="S118" s="13">
        <f>VLOOKUP($A118,Values!$A$1:$J$222,10,FALSE)</f>
        <v>0</v>
      </c>
    </row>
    <row r="119" spans="1:19" x14ac:dyDescent="0.25">
      <c r="A119" s="1" t="s">
        <v>431</v>
      </c>
      <c r="B119" t="s">
        <v>291</v>
      </c>
      <c r="C119" t="s">
        <v>448</v>
      </c>
      <c r="D119" s="2">
        <v>799031</v>
      </c>
      <c r="E119" s="2">
        <v>16124445.58</v>
      </c>
      <c r="F119" s="3">
        <v>2.6811762222786699</v>
      </c>
      <c r="G119" s="3">
        <v>3.1087132021810699</v>
      </c>
      <c r="H119" s="4">
        <v>6.7323474788383696E-3</v>
      </c>
      <c r="I119" s="2">
        <f t="shared" si="2"/>
        <v>298015</v>
      </c>
      <c r="J119" s="2">
        <f t="shared" si="3"/>
        <v>257029</v>
      </c>
      <c r="K119" s="2">
        <f>VLOOKUP($A119,Values!$A$1:$J$222,2,FALSE)</f>
        <v>300362.96875</v>
      </c>
      <c r="L119" s="2">
        <f>VLOOKUP($A119,Values!$A$1:$J$222,3,FALSE)</f>
        <v>253713.59090909091</v>
      </c>
      <c r="M119" s="2">
        <f>VLOOKUP($A119,Values!$A$1:$J$222,4,FALSE)</f>
        <v>223536.77447949682</v>
      </c>
      <c r="N119" s="2">
        <f>VLOOKUP($A119,Values!$A$1:$J$222,5,FALSE)</f>
        <v>85068.043795573583</v>
      </c>
      <c r="O119" s="13">
        <f>VLOOKUP($A119,Values!$A$1:$J$222,6,FALSE)</f>
        <v>0.74422215031957673</v>
      </c>
      <c r="P119" s="13">
        <f>VLOOKUP($A119,Values!$A$1:$J$222,7,FALSE)</f>
        <v>0.33529163136575779</v>
      </c>
      <c r="Q119" s="13">
        <f>VLOOKUP($A119,Values!$A$1:$J$222,8,FALSE)</f>
        <v>131979</v>
      </c>
      <c r="R119" s="2">
        <f>VLOOKUP($A119,Values!$A$1:$J$222,9,FALSE)</f>
        <v>1675538</v>
      </c>
      <c r="S119" s="13">
        <f>VLOOKUP($A119,Values!$A$1:$J$222,10,FALSE)</f>
        <v>0</v>
      </c>
    </row>
    <row r="120" spans="1:19" x14ac:dyDescent="0.25">
      <c r="A120" s="1" t="s">
        <v>77</v>
      </c>
      <c r="B120" t="s">
        <v>78</v>
      </c>
      <c r="C120" t="s">
        <v>448</v>
      </c>
      <c r="D120" s="2">
        <v>14480353</v>
      </c>
      <c r="E120" s="2">
        <v>15088527.825999999</v>
      </c>
      <c r="F120" s="3">
        <v>2.65881057483075</v>
      </c>
      <c r="G120" s="3">
        <v>2.6320779221487398</v>
      </c>
      <c r="H120" s="4">
        <v>1.1702608373846599E-2</v>
      </c>
      <c r="I120" s="2">
        <f t="shared" si="2"/>
        <v>5446177</v>
      </c>
      <c r="J120" s="2">
        <f t="shared" si="3"/>
        <v>5501491</v>
      </c>
      <c r="K120" s="2">
        <f>VLOOKUP($A120,Values!$A$1:$J$222,2,FALSE)</f>
        <v>5419432.8125</v>
      </c>
      <c r="L120" s="2">
        <f>VLOOKUP($A120,Values!$A$1:$J$222,3,FALSE)</f>
        <v>5316893.1363636367</v>
      </c>
      <c r="M120" s="2">
        <f>VLOOKUP($A120,Values!$A$1:$J$222,4,FALSE)</f>
        <v>2392339.1321238261</v>
      </c>
      <c r="N120" s="2">
        <f>VLOOKUP($A120,Values!$A$1:$J$222,5,FALSE)</f>
        <v>2453061.356685333</v>
      </c>
      <c r="O120" s="13">
        <f>VLOOKUP($A120,Values!$A$1:$J$222,6,FALSE)</f>
        <v>0.44143717892504569</v>
      </c>
      <c r="P120" s="13">
        <f>VLOOKUP($A120,Values!$A$1:$J$222,7,FALSE)</f>
        <v>0.46137119813603145</v>
      </c>
      <c r="Q120" s="13">
        <f>VLOOKUP($A120,Values!$A$1:$J$222,8,FALSE)</f>
        <v>1866865</v>
      </c>
      <c r="R120" s="2">
        <f>VLOOKUP($A120,Values!$A$1:$J$222,9,FALSE)</f>
        <v>15545222</v>
      </c>
      <c r="S120" s="13">
        <f>VLOOKUP($A120,Values!$A$1:$J$222,10,FALSE)</f>
        <v>0</v>
      </c>
    </row>
    <row r="121" spans="1:19" x14ac:dyDescent="0.25">
      <c r="A121" s="1" t="s">
        <v>342</v>
      </c>
      <c r="B121" t="s">
        <v>343</v>
      </c>
      <c r="C121" t="s">
        <v>448</v>
      </c>
      <c r="D121" s="2">
        <v>2051974</v>
      </c>
      <c r="E121" s="2">
        <v>18529325.219999999</v>
      </c>
      <c r="F121" s="3">
        <v>2.5916776538603901</v>
      </c>
      <c r="G121" s="3">
        <v>2.3930429209114998</v>
      </c>
      <c r="H121" s="4">
        <v>5.5139509444755196E-3</v>
      </c>
      <c r="I121" s="2">
        <f t="shared" si="2"/>
        <v>791755</v>
      </c>
      <c r="J121" s="2">
        <f t="shared" si="3"/>
        <v>857474</v>
      </c>
      <c r="K121" s="2">
        <f>VLOOKUP($A121,Values!$A$1:$J$222,2,FALSE)</f>
        <v>792027.734375</v>
      </c>
      <c r="L121" s="2">
        <f>VLOOKUP($A121,Values!$A$1:$J$222,3,FALSE)</f>
        <v>841207.09090909094</v>
      </c>
      <c r="M121" s="2">
        <f>VLOOKUP($A121,Values!$A$1:$J$222,4,FALSE)</f>
        <v>310357.16022479866</v>
      </c>
      <c r="N121" s="2">
        <f>VLOOKUP($A121,Values!$A$1:$J$222,5,FALSE)</f>
        <v>392528.68269585562</v>
      </c>
      <c r="O121" s="13">
        <f>VLOOKUP($A121,Values!$A$1:$J$222,6,FALSE)</f>
        <v>0.39185137938345777</v>
      </c>
      <c r="P121" s="13">
        <f>VLOOKUP($A121,Values!$A$1:$J$222,7,FALSE)</f>
        <v>0.46662550391919616</v>
      </c>
      <c r="Q121" s="13">
        <f>VLOOKUP($A121,Values!$A$1:$J$222,8,FALSE)</f>
        <v>435402</v>
      </c>
      <c r="R121" s="2">
        <f>VLOOKUP($A121,Values!$A$1:$J$222,9,FALSE)</f>
        <v>1622881</v>
      </c>
      <c r="S121" s="13">
        <f>VLOOKUP($A121,Values!$A$1:$J$222,10,FALSE)</f>
        <v>0</v>
      </c>
    </row>
    <row r="122" spans="1:19" x14ac:dyDescent="0.25">
      <c r="A122" s="1" t="s">
        <v>90</v>
      </c>
      <c r="B122" t="s">
        <v>91</v>
      </c>
      <c r="C122" t="s">
        <v>448</v>
      </c>
      <c r="D122" s="2">
        <v>1136494</v>
      </c>
      <c r="E122" s="2">
        <v>7216736.9000000004</v>
      </c>
      <c r="F122" s="3">
        <v>2.58044843049327</v>
      </c>
      <c r="G122" s="3">
        <v>3.0350259600907301</v>
      </c>
      <c r="H122" s="4">
        <v>6.9325326791307099E-3</v>
      </c>
      <c r="I122" s="2">
        <f t="shared" si="2"/>
        <v>440425</v>
      </c>
      <c r="J122" s="2">
        <f t="shared" si="3"/>
        <v>374459</v>
      </c>
      <c r="K122" s="2">
        <f>VLOOKUP($A122,Values!$A$1:$J$222,2,FALSE)</f>
        <v>445508.046875</v>
      </c>
      <c r="L122" s="2">
        <f>VLOOKUP($A122,Values!$A$1:$J$222,3,FALSE)</f>
        <v>383082.90909090912</v>
      </c>
      <c r="M122" s="2">
        <f>VLOOKUP($A122,Values!$A$1:$J$222,4,FALSE)</f>
        <v>593424.33261078317</v>
      </c>
      <c r="N122" s="2">
        <f>VLOOKUP($A122,Values!$A$1:$J$222,5,FALSE)</f>
        <v>289411.34824393515</v>
      </c>
      <c r="O122" s="13">
        <f>VLOOKUP($A122,Values!$A$1:$J$222,6,FALSE)</f>
        <v>1.332017090989347</v>
      </c>
      <c r="P122" s="13">
        <f>VLOOKUP($A122,Values!$A$1:$J$222,7,FALSE)</f>
        <v>0.75547966608777939</v>
      </c>
      <c r="Q122" s="13">
        <f>VLOOKUP($A122,Values!$A$1:$J$222,8,FALSE)</f>
        <v>78093</v>
      </c>
      <c r="R122" s="2">
        <f>VLOOKUP($A122,Values!$A$1:$J$222,9,FALSE)</f>
        <v>4553554</v>
      </c>
      <c r="S122" s="13">
        <f>VLOOKUP($A122,Values!$A$1:$J$222,10,FALSE)</f>
        <v>0</v>
      </c>
    </row>
    <row r="123" spans="1:19" x14ac:dyDescent="0.25">
      <c r="A123" s="1" t="s">
        <v>15</v>
      </c>
      <c r="B123" t="s">
        <v>16</v>
      </c>
      <c r="C123" t="s">
        <v>448</v>
      </c>
      <c r="D123" s="2">
        <v>3749587</v>
      </c>
      <c r="E123" s="2">
        <v>5016947.4060000004</v>
      </c>
      <c r="F123" s="3">
        <v>2.5790546689126401</v>
      </c>
      <c r="G123" s="3">
        <v>3.1190000465822001</v>
      </c>
      <c r="H123" s="4">
        <v>1.2510217736462E-2</v>
      </c>
      <c r="I123" s="2">
        <f t="shared" si="2"/>
        <v>1453861</v>
      </c>
      <c r="J123" s="2">
        <f t="shared" si="3"/>
        <v>1202176</v>
      </c>
      <c r="K123" s="2">
        <f>VLOOKUP($A123,Values!$A$1:$J$222,2,FALSE)</f>
        <v>1447744.296875</v>
      </c>
      <c r="L123" s="2">
        <f>VLOOKUP($A123,Values!$A$1:$J$222,3,FALSE)</f>
        <v>1170489.1818181819</v>
      </c>
      <c r="M123" s="2">
        <f>VLOOKUP($A123,Values!$A$1:$J$222,4,FALSE)</f>
        <v>1423382.0387190245</v>
      </c>
      <c r="N123" s="2">
        <f>VLOOKUP($A123,Values!$A$1:$J$222,5,FALSE)</f>
        <v>1081205.01598006</v>
      </c>
      <c r="O123" s="13">
        <f>VLOOKUP($A123,Values!$A$1:$J$222,6,FALSE)</f>
        <v>0.9831722644609534</v>
      </c>
      <c r="P123" s="13">
        <f>VLOOKUP($A123,Values!$A$1:$J$222,7,FALSE)</f>
        <v>0.92372063986150466</v>
      </c>
      <c r="Q123" s="13">
        <f>VLOOKUP($A123,Values!$A$1:$J$222,8,FALSE)</f>
        <v>254975</v>
      </c>
      <c r="R123" s="2">
        <f>VLOOKUP($A123,Values!$A$1:$J$222,9,FALSE)</f>
        <v>9261673</v>
      </c>
      <c r="S123" s="13">
        <f>VLOOKUP($A123,Values!$A$1:$J$222,10,FALSE)</f>
        <v>0</v>
      </c>
    </row>
    <row r="124" spans="1:19" x14ac:dyDescent="0.25">
      <c r="A124" s="1" t="s">
        <v>159</v>
      </c>
      <c r="B124" t="s">
        <v>160</v>
      </c>
      <c r="C124" t="s">
        <v>448</v>
      </c>
      <c r="D124" s="2">
        <v>2413854</v>
      </c>
      <c r="E124" s="2">
        <v>16788354.57</v>
      </c>
      <c r="F124" s="3">
        <v>2.54859651365962</v>
      </c>
      <c r="G124" s="3">
        <v>2.5569433632448799</v>
      </c>
      <c r="H124" s="4">
        <v>5.4550716479337697E-3</v>
      </c>
      <c r="I124" s="2">
        <f t="shared" si="2"/>
        <v>947130</v>
      </c>
      <c r="J124" s="2">
        <f t="shared" si="3"/>
        <v>944038</v>
      </c>
      <c r="K124" s="2">
        <f>VLOOKUP($A124,Values!$A$1:$J$222,2,FALSE)</f>
        <v>954152.75</v>
      </c>
      <c r="L124" s="2">
        <f>VLOOKUP($A124,Values!$A$1:$J$222,3,FALSE)</f>
        <v>916302.63636363635</v>
      </c>
      <c r="M124" s="2">
        <f>VLOOKUP($A124,Values!$A$1:$J$222,4,FALSE)</f>
        <v>437097.70414543059</v>
      </c>
      <c r="N124" s="2">
        <f>VLOOKUP($A124,Values!$A$1:$J$222,5,FALSE)</f>
        <v>396079.27031287021</v>
      </c>
      <c r="O124" s="13">
        <f>VLOOKUP($A124,Values!$A$1:$J$222,6,FALSE)</f>
        <v>0.45810034519675241</v>
      </c>
      <c r="P124" s="13">
        <f>VLOOKUP($A124,Values!$A$1:$J$222,7,FALSE)</f>
        <v>0.43225813677096686</v>
      </c>
      <c r="Q124" s="13">
        <f>VLOOKUP($A124,Values!$A$1:$J$222,8,FALSE)</f>
        <v>402771</v>
      </c>
      <c r="R124" s="2">
        <f>VLOOKUP($A124,Values!$A$1:$J$222,9,FALSE)</f>
        <v>2323634</v>
      </c>
      <c r="S124" s="13">
        <f>VLOOKUP($A124,Values!$A$1:$J$222,10,FALSE)</f>
        <v>0</v>
      </c>
    </row>
    <row r="125" spans="1:19" x14ac:dyDescent="0.25">
      <c r="A125" s="1" t="s">
        <v>319</v>
      </c>
      <c r="B125" t="s">
        <v>320</v>
      </c>
      <c r="C125" t="s">
        <v>448</v>
      </c>
      <c r="D125" s="2">
        <v>966000</v>
      </c>
      <c r="E125" s="2">
        <v>3362646</v>
      </c>
      <c r="F125" s="3">
        <v>2.26707718130492</v>
      </c>
      <c r="G125" s="3">
        <v>2.0729524765988101</v>
      </c>
      <c r="H125" s="4">
        <v>4.44415018199339E-3</v>
      </c>
      <c r="I125" s="2">
        <f t="shared" si="2"/>
        <v>426099</v>
      </c>
      <c r="J125" s="2">
        <f t="shared" si="3"/>
        <v>466002</v>
      </c>
      <c r="K125" s="2">
        <f>VLOOKUP($A125,Values!$A$1:$J$222,2,FALSE)</f>
        <v>422528.078125</v>
      </c>
      <c r="L125" s="2">
        <f>VLOOKUP($A125,Values!$A$1:$J$222,3,FALSE)</f>
        <v>450659.63636363635</v>
      </c>
      <c r="M125" s="2">
        <f>VLOOKUP($A125,Values!$A$1:$J$222,4,FALSE)</f>
        <v>212742.60781116554</v>
      </c>
      <c r="N125" s="2">
        <f>VLOOKUP($A125,Values!$A$1:$J$222,5,FALSE)</f>
        <v>191831.32575521737</v>
      </c>
      <c r="O125" s="13">
        <f>VLOOKUP($A125,Values!$A$1:$J$222,6,FALSE)</f>
        <v>0.50349933844687145</v>
      </c>
      <c r="P125" s="13">
        <f>VLOOKUP($A125,Values!$A$1:$J$222,7,FALSE)</f>
        <v>0.42566786611532492</v>
      </c>
      <c r="Q125" s="13">
        <f>VLOOKUP($A125,Values!$A$1:$J$222,8,FALSE)</f>
        <v>119303</v>
      </c>
      <c r="R125" s="2">
        <f>VLOOKUP($A125,Values!$A$1:$J$222,9,FALSE)</f>
        <v>989454</v>
      </c>
      <c r="S125" s="13">
        <f>VLOOKUP($A125,Values!$A$1:$J$222,10,FALSE)</f>
        <v>0</v>
      </c>
    </row>
    <row r="126" spans="1:19" x14ac:dyDescent="0.25">
      <c r="A126" s="1" t="s">
        <v>445</v>
      </c>
      <c r="B126" t="s">
        <v>339</v>
      </c>
      <c r="C126" t="s">
        <v>448</v>
      </c>
      <c r="D126" s="2">
        <v>11762173</v>
      </c>
      <c r="E126" s="2">
        <v>54635293.585000001</v>
      </c>
      <c r="F126" s="3">
        <v>2.2401847658629999</v>
      </c>
      <c r="G126" s="3">
        <v>3.5344236137612701</v>
      </c>
      <c r="H126" s="4">
        <v>1.3682505555218201E-2</v>
      </c>
      <c r="I126" s="2">
        <f t="shared" si="2"/>
        <v>5250536</v>
      </c>
      <c r="J126" s="2">
        <f t="shared" si="3"/>
        <v>3327890</v>
      </c>
      <c r="K126" s="2">
        <f>VLOOKUP($A126,Values!$A$1:$J$222,2,FALSE)</f>
        <v>5208590.34375</v>
      </c>
      <c r="L126" s="2">
        <f>VLOOKUP($A126,Values!$A$1:$J$222,3,FALSE)</f>
        <v>3287130.4090909092</v>
      </c>
      <c r="M126" s="2">
        <f>VLOOKUP($A126,Values!$A$1:$J$222,4,FALSE)</f>
        <v>6891360.451249036</v>
      </c>
      <c r="N126" s="2">
        <f>VLOOKUP($A126,Values!$A$1:$J$222,5,FALSE)</f>
        <v>1487505.6388331905</v>
      </c>
      <c r="O126" s="13">
        <f>VLOOKUP($A126,Values!$A$1:$J$222,6,FALSE)</f>
        <v>1.3230759181355587</v>
      </c>
      <c r="P126" s="13">
        <f>VLOOKUP($A126,Values!$A$1:$J$222,7,FALSE)</f>
        <v>0.4525240722787679</v>
      </c>
      <c r="Q126" s="13">
        <f>VLOOKUP($A126,Values!$A$1:$J$222,8,FALSE)</f>
        <v>1482517</v>
      </c>
      <c r="R126" s="2">
        <f>VLOOKUP($A126,Values!$A$1:$J$222,9,FALSE)</f>
        <v>51557530</v>
      </c>
      <c r="S126" s="13">
        <f>VLOOKUP($A126,Values!$A$1:$J$222,10,FALSE)</f>
        <v>0</v>
      </c>
    </row>
    <row r="127" spans="1:19" x14ac:dyDescent="0.25">
      <c r="A127" s="1" t="s">
        <v>241</v>
      </c>
      <c r="B127" t="s">
        <v>242</v>
      </c>
      <c r="C127" t="s">
        <v>448</v>
      </c>
      <c r="D127" s="2">
        <v>3211852</v>
      </c>
      <c r="E127" s="2">
        <v>11607633.128</v>
      </c>
      <c r="F127" s="3">
        <v>2.16279047843507</v>
      </c>
      <c r="G127" s="3">
        <v>2.38233843374057</v>
      </c>
      <c r="H127" s="4">
        <v>6.0575975117069499E-3</v>
      </c>
      <c r="I127" s="2">
        <f t="shared" si="2"/>
        <v>1485050</v>
      </c>
      <c r="J127" s="2">
        <f t="shared" si="3"/>
        <v>1348193</v>
      </c>
      <c r="K127" s="2">
        <f>VLOOKUP($A127,Values!$A$1:$J$222,2,FALSE)</f>
        <v>1466432.25</v>
      </c>
      <c r="L127" s="2">
        <f>VLOOKUP($A127,Values!$A$1:$J$222,3,FALSE)</f>
        <v>1347206.2272727273</v>
      </c>
      <c r="M127" s="2">
        <f>VLOOKUP($A127,Values!$A$1:$J$222,4,FALSE)</f>
        <v>644627.936969009</v>
      </c>
      <c r="N127" s="2">
        <f>VLOOKUP($A127,Values!$A$1:$J$222,5,FALSE)</f>
        <v>581052.07394394965</v>
      </c>
      <c r="O127" s="13">
        <f>VLOOKUP($A127,Values!$A$1:$J$222,6,FALSE)</f>
        <v>0.4395893072925865</v>
      </c>
      <c r="P127" s="13">
        <f>VLOOKUP($A127,Values!$A$1:$J$222,7,FALSE)</f>
        <v>0.43130150542744039</v>
      </c>
      <c r="Q127" s="13">
        <f>VLOOKUP($A127,Values!$A$1:$J$222,8,FALSE)</f>
        <v>629034</v>
      </c>
      <c r="R127" s="2">
        <f>VLOOKUP($A127,Values!$A$1:$J$222,9,FALSE)</f>
        <v>3654553</v>
      </c>
      <c r="S127" s="13">
        <f>VLOOKUP($A127,Values!$A$1:$J$222,10,FALSE)</f>
        <v>0</v>
      </c>
    </row>
    <row r="128" spans="1:19" x14ac:dyDescent="0.25">
      <c r="A128" s="1" t="s">
        <v>425</v>
      </c>
      <c r="B128" t="s">
        <v>257</v>
      </c>
      <c r="C128" t="s">
        <v>448</v>
      </c>
      <c r="D128" s="2">
        <v>131314</v>
      </c>
      <c r="E128" s="2">
        <v>2052437.82</v>
      </c>
      <c r="F128" s="3">
        <v>2.1585757746167702</v>
      </c>
      <c r="G128" s="3">
        <v>3.06357821848473</v>
      </c>
      <c r="H128" s="4">
        <v>1.7880319418082499E-3</v>
      </c>
      <c r="I128" s="2">
        <f t="shared" si="2"/>
        <v>60833</v>
      </c>
      <c r="J128" s="2">
        <f t="shared" si="3"/>
        <v>42862</v>
      </c>
      <c r="K128" s="2">
        <f>VLOOKUP($A128,Values!$A$1:$J$222,2,FALSE)</f>
        <v>58739.421875</v>
      </c>
      <c r="L128" s="2">
        <f>VLOOKUP($A128,Values!$A$1:$J$222,3,FALSE)</f>
        <v>43897.454545454544</v>
      </c>
      <c r="M128" s="2">
        <f>VLOOKUP($A128,Values!$A$1:$J$222,4,FALSE)</f>
        <v>45341.203369318799</v>
      </c>
      <c r="N128" s="2">
        <f>VLOOKUP($A128,Values!$A$1:$J$222,5,FALSE)</f>
        <v>24426.954330795885</v>
      </c>
      <c r="O128" s="13">
        <f>VLOOKUP($A128,Values!$A$1:$J$222,6,FALSE)</f>
        <v>0.77190414753837411</v>
      </c>
      <c r="P128" s="13">
        <f>VLOOKUP($A128,Values!$A$1:$J$222,7,FALSE)</f>
        <v>0.55645491484027809</v>
      </c>
      <c r="Q128" s="13">
        <f>VLOOKUP($A128,Values!$A$1:$J$222,8,FALSE)</f>
        <v>14918</v>
      </c>
      <c r="R128" s="2">
        <f>VLOOKUP($A128,Values!$A$1:$J$222,9,FALSE)</f>
        <v>256111</v>
      </c>
      <c r="S128" s="13">
        <f>VLOOKUP($A128,Values!$A$1:$J$222,10,FALSE)</f>
        <v>0</v>
      </c>
    </row>
    <row r="129" spans="1:19" x14ac:dyDescent="0.25">
      <c r="A129" s="1" t="s">
        <v>204</v>
      </c>
      <c r="B129" t="s">
        <v>205</v>
      </c>
      <c r="C129" t="s">
        <v>448</v>
      </c>
      <c r="D129" s="2">
        <v>596763</v>
      </c>
      <c r="E129" s="2">
        <v>593779.18500000006</v>
      </c>
      <c r="F129" s="3">
        <v>1.7804870626228499</v>
      </c>
      <c r="G129" s="3">
        <v>1.1184879833805801</v>
      </c>
      <c r="I129" s="2">
        <f t="shared" si="2"/>
        <v>335168</v>
      </c>
      <c r="J129" s="2">
        <f t="shared" si="3"/>
        <v>533544</v>
      </c>
      <c r="K129" s="2">
        <f>VLOOKUP($A129,Values!$A$1:$J$222,2,FALSE)</f>
        <v>336833.8125</v>
      </c>
      <c r="L129" s="2">
        <f>VLOOKUP($A129,Values!$A$1:$J$222,3,FALSE)</f>
        <v>528447.59090909094</v>
      </c>
      <c r="M129" s="2">
        <f>VLOOKUP($A129,Values!$A$1:$J$222,4,FALSE)</f>
        <v>282111.95056718431</v>
      </c>
      <c r="N129" s="2">
        <f>VLOOKUP($A129,Values!$A$1:$J$222,5,FALSE)</f>
        <v>306942.78090947785</v>
      </c>
      <c r="O129" s="13">
        <f>VLOOKUP($A129,Values!$A$1:$J$222,6,FALSE)</f>
        <v>0.83754047277300669</v>
      </c>
      <c r="P129" s="13">
        <f>VLOOKUP($A129,Values!$A$1:$J$222,7,FALSE)</f>
        <v>0.58083864169281707</v>
      </c>
      <c r="Q129" s="13">
        <f>VLOOKUP($A129,Values!$A$1:$J$222,8,FALSE)</f>
        <v>28478</v>
      </c>
      <c r="R129" s="2">
        <f>VLOOKUP($A129,Values!$A$1:$J$222,9,FALSE)</f>
        <v>1267889</v>
      </c>
      <c r="S129" s="13">
        <f>VLOOKUP($A129,Values!$A$1:$J$222,10,FALSE)</f>
        <v>0</v>
      </c>
    </row>
    <row r="130" spans="1:19" x14ac:dyDescent="0.25">
      <c r="A130" s="1" t="s">
        <v>186</v>
      </c>
      <c r="B130" t="s">
        <v>187</v>
      </c>
      <c r="C130" t="s">
        <v>448</v>
      </c>
      <c r="D130" s="2">
        <v>6612970</v>
      </c>
      <c r="E130" s="2">
        <v>13530136.619999999</v>
      </c>
      <c r="F130" s="3">
        <v>1.6855279450229399</v>
      </c>
      <c r="G130" s="3">
        <v>1.96924767429395</v>
      </c>
      <c r="H130" s="4">
        <v>7.2340657186037499E-3</v>
      </c>
      <c r="I130" s="2">
        <f t="shared" si="2"/>
        <v>3923382</v>
      </c>
      <c r="J130" s="2">
        <f t="shared" si="3"/>
        <v>3358120</v>
      </c>
      <c r="K130" s="2">
        <f>VLOOKUP($A130,Values!$A$1:$J$222,2,FALSE)</f>
        <v>3833849.921875</v>
      </c>
      <c r="L130" s="2">
        <f>VLOOKUP($A130,Values!$A$1:$J$222,3,FALSE)</f>
        <v>3357670.4090909092</v>
      </c>
      <c r="M130" s="2">
        <f>VLOOKUP($A130,Values!$A$1:$J$222,4,FALSE)</f>
        <v>1654607.537932138</v>
      </c>
      <c r="N130" s="2">
        <f>VLOOKUP($A130,Values!$A$1:$J$222,5,FALSE)</f>
        <v>998681.74284115806</v>
      </c>
      <c r="O130" s="13">
        <f>VLOOKUP($A130,Values!$A$1:$J$222,6,FALSE)</f>
        <v>0.43157858853351466</v>
      </c>
      <c r="P130" s="13">
        <f>VLOOKUP($A130,Values!$A$1:$J$222,7,FALSE)</f>
        <v>0.29743292853795961</v>
      </c>
      <c r="Q130" s="13">
        <f>VLOOKUP($A130,Values!$A$1:$J$222,8,FALSE)</f>
        <v>1791898</v>
      </c>
      <c r="R130" s="2">
        <f>VLOOKUP($A130,Values!$A$1:$J$222,9,FALSE)</f>
        <v>9193903</v>
      </c>
      <c r="S130" s="13">
        <f>VLOOKUP($A130,Values!$A$1:$J$222,10,FALSE)</f>
        <v>0</v>
      </c>
    </row>
    <row r="131" spans="1:19" x14ac:dyDescent="0.25">
      <c r="A131" s="1" t="s">
        <v>85</v>
      </c>
      <c r="B131" t="s">
        <v>86</v>
      </c>
      <c r="C131" t="s">
        <v>448</v>
      </c>
      <c r="D131" s="2">
        <v>100090</v>
      </c>
      <c r="E131" s="2">
        <v>1569411.2</v>
      </c>
      <c r="F131" s="3">
        <v>1.6686402824001501</v>
      </c>
      <c r="G131" s="3">
        <v>1.79092406421131</v>
      </c>
      <c r="H131" s="4">
        <v>1.7469438340059001E-3</v>
      </c>
      <c r="I131" s="2">
        <f t="shared" ref="I131:I194" si="4">INT(D131/F131)</f>
        <v>59982</v>
      </c>
      <c r="J131" s="2">
        <f t="shared" ref="J131:J194" si="5">INT(D131/G131)</f>
        <v>55887</v>
      </c>
      <c r="K131" s="2">
        <f>VLOOKUP($A131,Values!$A$1:$J$222,2,FALSE)</f>
        <v>60016.390625</v>
      </c>
      <c r="L131" s="2">
        <f>VLOOKUP($A131,Values!$A$1:$J$222,3,FALSE)</f>
        <v>53407.13636363636</v>
      </c>
      <c r="M131" s="2">
        <f>VLOOKUP($A131,Values!$A$1:$J$222,4,FALSE)</f>
        <v>47928.612780211639</v>
      </c>
      <c r="N131" s="2">
        <f>VLOOKUP($A131,Values!$A$1:$J$222,5,FALSE)</f>
        <v>33667.297779038112</v>
      </c>
      <c r="O131" s="13">
        <f>VLOOKUP($A131,Values!$A$1:$J$222,6,FALSE)</f>
        <v>0.79859205595490834</v>
      </c>
      <c r="P131" s="13">
        <f>VLOOKUP($A131,Values!$A$1:$J$222,7,FALSE)</f>
        <v>0.63038949607418693</v>
      </c>
      <c r="Q131" s="13">
        <f>VLOOKUP($A131,Values!$A$1:$J$222,8,FALSE)</f>
        <v>12319</v>
      </c>
      <c r="R131" s="2">
        <f>VLOOKUP($A131,Values!$A$1:$J$222,9,FALSE)</f>
        <v>286012</v>
      </c>
      <c r="S131" s="13">
        <f>VLOOKUP($A131,Values!$A$1:$J$222,10,FALSE)</f>
        <v>0</v>
      </c>
    </row>
    <row r="132" spans="1:19" x14ac:dyDescent="0.25">
      <c r="A132" s="1" t="s">
        <v>143</v>
      </c>
      <c r="B132" t="s">
        <v>144</v>
      </c>
      <c r="C132" t="s">
        <v>448</v>
      </c>
      <c r="D132" s="2">
        <v>3192375</v>
      </c>
      <c r="E132" s="2">
        <v>4763023.5</v>
      </c>
      <c r="F132" s="3">
        <v>1.63687447027027</v>
      </c>
      <c r="G132" s="3">
        <v>1.4624862736223101</v>
      </c>
      <c r="H132" s="4">
        <v>3.9324194244667399E-3</v>
      </c>
      <c r="I132" s="2">
        <f t="shared" si="4"/>
        <v>1950287</v>
      </c>
      <c r="J132" s="2">
        <f t="shared" si="5"/>
        <v>2182841</v>
      </c>
      <c r="K132" s="2">
        <f>VLOOKUP($A132,Values!$A$1:$J$222,2,FALSE)</f>
        <v>1960518.328125</v>
      </c>
      <c r="L132" s="2">
        <f>VLOOKUP($A132,Values!$A$1:$J$222,3,FALSE)</f>
        <v>2238860.6363636362</v>
      </c>
      <c r="M132" s="2">
        <f>VLOOKUP($A132,Values!$A$1:$J$222,4,FALSE)</f>
        <v>1006859.997970621</v>
      </c>
      <c r="N132" s="2">
        <f>VLOOKUP($A132,Values!$A$1:$J$222,5,FALSE)</f>
        <v>1189847.0229423272</v>
      </c>
      <c r="O132" s="13">
        <f>VLOOKUP($A132,Values!$A$1:$J$222,6,FALSE)</f>
        <v>0.51356826586444693</v>
      </c>
      <c r="P132" s="13">
        <f>VLOOKUP($A132,Values!$A$1:$J$222,7,FALSE)</f>
        <v>0.53145202681077996</v>
      </c>
      <c r="Q132" s="13">
        <f>VLOOKUP($A132,Values!$A$1:$J$222,8,FALSE)</f>
        <v>614351</v>
      </c>
      <c r="R132" s="2">
        <f>VLOOKUP($A132,Values!$A$1:$J$222,9,FALSE)</f>
        <v>6204587</v>
      </c>
      <c r="S132" s="13">
        <f>VLOOKUP($A132,Values!$A$1:$J$222,10,FALSE)</f>
        <v>0</v>
      </c>
    </row>
    <row r="133" spans="1:19" x14ac:dyDescent="0.25">
      <c r="A133" s="1" t="s">
        <v>260</v>
      </c>
      <c r="B133" t="s">
        <v>261</v>
      </c>
      <c r="C133" t="s">
        <v>448</v>
      </c>
      <c r="D133" s="2">
        <v>4511712</v>
      </c>
      <c r="E133" s="2">
        <v>14220916.223999999</v>
      </c>
      <c r="F133" s="3">
        <v>1.6152137645618401</v>
      </c>
      <c r="G133" s="3">
        <v>1.58567738262181</v>
      </c>
      <c r="H133" s="4">
        <v>3.1865535262456698E-3</v>
      </c>
      <c r="I133" s="2">
        <f t="shared" si="4"/>
        <v>2793260</v>
      </c>
      <c r="J133" s="2">
        <f t="shared" si="5"/>
        <v>2845289</v>
      </c>
      <c r="K133" s="2">
        <f>VLOOKUP($A133,Values!$A$1:$J$222,2,FALSE)</f>
        <v>2804899.609375</v>
      </c>
      <c r="L133" s="2">
        <f>VLOOKUP($A133,Values!$A$1:$J$222,3,FALSE)</f>
        <v>2831547.8181818184</v>
      </c>
      <c r="M133" s="2">
        <f>VLOOKUP($A133,Values!$A$1:$J$222,4,FALSE)</f>
        <v>1203394.1620121696</v>
      </c>
      <c r="N133" s="2">
        <f>VLOOKUP($A133,Values!$A$1:$J$222,5,FALSE)</f>
        <v>1355483.2755315281</v>
      </c>
      <c r="O133" s="13">
        <f>VLOOKUP($A133,Values!$A$1:$J$222,6,FALSE)</f>
        <v>0.42903288160117614</v>
      </c>
      <c r="P133" s="13">
        <f>VLOOKUP($A133,Values!$A$1:$J$222,7,FALSE)</f>
        <v>0.47870753473692185</v>
      </c>
      <c r="Q133" s="13">
        <f>VLOOKUP($A133,Values!$A$1:$J$222,8,FALSE)</f>
        <v>1012905</v>
      </c>
      <c r="R133" s="2">
        <f>VLOOKUP($A133,Values!$A$1:$J$222,9,FALSE)</f>
        <v>8021542</v>
      </c>
      <c r="S133" s="13">
        <f>VLOOKUP($A133,Values!$A$1:$J$222,10,FALSE)</f>
        <v>0</v>
      </c>
    </row>
    <row r="134" spans="1:19" x14ac:dyDescent="0.25">
      <c r="A134" s="1" t="s">
        <v>419</v>
      </c>
      <c r="B134" t="s">
        <v>231</v>
      </c>
      <c r="C134" t="s">
        <v>448</v>
      </c>
      <c r="D134" s="2">
        <v>1205000</v>
      </c>
      <c r="E134" s="2">
        <v>3271575</v>
      </c>
      <c r="F134" s="3">
        <v>1.53398463392953</v>
      </c>
      <c r="G134" s="3">
        <v>2.0468363723332899</v>
      </c>
      <c r="H134" s="4">
        <v>3.9039415753453701E-3</v>
      </c>
      <c r="I134" s="2">
        <f t="shared" si="4"/>
        <v>785535</v>
      </c>
      <c r="J134" s="2">
        <f t="shared" si="5"/>
        <v>588713</v>
      </c>
      <c r="K134" s="2">
        <f>VLOOKUP($A134,Values!$A$1:$J$222,2,FALSE)</f>
        <v>774292.828125</v>
      </c>
      <c r="L134" s="2">
        <f>VLOOKUP($A134,Values!$A$1:$J$222,3,FALSE)</f>
        <v>572906.90909090906</v>
      </c>
      <c r="M134" s="2">
        <f>VLOOKUP($A134,Values!$A$1:$J$222,4,FALSE)</f>
        <v>499111.74361709203</v>
      </c>
      <c r="N134" s="2">
        <f>VLOOKUP($A134,Values!$A$1:$J$222,5,FALSE)</f>
        <v>219132.68290367548</v>
      </c>
      <c r="O134" s="13">
        <f>VLOOKUP($A134,Values!$A$1:$J$222,6,FALSE)</f>
        <v>0.64460334060658075</v>
      </c>
      <c r="P134" s="13">
        <f>VLOOKUP($A134,Values!$A$1:$J$222,7,FALSE)</f>
        <v>0.38249265181911679</v>
      </c>
      <c r="Q134" s="13">
        <f>VLOOKUP($A134,Values!$A$1:$J$222,8,FALSE)</f>
        <v>271243</v>
      </c>
      <c r="R134" s="2">
        <f>VLOOKUP($A134,Values!$A$1:$J$222,9,FALSE)</f>
        <v>3301142</v>
      </c>
      <c r="S134" s="13">
        <f>VLOOKUP($A134,Values!$A$1:$J$222,10,FALSE)</f>
        <v>0</v>
      </c>
    </row>
    <row r="135" spans="1:19" x14ac:dyDescent="0.25">
      <c r="A135" s="1" t="s">
        <v>206</v>
      </c>
      <c r="B135" t="s">
        <v>207</v>
      </c>
      <c r="C135" t="s">
        <v>448</v>
      </c>
      <c r="D135" s="2">
        <v>4345403</v>
      </c>
      <c r="E135" s="2">
        <v>11884677.205</v>
      </c>
      <c r="F135" s="3">
        <v>1.45626206666816</v>
      </c>
      <c r="G135" s="3">
        <v>1.26075436892838</v>
      </c>
      <c r="H135" s="4">
        <v>3.4231786948211401E-3</v>
      </c>
      <c r="I135" s="2">
        <f t="shared" si="4"/>
        <v>2983943</v>
      </c>
      <c r="J135" s="2">
        <f t="shared" si="5"/>
        <v>3446668</v>
      </c>
      <c r="K135" s="2">
        <f>VLOOKUP($A135,Values!$A$1:$J$222,2,FALSE)</f>
        <v>2972260.796875</v>
      </c>
      <c r="L135" s="2">
        <f>VLOOKUP($A135,Values!$A$1:$J$222,3,FALSE)</f>
        <v>3361404.0909090908</v>
      </c>
      <c r="M135" s="2">
        <f>VLOOKUP($A135,Values!$A$1:$J$222,4,FALSE)</f>
        <v>1091707.1899865037</v>
      </c>
      <c r="N135" s="2">
        <f>VLOOKUP($A135,Values!$A$1:$J$222,5,FALSE)</f>
        <v>1089083.8942775934</v>
      </c>
      <c r="O135" s="13">
        <f>VLOOKUP($A135,Values!$A$1:$J$222,6,FALSE)</f>
        <v>0.36729858669680393</v>
      </c>
      <c r="P135" s="13">
        <f>VLOOKUP($A135,Values!$A$1:$J$222,7,FALSE)</f>
        <v>0.32399671828299909</v>
      </c>
      <c r="Q135" s="13">
        <f>VLOOKUP($A135,Values!$A$1:$J$222,8,FALSE)</f>
        <v>1355245</v>
      </c>
      <c r="R135" s="2">
        <f>VLOOKUP($A135,Values!$A$1:$J$222,9,FALSE)</f>
        <v>6628734</v>
      </c>
      <c r="S135" s="13">
        <f>VLOOKUP($A135,Values!$A$1:$J$222,10,FALSE)</f>
        <v>0</v>
      </c>
    </row>
    <row r="136" spans="1:19" x14ac:dyDescent="0.25">
      <c r="A136" s="1" t="s">
        <v>154</v>
      </c>
      <c r="B136" t="s">
        <v>155</v>
      </c>
      <c r="C136" t="s">
        <v>448</v>
      </c>
      <c r="D136" s="2">
        <v>1781523</v>
      </c>
      <c r="E136" s="2">
        <v>2030936.22</v>
      </c>
      <c r="F136" s="3">
        <v>1.3836889143988</v>
      </c>
      <c r="G136" s="3">
        <v>1.29842936897803</v>
      </c>
      <c r="H136" s="4">
        <v>9.3759121380974208E-3</v>
      </c>
      <c r="I136" s="2">
        <f t="shared" si="4"/>
        <v>1287517</v>
      </c>
      <c r="J136" s="2">
        <f t="shared" si="5"/>
        <v>1372060</v>
      </c>
      <c r="K136" s="2">
        <f>VLOOKUP($A136,Values!$A$1:$J$222,2,FALSE)</f>
        <v>1282484.40625</v>
      </c>
      <c r="L136" s="2">
        <f>VLOOKUP($A136,Values!$A$1:$J$222,3,FALSE)</f>
        <v>1427745.2272727273</v>
      </c>
      <c r="M136" s="2">
        <f>VLOOKUP($A136,Values!$A$1:$J$222,4,FALSE)</f>
        <v>1242544.4030640901</v>
      </c>
      <c r="N136" s="2">
        <f>VLOOKUP($A136,Values!$A$1:$J$222,5,FALSE)</f>
        <v>926541.7046015244</v>
      </c>
      <c r="O136" s="13">
        <f>VLOOKUP($A136,Values!$A$1:$J$222,6,FALSE)</f>
        <v>0.96885731866113289</v>
      </c>
      <c r="P136" s="13">
        <f>VLOOKUP($A136,Values!$A$1:$J$222,7,FALSE)</f>
        <v>0.64895451016243311</v>
      </c>
      <c r="Q136" s="13">
        <f>VLOOKUP($A136,Values!$A$1:$J$222,8,FALSE)</f>
        <v>158002</v>
      </c>
      <c r="R136" s="2">
        <f>VLOOKUP($A136,Values!$A$1:$J$222,9,FALSE)</f>
        <v>6477804</v>
      </c>
      <c r="S136" s="13">
        <f>VLOOKUP($A136,Values!$A$1:$J$222,10,FALSE)</f>
        <v>0</v>
      </c>
    </row>
    <row r="137" spans="1:19" x14ac:dyDescent="0.25">
      <c r="A137" s="1" t="s">
        <v>258</v>
      </c>
      <c r="B137" t="s">
        <v>259</v>
      </c>
      <c r="C137" t="s">
        <v>448</v>
      </c>
      <c r="D137" s="2">
        <v>4627409</v>
      </c>
      <c r="E137" s="2">
        <v>4437685.2309999997</v>
      </c>
      <c r="F137" s="3">
        <v>1.34341692439586</v>
      </c>
      <c r="G137" s="3">
        <v>1.4191154236576</v>
      </c>
      <c r="H137" s="4">
        <v>2.5471181717196898E-3</v>
      </c>
      <c r="I137" s="2">
        <f t="shared" si="4"/>
        <v>3444506</v>
      </c>
      <c r="J137" s="2">
        <f t="shared" si="5"/>
        <v>3260770</v>
      </c>
      <c r="K137" s="2">
        <f>VLOOKUP($A137,Values!$A$1:$J$222,2,FALSE)</f>
        <v>3408800.890625</v>
      </c>
      <c r="L137" s="2">
        <f>VLOOKUP($A137,Values!$A$1:$J$222,3,FALSE)</f>
        <v>3131466.5454545454</v>
      </c>
      <c r="M137" s="2">
        <f>VLOOKUP($A137,Values!$A$1:$J$222,4,FALSE)</f>
        <v>1809951.309134078</v>
      </c>
      <c r="N137" s="2">
        <f>VLOOKUP($A137,Values!$A$1:$J$222,5,FALSE)</f>
        <v>1335955.7477661821</v>
      </c>
      <c r="O137" s="13">
        <f>VLOOKUP($A137,Values!$A$1:$J$222,6,FALSE)</f>
        <v>0.53096422091177797</v>
      </c>
      <c r="P137" s="13">
        <f>VLOOKUP($A137,Values!$A$1:$J$222,7,FALSE)</f>
        <v>0.42662303057504403</v>
      </c>
      <c r="Q137" s="13">
        <f>VLOOKUP($A137,Values!$A$1:$J$222,8,FALSE)</f>
        <v>1296773</v>
      </c>
      <c r="R137" s="2">
        <f>VLOOKUP($A137,Values!$A$1:$J$222,9,FALSE)</f>
        <v>12709950</v>
      </c>
      <c r="S137" s="13">
        <f>VLOOKUP($A137,Values!$A$1:$J$222,10,FALSE)</f>
        <v>0</v>
      </c>
    </row>
    <row r="138" spans="1:19" x14ac:dyDescent="0.25">
      <c r="A138" s="1" t="s">
        <v>436</v>
      </c>
      <c r="B138" t="s">
        <v>310</v>
      </c>
      <c r="C138" t="s">
        <v>448</v>
      </c>
      <c r="D138" s="2">
        <v>1720992</v>
      </c>
      <c r="E138" s="2">
        <v>14929605.6</v>
      </c>
      <c r="F138" s="3">
        <v>1.31351075351295</v>
      </c>
      <c r="G138" s="3">
        <v>1.09799858363266</v>
      </c>
      <c r="H138" s="4">
        <v>3.71316451540332E-3</v>
      </c>
      <c r="I138" s="2">
        <f t="shared" si="4"/>
        <v>1310223</v>
      </c>
      <c r="J138" s="2">
        <f t="shared" si="5"/>
        <v>1567390</v>
      </c>
      <c r="K138" s="2">
        <f>VLOOKUP($A138,Values!$A$1:$J$222,2,FALSE)</f>
        <v>1308583.265625</v>
      </c>
      <c r="L138" s="2">
        <f>VLOOKUP($A138,Values!$A$1:$J$222,3,FALSE)</f>
        <v>1507062.6363636365</v>
      </c>
      <c r="M138" s="2">
        <f>VLOOKUP($A138,Values!$A$1:$J$222,4,FALSE)</f>
        <v>584961.90868434054</v>
      </c>
      <c r="N138" s="2">
        <f>VLOOKUP($A138,Values!$A$1:$J$222,5,FALSE)</f>
        <v>694399.11442809913</v>
      </c>
      <c r="O138" s="13">
        <f>VLOOKUP($A138,Values!$A$1:$J$222,6,FALSE)</f>
        <v>0.44701924902344942</v>
      </c>
      <c r="P138" s="13">
        <f>VLOOKUP($A138,Values!$A$1:$J$222,7,FALSE)</f>
        <v>0.46076327398282657</v>
      </c>
      <c r="Q138" s="13">
        <f>VLOOKUP($A138,Values!$A$1:$J$222,8,FALSE)</f>
        <v>489413</v>
      </c>
      <c r="R138" s="2">
        <f>VLOOKUP($A138,Values!$A$1:$J$222,9,FALSE)</f>
        <v>3307461</v>
      </c>
      <c r="S138" s="13">
        <f>VLOOKUP($A138,Values!$A$1:$J$222,10,FALSE)</f>
        <v>0</v>
      </c>
    </row>
    <row r="139" spans="1:19" x14ac:dyDescent="0.25">
      <c r="A139" s="1" t="s">
        <v>366</v>
      </c>
      <c r="B139" t="s">
        <v>46</v>
      </c>
      <c r="C139" t="s">
        <v>448</v>
      </c>
      <c r="D139" s="2">
        <v>560255</v>
      </c>
      <c r="E139" s="2">
        <v>1383829.85</v>
      </c>
      <c r="F139" s="3">
        <v>1.29200625968852</v>
      </c>
      <c r="G139" s="3">
        <v>2.4620965757277502</v>
      </c>
      <c r="H139" s="4">
        <v>2.05972165164967E-3</v>
      </c>
      <c r="I139" s="2">
        <f t="shared" si="4"/>
        <v>433631</v>
      </c>
      <c r="J139" s="2">
        <f t="shared" si="5"/>
        <v>227552</v>
      </c>
      <c r="K139" s="2">
        <f>VLOOKUP($A139,Values!$A$1:$J$222,2,FALSE)</f>
        <v>432515.046875</v>
      </c>
      <c r="L139" s="2">
        <f>VLOOKUP($A139,Values!$A$1:$J$222,3,FALSE)</f>
        <v>215212.04545454544</v>
      </c>
      <c r="M139" s="2">
        <f>VLOOKUP($A139,Values!$A$1:$J$222,4,FALSE)</f>
        <v>733876.22449134057</v>
      </c>
      <c r="N139" s="2">
        <f>VLOOKUP($A139,Values!$A$1:$J$222,5,FALSE)</f>
        <v>123083.2146157253</v>
      </c>
      <c r="O139" s="13">
        <f>VLOOKUP($A139,Values!$A$1:$J$222,6,FALSE)</f>
        <v>1.6967646092170203</v>
      </c>
      <c r="P139" s="13">
        <f>VLOOKUP($A139,Values!$A$1:$J$222,7,FALSE)</f>
        <v>0.5719160112797752</v>
      </c>
      <c r="Q139" s="13">
        <f>VLOOKUP($A139,Values!$A$1:$J$222,8,FALSE)</f>
        <v>49107</v>
      </c>
      <c r="R139" s="2">
        <f>VLOOKUP($A139,Values!$A$1:$J$222,9,FALSE)</f>
        <v>5107109</v>
      </c>
      <c r="S139" s="13">
        <f>VLOOKUP($A139,Values!$A$1:$J$222,10,FALSE)</f>
        <v>0</v>
      </c>
    </row>
    <row r="140" spans="1:19" x14ac:dyDescent="0.25">
      <c r="A140" s="1" t="s">
        <v>407</v>
      </c>
      <c r="B140" t="s">
        <v>193</v>
      </c>
      <c r="C140" t="s">
        <v>448</v>
      </c>
      <c r="D140" s="2">
        <v>13733694</v>
      </c>
      <c r="E140" s="2">
        <v>26052817.517999999</v>
      </c>
      <c r="F140" s="3">
        <v>1.1795919348951101</v>
      </c>
      <c r="G140" s="3">
        <v>1.16215573098381</v>
      </c>
      <c r="H140" s="4">
        <v>2.3339704507958801E-3</v>
      </c>
      <c r="I140" s="2">
        <f t="shared" si="4"/>
        <v>11642750</v>
      </c>
      <c r="J140" s="2">
        <f t="shared" si="5"/>
        <v>11817430</v>
      </c>
      <c r="K140" s="2">
        <f>VLOOKUP($A140,Values!$A$1:$J$222,2,FALSE)</f>
        <v>11629280.5</v>
      </c>
      <c r="L140" s="2">
        <f>VLOOKUP($A140,Values!$A$1:$J$222,3,FALSE)</f>
        <v>11594213.5</v>
      </c>
      <c r="M140" s="2">
        <f>VLOOKUP($A140,Values!$A$1:$J$222,4,FALSE)</f>
        <v>3947898.0080210576</v>
      </c>
      <c r="N140" s="2">
        <f>VLOOKUP($A140,Values!$A$1:$J$222,5,FALSE)</f>
        <v>3266941.0664161453</v>
      </c>
      <c r="O140" s="13">
        <f>VLOOKUP($A140,Values!$A$1:$J$222,6,FALSE)</f>
        <v>0.33947912839672734</v>
      </c>
      <c r="P140" s="13">
        <f>VLOOKUP($A140,Values!$A$1:$J$222,7,FALSE)</f>
        <v>0.28177340933183137</v>
      </c>
      <c r="Q140" s="13">
        <f>VLOOKUP($A140,Values!$A$1:$J$222,8,FALSE)</f>
        <v>6361615</v>
      </c>
      <c r="R140" s="2">
        <f>VLOOKUP($A140,Values!$A$1:$J$222,9,FALSE)</f>
        <v>26085164</v>
      </c>
      <c r="S140" s="13">
        <f>VLOOKUP($A140,Values!$A$1:$J$222,10,FALSE)</f>
        <v>0</v>
      </c>
    </row>
    <row r="141" spans="1:19" x14ac:dyDescent="0.25">
      <c r="A141" s="1" t="s">
        <v>32</v>
      </c>
      <c r="B141" t="s">
        <v>33</v>
      </c>
      <c r="C141" t="s">
        <v>448</v>
      </c>
      <c r="D141" s="2">
        <v>5344175</v>
      </c>
      <c r="E141" s="2">
        <v>6653497.875</v>
      </c>
      <c r="F141" s="3">
        <v>1.11511866944658</v>
      </c>
      <c r="G141" s="3">
        <v>0.88578225155359003</v>
      </c>
      <c r="H141" s="4">
        <v>1.45497994042387E-2</v>
      </c>
      <c r="I141" s="2">
        <f t="shared" si="4"/>
        <v>4792472</v>
      </c>
      <c r="J141" s="2">
        <f t="shared" si="5"/>
        <v>6033283</v>
      </c>
      <c r="K141" s="2">
        <f>VLOOKUP($A141,Values!$A$1:$J$222,2,FALSE)</f>
        <v>4801816.96875</v>
      </c>
      <c r="L141" s="2">
        <f>VLOOKUP($A141,Values!$A$1:$J$222,3,FALSE)</f>
        <v>5703550.0909090908</v>
      </c>
      <c r="M141" s="2">
        <f>VLOOKUP($A141,Values!$A$1:$J$222,4,FALSE)</f>
        <v>6338979.1548004234</v>
      </c>
      <c r="N141" s="2">
        <f>VLOOKUP($A141,Values!$A$1:$J$222,5,FALSE)</f>
        <v>10073785.494222768</v>
      </c>
      <c r="O141" s="13">
        <f>VLOOKUP($A141,Values!$A$1:$J$222,6,FALSE)</f>
        <v>1.3201209450618803</v>
      </c>
      <c r="P141" s="13">
        <f>VLOOKUP($A141,Values!$A$1:$J$222,7,FALSE)</f>
        <v>1.7662307393914907</v>
      </c>
      <c r="Q141" s="13">
        <f>VLOOKUP($A141,Values!$A$1:$J$222,8,FALSE)</f>
        <v>980310</v>
      </c>
      <c r="R141" s="2">
        <f>VLOOKUP($A141,Values!$A$1:$J$222,9,FALSE)</f>
        <v>48215569</v>
      </c>
      <c r="S141" s="13">
        <f>VLOOKUP($A141,Values!$A$1:$J$222,10,FALSE)</f>
        <v>0</v>
      </c>
    </row>
    <row r="142" spans="1:19" x14ac:dyDescent="0.25">
      <c r="A142" s="1" t="s">
        <v>397</v>
      </c>
      <c r="B142" t="s">
        <v>161</v>
      </c>
      <c r="C142" t="s">
        <v>448</v>
      </c>
      <c r="D142" s="2">
        <v>1062000</v>
      </c>
      <c r="E142" s="2">
        <v>5170878</v>
      </c>
      <c r="F142" s="3">
        <v>1.0395173194156799</v>
      </c>
      <c r="G142" s="3">
        <v>1.1390726146993599</v>
      </c>
      <c r="H142" s="4">
        <v>2.6682317021949399E-3</v>
      </c>
      <c r="I142" s="2">
        <f t="shared" si="4"/>
        <v>1021628</v>
      </c>
      <c r="J142" s="2">
        <f t="shared" si="5"/>
        <v>932337</v>
      </c>
      <c r="K142" s="2">
        <f>VLOOKUP($A142,Values!$A$1:$J$222,2,FALSE)</f>
        <v>1024519.953125</v>
      </c>
      <c r="L142" s="2">
        <f>VLOOKUP($A142,Values!$A$1:$J$222,3,FALSE)</f>
        <v>943047.40909090906</v>
      </c>
      <c r="M142" s="2">
        <f>VLOOKUP($A142,Values!$A$1:$J$222,4,FALSE)</f>
        <v>461643.98641382233</v>
      </c>
      <c r="N142" s="2">
        <f>VLOOKUP($A142,Values!$A$1:$J$222,5,FALSE)</f>
        <v>327579.4432386423</v>
      </c>
      <c r="O142" s="13">
        <f>VLOOKUP($A142,Values!$A$1:$J$222,6,FALSE)</f>
        <v>0.45059540812817916</v>
      </c>
      <c r="P142" s="13">
        <f>VLOOKUP($A142,Values!$A$1:$J$222,7,FALSE)</f>
        <v>0.34736264590814847</v>
      </c>
      <c r="Q142" s="13">
        <f>VLOOKUP($A142,Values!$A$1:$J$222,8,FALSE)</f>
        <v>424884</v>
      </c>
      <c r="R142" s="2">
        <f>VLOOKUP($A142,Values!$A$1:$J$222,9,FALSE)</f>
        <v>3089037</v>
      </c>
      <c r="S142" s="13">
        <f>VLOOKUP($A142,Values!$A$1:$J$222,10,FALSE)</f>
        <v>0</v>
      </c>
    </row>
    <row r="143" spans="1:19" x14ac:dyDescent="0.25">
      <c r="A143" s="1" t="s">
        <v>116</v>
      </c>
      <c r="B143" t="s">
        <v>117</v>
      </c>
      <c r="C143" t="s">
        <v>448</v>
      </c>
      <c r="D143" s="2">
        <v>2131800</v>
      </c>
      <c r="E143" s="2">
        <v>3297894.6</v>
      </c>
      <c r="F143" s="3">
        <v>1.0313727349520101</v>
      </c>
      <c r="G143" s="3">
        <v>1.28141011615522</v>
      </c>
      <c r="H143" s="4">
        <v>3.5348372153471601E-3</v>
      </c>
      <c r="I143" s="2">
        <f t="shared" si="4"/>
        <v>2066954</v>
      </c>
      <c r="J143" s="2">
        <f t="shared" si="5"/>
        <v>1663636</v>
      </c>
      <c r="K143" s="2">
        <f>VLOOKUP($A143,Values!$A$1:$J$222,2,FALSE)</f>
        <v>2016472.359375</v>
      </c>
      <c r="L143" s="2">
        <f>VLOOKUP($A143,Values!$A$1:$J$222,3,FALSE)</f>
        <v>1629602.3636363635</v>
      </c>
      <c r="M143" s="2">
        <f>VLOOKUP($A143,Values!$A$1:$J$222,4,FALSE)</f>
        <v>807398.02335164219</v>
      </c>
      <c r="N143" s="2">
        <f>VLOOKUP($A143,Values!$A$1:$J$222,5,FALSE)</f>
        <v>637279.68712149549</v>
      </c>
      <c r="O143" s="13">
        <f>VLOOKUP($A143,Values!$A$1:$J$222,6,FALSE)</f>
        <v>0.40040123515597953</v>
      </c>
      <c r="P143" s="13">
        <f>VLOOKUP($A143,Values!$A$1:$J$222,7,FALSE)</f>
        <v>0.39106453288361875</v>
      </c>
      <c r="Q143" s="13">
        <f>VLOOKUP($A143,Values!$A$1:$J$222,8,FALSE)</f>
        <v>995898</v>
      </c>
      <c r="R143" s="2">
        <f>VLOOKUP($A143,Values!$A$1:$J$222,9,FALSE)</f>
        <v>4226304</v>
      </c>
      <c r="S143" s="13">
        <f>VLOOKUP($A143,Values!$A$1:$J$222,10,FALSE)</f>
        <v>0</v>
      </c>
    </row>
    <row r="144" spans="1:19" x14ac:dyDescent="0.25">
      <c r="A144" s="1" t="s">
        <v>145</v>
      </c>
      <c r="B144" t="s">
        <v>146</v>
      </c>
      <c r="C144" t="s">
        <v>449</v>
      </c>
      <c r="D144" s="2">
        <v>368800</v>
      </c>
      <c r="E144" s="2">
        <v>1076158.3999999999</v>
      </c>
      <c r="F144" s="3">
        <v>1.02800132904293</v>
      </c>
      <c r="G144" s="3">
        <v>1.0531497974228701</v>
      </c>
      <c r="H144" s="4">
        <v>1.1182757044330899E-3</v>
      </c>
      <c r="I144" s="2">
        <f t="shared" si="4"/>
        <v>358754</v>
      </c>
      <c r="J144" s="2">
        <f t="shared" si="5"/>
        <v>350187</v>
      </c>
      <c r="K144" s="2">
        <f>VLOOKUP($A144,Values!$A$1:$J$222,2,FALSE)</f>
        <v>354654.171875</v>
      </c>
      <c r="L144" s="2">
        <f>VLOOKUP($A144,Values!$A$1:$J$222,3,FALSE)</f>
        <v>356290.04545454547</v>
      </c>
      <c r="M144" s="2">
        <f>VLOOKUP($A144,Values!$A$1:$J$222,4,FALSE)</f>
        <v>260886.6573846791</v>
      </c>
      <c r="N144" s="2">
        <f>VLOOKUP($A144,Values!$A$1:$J$222,5,FALSE)</f>
        <v>178233.69888314966</v>
      </c>
      <c r="O144" s="13">
        <f>VLOOKUP($A144,Values!$A$1:$J$222,6,FALSE)</f>
        <v>0.7356085958482117</v>
      </c>
      <c r="P144" s="13">
        <f>VLOOKUP($A144,Values!$A$1:$J$222,7,FALSE)</f>
        <v>0.50024888754824404</v>
      </c>
      <c r="Q144" s="13">
        <f>VLOOKUP($A144,Values!$A$1:$J$222,8,FALSE)</f>
        <v>84609</v>
      </c>
      <c r="R144" s="2">
        <f>VLOOKUP($A144,Values!$A$1:$J$222,9,FALSE)</f>
        <v>1316116</v>
      </c>
      <c r="S144" s="13">
        <f>VLOOKUP($A144,Values!$A$1:$J$222,10,FALSE)</f>
        <v>0</v>
      </c>
    </row>
    <row r="145" spans="1:19" x14ac:dyDescent="0.25">
      <c r="A145" s="1" t="s">
        <v>405</v>
      </c>
      <c r="B145" t="s">
        <v>185</v>
      </c>
      <c r="C145" t="s">
        <v>448</v>
      </c>
      <c r="D145" s="2">
        <v>161288</v>
      </c>
      <c r="E145" s="2">
        <v>2396739.6800000002</v>
      </c>
      <c r="F145" s="3">
        <v>1.02106539293051</v>
      </c>
      <c r="G145" s="3">
        <v>0.804624766526716</v>
      </c>
      <c r="H145" s="4">
        <v>3.00338953715985E-3</v>
      </c>
      <c r="I145" s="2">
        <f t="shared" si="4"/>
        <v>157960</v>
      </c>
      <c r="J145" s="2">
        <f t="shared" si="5"/>
        <v>200451</v>
      </c>
      <c r="K145" s="2">
        <f>VLOOKUP($A145,Values!$A$1:$J$222,2,FALSE)</f>
        <v>163058.359375</v>
      </c>
      <c r="L145" s="2">
        <f>VLOOKUP($A145,Values!$A$1:$J$222,3,FALSE)</f>
        <v>202690.40909090909</v>
      </c>
      <c r="M145" s="2">
        <f>VLOOKUP($A145,Values!$A$1:$J$222,4,FALSE)</f>
        <v>163668.28132637404</v>
      </c>
      <c r="N145" s="2">
        <f>VLOOKUP($A145,Values!$A$1:$J$222,5,FALSE)</f>
        <v>215065.58774712228</v>
      </c>
      <c r="O145" s="13">
        <f>VLOOKUP($A145,Values!$A$1:$J$222,6,FALSE)</f>
        <v>1.0037405132353341</v>
      </c>
      <c r="P145" s="13">
        <f>VLOOKUP($A145,Values!$A$1:$J$222,7,FALSE)</f>
        <v>1.0610545842386789</v>
      </c>
      <c r="Q145" s="13">
        <f>VLOOKUP($A145,Values!$A$1:$J$222,8,FALSE)</f>
        <v>30551</v>
      </c>
      <c r="R145" s="2">
        <f>VLOOKUP($A145,Values!$A$1:$J$222,9,FALSE)</f>
        <v>1075764</v>
      </c>
      <c r="S145" s="13">
        <f>VLOOKUP($A145,Values!$A$1:$J$222,10,FALSE)</f>
        <v>0</v>
      </c>
    </row>
    <row r="146" spans="1:19" x14ac:dyDescent="0.25">
      <c r="A146" s="1" t="s">
        <v>412</v>
      </c>
      <c r="B146" t="s">
        <v>202</v>
      </c>
      <c r="C146" t="s">
        <v>449</v>
      </c>
      <c r="D146" s="2">
        <v>145200</v>
      </c>
      <c r="E146" s="2">
        <v>172788</v>
      </c>
      <c r="F146" s="3">
        <v>1.01276700220967</v>
      </c>
      <c r="G146" s="3">
        <v>2.3075547786010802</v>
      </c>
      <c r="H146" s="4">
        <v>8.0193997868780104E-4</v>
      </c>
      <c r="I146" s="2">
        <f t="shared" si="4"/>
        <v>143369</v>
      </c>
      <c r="J146" s="2">
        <f t="shared" si="5"/>
        <v>62923</v>
      </c>
      <c r="K146" s="2">
        <f>VLOOKUP($A146,Values!$A$1:$J$222,2,FALSE)</f>
        <v>140438.828125</v>
      </c>
      <c r="L146" s="2">
        <f>VLOOKUP($A146,Values!$A$1:$J$222,3,FALSE)</f>
        <v>66124.727272727279</v>
      </c>
      <c r="M146" s="2">
        <f>VLOOKUP($A146,Values!$A$1:$J$222,4,FALSE)</f>
        <v>263696.30888728704</v>
      </c>
      <c r="N146" s="2">
        <f>VLOOKUP($A146,Values!$A$1:$J$222,5,FALSE)</f>
        <v>74040.006883139955</v>
      </c>
      <c r="O146" s="13">
        <f>VLOOKUP($A146,Values!$A$1:$J$222,6,FALSE)</f>
        <v>1.8776595647222263</v>
      </c>
      <c r="P146" s="13">
        <f>VLOOKUP($A146,Values!$A$1:$J$222,7,FALSE)</f>
        <v>1.1197022647483537</v>
      </c>
      <c r="Q146" s="13">
        <f>VLOOKUP($A146,Values!$A$1:$J$222,8,FALSE)</f>
        <v>5046</v>
      </c>
      <c r="R146" s="2">
        <f>VLOOKUP($A146,Values!$A$1:$J$222,9,FALSE)</f>
        <v>1972993</v>
      </c>
      <c r="S146" s="13">
        <f>VLOOKUP($A146,Values!$A$1:$J$222,10,FALSE)</f>
        <v>0</v>
      </c>
    </row>
    <row r="147" spans="1:19" x14ac:dyDescent="0.25">
      <c r="A147" s="1" t="s">
        <v>301</v>
      </c>
      <c r="B147" t="s">
        <v>302</v>
      </c>
      <c r="C147" t="s">
        <v>449</v>
      </c>
      <c r="D147" s="2">
        <v>49900</v>
      </c>
      <c r="E147" s="2">
        <v>171157</v>
      </c>
      <c r="F147" s="3">
        <v>0.922872630630864</v>
      </c>
      <c r="G147" s="3">
        <v>1.12548097959699</v>
      </c>
      <c r="H147" s="4">
        <v>4.0763141015064998E-4</v>
      </c>
      <c r="I147" s="2">
        <f t="shared" si="4"/>
        <v>54070</v>
      </c>
      <c r="J147" s="2">
        <f t="shared" si="5"/>
        <v>44336</v>
      </c>
      <c r="K147" s="2">
        <f>VLOOKUP($A147,Values!$A$1:$J$222,2,FALSE)</f>
        <v>51849.1875</v>
      </c>
      <c r="L147" s="2">
        <f>VLOOKUP($A147,Values!$A$1:$J$222,3,FALSE)</f>
        <v>46028.63636363636</v>
      </c>
      <c r="M147" s="2">
        <f>VLOOKUP($A147,Values!$A$1:$J$222,4,FALSE)</f>
        <v>61666.663594819744</v>
      </c>
      <c r="N147" s="2">
        <f>VLOOKUP($A147,Values!$A$1:$J$222,5,FALSE)</f>
        <v>54693.914027714236</v>
      </c>
      <c r="O147" s="13">
        <f>VLOOKUP($A147,Values!$A$1:$J$222,6,FALSE)</f>
        <v>1.1893467683523438</v>
      </c>
      <c r="P147" s="13">
        <f>VLOOKUP($A147,Values!$A$1:$J$222,7,FALSE)</f>
        <v>1.1882584049551299</v>
      </c>
      <c r="Q147" s="13">
        <f>VLOOKUP($A147,Values!$A$1:$J$222,8,FALSE)</f>
        <v>1417</v>
      </c>
      <c r="R147" s="2">
        <f>VLOOKUP($A147,Values!$A$1:$J$222,9,FALSE)</f>
        <v>373790</v>
      </c>
      <c r="S147" s="13">
        <f>VLOOKUP($A147,Values!$A$1:$J$222,10,FALSE)</f>
        <v>0</v>
      </c>
    </row>
    <row r="148" spans="1:19" x14ac:dyDescent="0.25">
      <c r="A148" s="1" t="s">
        <v>316</v>
      </c>
      <c r="B148" t="s">
        <v>317</v>
      </c>
      <c r="C148" t="s">
        <v>448</v>
      </c>
      <c r="D148" s="2">
        <v>1230710</v>
      </c>
      <c r="E148" s="2">
        <v>1046103.5</v>
      </c>
      <c r="F148" s="3">
        <v>0.878110141386928</v>
      </c>
      <c r="G148" s="3">
        <v>1.8086619610779999</v>
      </c>
      <c r="H148" s="4">
        <v>6.40686844346157E-3</v>
      </c>
      <c r="I148" s="2">
        <f t="shared" si="4"/>
        <v>1401544</v>
      </c>
      <c r="J148" s="2">
        <f t="shared" si="5"/>
        <v>680453</v>
      </c>
      <c r="K148" s="2">
        <f>VLOOKUP($A148,Values!$A$1:$J$222,2,FALSE)</f>
        <v>1412145.125</v>
      </c>
      <c r="L148" s="2">
        <f>VLOOKUP($A148,Values!$A$1:$J$222,3,FALSE)</f>
        <v>669735.22727272729</v>
      </c>
      <c r="M148" s="2">
        <f>VLOOKUP($A148,Values!$A$1:$J$222,4,FALSE)</f>
        <v>6058930.923372956</v>
      </c>
      <c r="N148" s="2">
        <f>VLOOKUP($A148,Values!$A$1:$J$222,5,FALSE)</f>
        <v>896937.28639175382</v>
      </c>
      <c r="O148" s="13">
        <f>VLOOKUP($A148,Values!$A$1:$J$222,6,FALSE)</f>
        <v>4.2905865807333052</v>
      </c>
      <c r="P148" s="13">
        <f>VLOOKUP($A148,Values!$A$1:$J$222,7,FALSE)</f>
        <v>1.3392416135018474</v>
      </c>
      <c r="Q148" s="13">
        <f>VLOOKUP($A148,Values!$A$1:$J$222,8,FALSE)</f>
        <v>1955</v>
      </c>
      <c r="R148" s="2">
        <f>VLOOKUP($A148,Values!$A$1:$J$222,9,FALSE)</f>
        <v>46101230</v>
      </c>
      <c r="S148" s="13">
        <f>VLOOKUP($A148,Values!$A$1:$J$222,10,FALSE)</f>
        <v>0</v>
      </c>
    </row>
    <row r="149" spans="1:19" x14ac:dyDescent="0.25">
      <c r="A149" s="1" t="s">
        <v>375</v>
      </c>
      <c r="B149" t="s">
        <v>79</v>
      </c>
      <c r="C149" t="s">
        <v>449</v>
      </c>
      <c r="D149" s="2">
        <v>81000</v>
      </c>
      <c r="E149" s="2">
        <v>552825</v>
      </c>
      <c r="F149" s="3">
        <v>0.77486157719725901</v>
      </c>
      <c r="G149" s="3">
        <v>0.48969020746541803</v>
      </c>
      <c r="H149" s="4">
        <v>9.3003399263261904E-4</v>
      </c>
      <c r="I149" s="2">
        <f t="shared" si="4"/>
        <v>104534</v>
      </c>
      <c r="J149" s="2">
        <f t="shared" si="5"/>
        <v>165410</v>
      </c>
      <c r="K149" s="2">
        <f>VLOOKUP($A149,Values!$A$1:$J$222,2,FALSE)</f>
        <v>104300.46875</v>
      </c>
      <c r="L149" s="2">
        <f>VLOOKUP($A149,Values!$A$1:$J$222,3,FALSE)</f>
        <v>154083.72727272726</v>
      </c>
      <c r="M149" s="2">
        <f>VLOOKUP($A149,Values!$A$1:$J$222,4,FALSE)</f>
        <v>192752.31329029726</v>
      </c>
      <c r="N149" s="2">
        <f>VLOOKUP($A149,Values!$A$1:$J$222,5,FALSE)</f>
        <v>307278.8185011227</v>
      </c>
      <c r="O149" s="13">
        <f>VLOOKUP($A149,Values!$A$1:$J$222,6,FALSE)</f>
        <v>1.8480483894306301</v>
      </c>
      <c r="P149" s="13">
        <f>VLOOKUP($A149,Values!$A$1:$J$222,7,FALSE)</f>
        <v>1.9942327716231907</v>
      </c>
      <c r="Q149" s="13">
        <f>VLOOKUP($A149,Values!$A$1:$J$222,8,FALSE)</f>
        <v>10211</v>
      </c>
      <c r="R149" s="2">
        <f>VLOOKUP($A149,Values!$A$1:$J$222,9,FALSE)</f>
        <v>1419663</v>
      </c>
      <c r="S149" s="13">
        <f>VLOOKUP($A149,Values!$A$1:$J$222,10,FALSE)</f>
        <v>0</v>
      </c>
    </row>
    <row r="150" spans="1:19" x14ac:dyDescent="0.25">
      <c r="A150" s="1" t="s">
        <v>7</v>
      </c>
      <c r="B150" t="s">
        <v>8</v>
      </c>
      <c r="C150" t="s">
        <v>448</v>
      </c>
      <c r="D150" s="2">
        <v>593201</v>
      </c>
      <c r="E150" s="2">
        <v>10428473.58</v>
      </c>
      <c r="F150" s="3">
        <v>0.759967413185207</v>
      </c>
      <c r="G150" s="3">
        <v>0.75696258936916005</v>
      </c>
      <c r="H150" s="4">
        <v>2.19501842312117E-3</v>
      </c>
      <c r="I150" s="2">
        <f t="shared" si="4"/>
        <v>780561</v>
      </c>
      <c r="J150" s="2">
        <f t="shared" si="5"/>
        <v>783659</v>
      </c>
      <c r="K150" s="2">
        <f>VLOOKUP($A150,Values!$A$1:$J$222,2,FALSE)</f>
        <v>777157.796875</v>
      </c>
      <c r="L150" s="2">
        <f>VLOOKUP($A150,Values!$A$1:$J$222,3,FALSE)</f>
        <v>803048.59090909094</v>
      </c>
      <c r="M150" s="2">
        <f>VLOOKUP($A150,Values!$A$1:$J$222,4,FALSE)</f>
        <v>296988.30238826916</v>
      </c>
      <c r="N150" s="2">
        <f>VLOOKUP($A150,Values!$A$1:$J$222,5,FALSE)</f>
        <v>359726.30828816816</v>
      </c>
      <c r="O150" s="13">
        <f>VLOOKUP($A150,Values!$A$1:$J$222,6,FALSE)</f>
        <v>0.38214671921516796</v>
      </c>
      <c r="P150" s="13">
        <f>VLOOKUP($A150,Values!$A$1:$J$222,7,FALSE)</f>
        <v>0.44795086170432113</v>
      </c>
      <c r="Q150" s="13">
        <f>VLOOKUP($A150,Values!$A$1:$J$222,8,FALSE)</f>
        <v>312447</v>
      </c>
      <c r="R150" s="2">
        <f>VLOOKUP($A150,Values!$A$1:$J$222,9,FALSE)</f>
        <v>1765840</v>
      </c>
      <c r="S150" s="13">
        <f>VLOOKUP($A150,Values!$A$1:$J$222,10,FALSE)</f>
        <v>0</v>
      </c>
    </row>
    <row r="151" spans="1:19" x14ac:dyDescent="0.25">
      <c r="A151" s="1" t="s">
        <v>58</v>
      </c>
      <c r="B151" t="s">
        <v>59</v>
      </c>
      <c r="C151" t="s">
        <v>448</v>
      </c>
      <c r="D151" s="2">
        <v>930657</v>
      </c>
      <c r="E151" s="2">
        <v>9762591.9299999997</v>
      </c>
      <c r="F151" s="3">
        <v>0.73961808607527302</v>
      </c>
      <c r="G151" s="3">
        <v>0.726574558332026</v>
      </c>
      <c r="H151" s="4">
        <v>1.4189639631315299E-3</v>
      </c>
      <c r="I151" s="2">
        <f t="shared" si="4"/>
        <v>1258294</v>
      </c>
      <c r="J151" s="2">
        <f t="shared" si="5"/>
        <v>1280883</v>
      </c>
      <c r="K151" s="2">
        <f>VLOOKUP($A151,Values!$A$1:$J$222,2,FALSE)</f>
        <v>1263608.625</v>
      </c>
      <c r="L151" s="2">
        <f>VLOOKUP($A151,Values!$A$1:$J$222,3,FALSE)</f>
        <v>1260064.2272727273</v>
      </c>
      <c r="M151" s="2">
        <f>VLOOKUP($A151,Values!$A$1:$J$222,4,FALSE)</f>
        <v>555653.06780653121</v>
      </c>
      <c r="N151" s="2">
        <f>VLOOKUP($A151,Values!$A$1:$J$222,5,FALSE)</f>
        <v>369175.0771467099</v>
      </c>
      <c r="O151" s="13">
        <f>VLOOKUP($A151,Values!$A$1:$J$222,6,FALSE)</f>
        <v>0.43973510216150291</v>
      </c>
      <c r="P151" s="13">
        <f>VLOOKUP($A151,Values!$A$1:$J$222,7,FALSE)</f>
        <v>0.29298115854439372</v>
      </c>
      <c r="Q151" s="13">
        <f>VLOOKUP($A151,Values!$A$1:$J$222,8,FALSE)</f>
        <v>504970</v>
      </c>
      <c r="R151" s="2">
        <f>VLOOKUP($A151,Values!$A$1:$J$222,9,FALSE)</f>
        <v>3595584</v>
      </c>
      <c r="S151" s="13">
        <f>VLOOKUP($A151,Values!$A$1:$J$222,10,FALSE)</f>
        <v>0</v>
      </c>
    </row>
    <row r="152" spans="1:19" x14ac:dyDescent="0.25">
      <c r="A152" s="1" t="s">
        <v>223</v>
      </c>
      <c r="B152" t="s">
        <v>224</v>
      </c>
      <c r="C152" t="s">
        <v>449</v>
      </c>
      <c r="D152" s="2">
        <v>170257</v>
      </c>
      <c r="E152" s="2">
        <v>105559.34</v>
      </c>
      <c r="F152" s="3">
        <v>0.72682308764805903</v>
      </c>
      <c r="G152" s="3">
        <v>0.62151813571937797</v>
      </c>
      <c r="H152" s="4">
        <v>6.4591396924849995E-4</v>
      </c>
      <c r="I152" s="2">
        <f t="shared" si="4"/>
        <v>234248</v>
      </c>
      <c r="J152" s="2">
        <f t="shared" si="5"/>
        <v>273937</v>
      </c>
      <c r="K152" s="2">
        <f>VLOOKUP($A152,Values!$A$1:$J$222,2,FALSE)</f>
        <v>232432.4375</v>
      </c>
      <c r="L152" s="2">
        <f>VLOOKUP($A152,Values!$A$1:$J$222,3,FALSE)</f>
        <v>258673.68181818182</v>
      </c>
      <c r="M152" s="2">
        <f>VLOOKUP($A152,Values!$A$1:$J$222,4,FALSE)</f>
        <v>240529.21248270778</v>
      </c>
      <c r="N152" s="2">
        <f>VLOOKUP($A152,Values!$A$1:$J$222,5,FALSE)</f>
        <v>363812.29695484537</v>
      </c>
      <c r="O152" s="13">
        <f>VLOOKUP($A152,Values!$A$1:$J$222,6,FALSE)</f>
        <v>1.0348349613754224</v>
      </c>
      <c r="P152" s="13">
        <f>VLOOKUP($A152,Values!$A$1:$J$222,7,FALSE)</f>
        <v>1.4064526951395235</v>
      </c>
      <c r="Q152" s="13">
        <f>VLOOKUP($A152,Values!$A$1:$J$222,8,FALSE)</f>
        <v>13903</v>
      </c>
      <c r="R152" s="2">
        <f>VLOOKUP($A152,Values!$A$1:$J$222,9,FALSE)</f>
        <v>1731153</v>
      </c>
      <c r="S152" s="13">
        <f>VLOOKUP($A152,Values!$A$1:$J$222,10,FALSE)</f>
        <v>0</v>
      </c>
    </row>
    <row r="153" spans="1:19" x14ac:dyDescent="0.25">
      <c r="A153" s="1" t="s">
        <v>446</v>
      </c>
      <c r="B153" t="s">
        <v>344</v>
      </c>
      <c r="C153" t="s">
        <v>448</v>
      </c>
      <c r="D153" s="2">
        <v>252248</v>
      </c>
      <c r="E153" s="2">
        <v>2232394.7999999998</v>
      </c>
      <c r="F153" s="3">
        <v>0.67987562961429704</v>
      </c>
      <c r="G153" s="3">
        <v>0.63780922614479796</v>
      </c>
      <c r="H153" s="4">
        <v>3.3443746830618798E-3</v>
      </c>
      <c r="I153" s="2">
        <f t="shared" si="4"/>
        <v>371020</v>
      </c>
      <c r="J153" s="2">
        <f t="shared" si="5"/>
        <v>395491</v>
      </c>
      <c r="K153" s="2">
        <f>VLOOKUP($A153,Values!$A$1:$J$222,2,FALSE)</f>
        <v>377057.9375</v>
      </c>
      <c r="L153" s="2">
        <f>VLOOKUP($A153,Values!$A$1:$J$222,3,FALSE)</f>
        <v>456165.40909090912</v>
      </c>
      <c r="M153" s="2">
        <f>VLOOKUP($A153,Values!$A$1:$J$222,4,FALSE)</f>
        <v>609145.82081340789</v>
      </c>
      <c r="N153" s="2">
        <f>VLOOKUP($A153,Values!$A$1:$J$222,5,FALSE)</f>
        <v>589443.37798571086</v>
      </c>
      <c r="O153" s="13">
        <f>VLOOKUP($A153,Values!$A$1:$J$222,6,FALSE)</f>
        <v>1.6155231337979932</v>
      </c>
      <c r="P153" s="13">
        <f>VLOOKUP($A153,Values!$A$1:$J$222,7,FALSE)</f>
        <v>1.292170265957717</v>
      </c>
      <c r="Q153" s="13">
        <f>VLOOKUP($A153,Values!$A$1:$J$222,8,FALSE)</f>
        <v>4346</v>
      </c>
      <c r="R153" s="2">
        <f>VLOOKUP($A153,Values!$A$1:$J$222,9,FALSE)</f>
        <v>3041406</v>
      </c>
      <c r="S153" s="13">
        <f>VLOOKUP($A153,Values!$A$1:$J$222,10,FALSE)</f>
        <v>0</v>
      </c>
    </row>
    <row r="154" spans="1:19" x14ac:dyDescent="0.25">
      <c r="A154" s="1" t="s">
        <v>337</v>
      </c>
      <c r="B154" t="s">
        <v>338</v>
      </c>
      <c r="C154" t="s">
        <v>448</v>
      </c>
      <c r="D154" s="2">
        <v>404052</v>
      </c>
      <c r="E154" s="2">
        <v>13030677</v>
      </c>
      <c r="F154" s="3">
        <v>0.66834635999912695</v>
      </c>
      <c r="G154" s="3">
        <v>0.67654937915327396</v>
      </c>
      <c r="H154" s="4">
        <v>2.2725239951379701E-3</v>
      </c>
      <c r="I154" s="2">
        <f t="shared" si="4"/>
        <v>604554</v>
      </c>
      <c r="J154" s="2">
        <f t="shared" si="5"/>
        <v>597224</v>
      </c>
      <c r="K154" s="2">
        <f>VLOOKUP($A154,Values!$A$1:$J$222,2,FALSE)</f>
        <v>603290.453125</v>
      </c>
      <c r="L154" s="2">
        <f>VLOOKUP($A154,Values!$A$1:$J$222,3,FALSE)</f>
        <v>585275.86363636365</v>
      </c>
      <c r="M154" s="2">
        <f>VLOOKUP($A154,Values!$A$1:$J$222,4,FALSE)</f>
        <v>249888.82007429775</v>
      </c>
      <c r="N154" s="2">
        <f>VLOOKUP($A154,Values!$A$1:$J$222,5,FALSE)</f>
        <v>307368.90867324319</v>
      </c>
      <c r="O154" s="13">
        <f>VLOOKUP($A154,Values!$A$1:$J$222,6,FALSE)</f>
        <v>0.41420980355298531</v>
      </c>
      <c r="P154" s="13">
        <f>VLOOKUP($A154,Values!$A$1:$J$222,7,FALSE)</f>
        <v>0.52516928814309316</v>
      </c>
      <c r="Q154" s="13">
        <f>VLOOKUP($A154,Values!$A$1:$J$222,8,FALSE)</f>
        <v>264067</v>
      </c>
      <c r="R154" s="2">
        <f>VLOOKUP($A154,Values!$A$1:$J$222,9,FALSE)</f>
        <v>1492660</v>
      </c>
      <c r="S154" s="13">
        <f>VLOOKUP($A154,Values!$A$1:$J$222,10,FALSE)</f>
        <v>0</v>
      </c>
    </row>
    <row r="155" spans="1:19" x14ac:dyDescent="0.25">
      <c r="A155" s="1" t="s">
        <v>166</v>
      </c>
      <c r="B155" t="s">
        <v>167</v>
      </c>
      <c r="C155" t="s">
        <v>448</v>
      </c>
      <c r="D155" s="2">
        <v>5593822</v>
      </c>
      <c r="E155" s="2">
        <v>15321478.458000001</v>
      </c>
      <c r="F155" s="3">
        <v>0.64837760190944804</v>
      </c>
      <c r="G155" s="3">
        <v>0.534959173875871</v>
      </c>
      <c r="H155" s="4">
        <v>3.0498840957269599E-3</v>
      </c>
      <c r="I155" s="2">
        <f t="shared" si="4"/>
        <v>8627414</v>
      </c>
      <c r="J155" s="2">
        <f t="shared" si="5"/>
        <v>10456540</v>
      </c>
      <c r="K155" s="2">
        <f>VLOOKUP($A155,Values!$A$1:$J$222,2,FALSE)</f>
        <v>8617490.046875</v>
      </c>
      <c r="L155" s="2">
        <f>VLOOKUP($A155,Values!$A$1:$J$222,3,FALSE)</f>
        <v>9977895.5454545449</v>
      </c>
      <c r="M155" s="2">
        <f>VLOOKUP($A155,Values!$A$1:$J$222,4,FALSE)</f>
        <v>6528940.4380800733</v>
      </c>
      <c r="N155" s="2">
        <f>VLOOKUP($A155,Values!$A$1:$J$222,5,FALSE)</f>
        <v>10360518.147740796</v>
      </c>
      <c r="O155" s="13">
        <f>VLOOKUP($A155,Values!$A$1:$J$222,6,FALSE)</f>
        <v>0.75763829172598729</v>
      </c>
      <c r="P155" s="13">
        <f>VLOOKUP($A155,Values!$A$1:$J$222,7,FALSE)</f>
        <v>1.0383470242340387</v>
      </c>
      <c r="Q155" s="13">
        <f>VLOOKUP($A155,Values!$A$1:$J$222,8,FALSE)</f>
        <v>1580910</v>
      </c>
      <c r="R155" s="2">
        <f>VLOOKUP($A155,Values!$A$1:$J$222,9,FALSE)</f>
        <v>50837888</v>
      </c>
      <c r="S155" s="13">
        <f>VLOOKUP($A155,Values!$A$1:$J$222,10,FALSE)</f>
        <v>0</v>
      </c>
    </row>
    <row r="156" spans="1:19" x14ac:dyDescent="0.25">
      <c r="A156" s="1" t="s">
        <v>430</v>
      </c>
      <c r="B156" t="s">
        <v>290</v>
      </c>
      <c r="C156" t="s">
        <v>448</v>
      </c>
      <c r="D156" s="2">
        <v>1031788</v>
      </c>
      <c r="E156" s="2">
        <v>8032469.5800000001</v>
      </c>
      <c r="F156" s="3">
        <v>0.64342100914381894</v>
      </c>
      <c r="G156" s="3">
        <v>0.62646508803885803</v>
      </c>
      <c r="H156" s="4">
        <v>1.1454098514410099E-3</v>
      </c>
      <c r="I156" s="2">
        <f t="shared" si="4"/>
        <v>1603597</v>
      </c>
      <c r="J156" s="2">
        <f t="shared" si="5"/>
        <v>1647000</v>
      </c>
      <c r="K156" s="2">
        <f>VLOOKUP($A156,Values!$A$1:$J$222,2,FALSE)</f>
        <v>1608220.984375</v>
      </c>
      <c r="L156" s="2">
        <f>VLOOKUP($A156,Values!$A$1:$J$222,3,FALSE)</f>
        <v>1640797.5454545454</v>
      </c>
      <c r="M156" s="2">
        <f>VLOOKUP($A156,Values!$A$1:$J$222,4,FALSE)</f>
        <v>507704.93193431612</v>
      </c>
      <c r="N156" s="2">
        <f>VLOOKUP($A156,Values!$A$1:$J$222,5,FALSE)</f>
        <v>621522.03014540777</v>
      </c>
      <c r="O156" s="13">
        <f>VLOOKUP($A156,Values!$A$1:$J$222,6,FALSE)</f>
        <v>0.31569351281137809</v>
      </c>
      <c r="P156" s="13">
        <f>VLOOKUP($A156,Values!$A$1:$J$222,7,FALSE)</f>
        <v>0.37879263768232252</v>
      </c>
      <c r="Q156" s="13">
        <f>VLOOKUP($A156,Values!$A$1:$J$222,8,FALSE)</f>
        <v>711366</v>
      </c>
      <c r="R156" s="2">
        <f>VLOOKUP($A156,Values!$A$1:$J$222,9,FALSE)</f>
        <v>3762453</v>
      </c>
      <c r="S156" s="13">
        <f>VLOOKUP($A156,Values!$A$1:$J$222,10,FALSE)</f>
        <v>0</v>
      </c>
    </row>
    <row r="157" spans="1:19" x14ac:dyDescent="0.25">
      <c r="A157" s="1" t="s">
        <v>403</v>
      </c>
      <c r="B157" t="s">
        <v>175</v>
      </c>
      <c r="C157" t="s">
        <v>448</v>
      </c>
      <c r="D157" s="2">
        <v>7722842</v>
      </c>
      <c r="E157" s="2">
        <v>12456944.146</v>
      </c>
      <c r="F157" s="3">
        <v>0.61915532433964404</v>
      </c>
      <c r="G157" s="3">
        <v>0.56874678724767502</v>
      </c>
      <c r="H157" s="4">
        <v>1.99130566474755E-3</v>
      </c>
      <c r="I157" s="2">
        <f t="shared" si="4"/>
        <v>12473190</v>
      </c>
      <c r="J157" s="2">
        <f t="shared" si="5"/>
        <v>13578700</v>
      </c>
      <c r="K157" s="2">
        <f>VLOOKUP($A157,Values!$A$1:$J$222,2,FALSE)</f>
        <v>12604960.453125</v>
      </c>
      <c r="L157" s="2">
        <f>VLOOKUP($A157,Values!$A$1:$J$222,3,FALSE)</f>
        <v>13608186.636363637</v>
      </c>
      <c r="M157" s="2">
        <f>VLOOKUP($A157,Values!$A$1:$J$222,4,FALSE)</f>
        <v>3852957.1722642807</v>
      </c>
      <c r="N157" s="2">
        <f>VLOOKUP($A157,Values!$A$1:$J$222,5,FALSE)</f>
        <v>3768691.6318046702</v>
      </c>
      <c r="O157" s="13">
        <f>VLOOKUP($A157,Values!$A$1:$J$222,6,FALSE)</f>
        <v>0.30566991357034068</v>
      </c>
      <c r="P157" s="13">
        <f>VLOOKUP($A157,Values!$A$1:$J$222,7,FALSE)</f>
        <v>0.27694297061843764</v>
      </c>
      <c r="Q157" s="13">
        <f>VLOOKUP($A157,Values!$A$1:$J$222,8,FALSE)</f>
        <v>7095111</v>
      </c>
      <c r="R157" s="2">
        <f>VLOOKUP($A157,Values!$A$1:$J$222,9,FALSE)</f>
        <v>24731324</v>
      </c>
      <c r="S157" s="13">
        <f>VLOOKUP($A157,Values!$A$1:$J$222,10,FALSE)</f>
        <v>0</v>
      </c>
    </row>
    <row r="158" spans="1:19" x14ac:dyDescent="0.25">
      <c r="A158" s="1" t="s">
        <v>417</v>
      </c>
      <c r="B158" t="s">
        <v>225</v>
      </c>
      <c r="C158" t="s">
        <v>448</v>
      </c>
      <c r="D158" s="2">
        <v>238514</v>
      </c>
      <c r="E158" s="2">
        <v>11448672</v>
      </c>
      <c r="F158" s="3">
        <v>0.57556981083084002</v>
      </c>
      <c r="G158" s="3">
        <v>0.60902146591671602</v>
      </c>
      <c r="H158" s="4">
        <v>1.51623399463512E-3</v>
      </c>
      <c r="I158" s="2">
        <f t="shared" si="4"/>
        <v>414396</v>
      </c>
      <c r="J158" s="2">
        <f t="shared" si="5"/>
        <v>391634</v>
      </c>
      <c r="K158" s="2">
        <f>VLOOKUP($A158,Values!$A$1:$J$222,2,FALSE)</f>
        <v>409263.4375</v>
      </c>
      <c r="L158" s="2">
        <f>VLOOKUP($A158,Values!$A$1:$J$222,3,FALSE)</f>
        <v>380726.31818181818</v>
      </c>
      <c r="M158" s="2">
        <f>VLOOKUP($A158,Values!$A$1:$J$222,4,FALSE)</f>
        <v>157508.99484507905</v>
      </c>
      <c r="N158" s="2">
        <f>VLOOKUP($A158,Values!$A$1:$J$222,5,FALSE)</f>
        <v>120676.80784735434</v>
      </c>
      <c r="O158" s="13">
        <f>VLOOKUP($A158,Values!$A$1:$J$222,6,FALSE)</f>
        <v>0.3848596781750851</v>
      </c>
      <c r="P158" s="13">
        <f>VLOOKUP($A158,Values!$A$1:$J$222,7,FALSE)</f>
        <v>0.3169647121419234</v>
      </c>
      <c r="Q158" s="13">
        <f>VLOOKUP($A158,Values!$A$1:$J$222,8,FALSE)</f>
        <v>186563</v>
      </c>
      <c r="R158" s="2">
        <f>VLOOKUP($A158,Values!$A$1:$J$222,9,FALSE)</f>
        <v>1069452</v>
      </c>
      <c r="S158" s="13">
        <f>VLOOKUP($A158,Values!$A$1:$J$222,10,FALSE)</f>
        <v>0</v>
      </c>
    </row>
    <row r="159" spans="1:19" x14ac:dyDescent="0.25">
      <c r="A159" s="1" t="s">
        <v>113</v>
      </c>
      <c r="B159" t="s">
        <v>114</v>
      </c>
      <c r="C159" t="s">
        <v>448</v>
      </c>
      <c r="D159" s="2">
        <v>1059612</v>
      </c>
      <c r="E159" s="2">
        <v>12725940.119999999</v>
      </c>
      <c r="F159" s="3">
        <v>0.52879758300920099</v>
      </c>
      <c r="G159" s="3">
        <v>0.46685379966488799</v>
      </c>
      <c r="H159" s="4">
        <v>1.05975340684689E-3</v>
      </c>
      <c r="I159" s="2">
        <f t="shared" si="4"/>
        <v>2003814</v>
      </c>
      <c r="J159" s="2">
        <f t="shared" si="5"/>
        <v>2269687</v>
      </c>
      <c r="K159" s="2">
        <f>VLOOKUP($A159,Values!$A$1:$J$222,2,FALSE)</f>
        <v>2020825.46875</v>
      </c>
      <c r="L159" s="2">
        <f>VLOOKUP($A159,Values!$A$1:$J$222,3,FALSE)</f>
        <v>2262666.5454545454</v>
      </c>
      <c r="M159" s="2">
        <f>VLOOKUP($A159,Values!$A$1:$J$222,4,FALSE)</f>
        <v>1143140.5993101797</v>
      </c>
      <c r="N159" s="2">
        <f>VLOOKUP($A159,Values!$A$1:$J$222,5,FALSE)</f>
        <v>1029330.0746940181</v>
      </c>
      <c r="O159" s="13">
        <f>VLOOKUP($A159,Values!$A$1:$J$222,6,FALSE)</f>
        <v>0.56568002382574867</v>
      </c>
      <c r="P159" s="13">
        <f>VLOOKUP($A159,Values!$A$1:$J$222,7,FALSE)</f>
        <v>0.45491903204289291</v>
      </c>
      <c r="Q159" s="13">
        <f>VLOOKUP($A159,Values!$A$1:$J$222,8,FALSE)</f>
        <v>770520</v>
      </c>
      <c r="R159" s="2">
        <f>VLOOKUP($A159,Values!$A$1:$J$222,9,FALSE)</f>
        <v>7494566</v>
      </c>
      <c r="S159" s="13">
        <f>VLOOKUP($A159,Values!$A$1:$J$222,10,FALSE)</f>
        <v>0</v>
      </c>
    </row>
    <row r="160" spans="1:19" x14ac:dyDescent="0.25">
      <c r="A160" s="1" t="s">
        <v>371</v>
      </c>
      <c r="B160" t="s">
        <v>63</v>
      </c>
      <c r="C160" t="s">
        <v>448</v>
      </c>
      <c r="D160" s="2">
        <v>474101</v>
      </c>
      <c r="E160" s="2">
        <v>11738740.76</v>
      </c>
      <c r="F160" s="3">
        <v>0.52831134399403401</v>
      </c>
      <c r="G160" s="3">
        <v>0.56198446835148597</v>
      </c>
      <c r="H160" s="4">
        <v>6.0406317279751702E-4</v>
      </c>
      <c r="I160" s="2">
        <f t="shared" si="4"/>
        <v>897389</v>
      </c>
      <c r="J160" s="2">
        <f t="shared" si="5"/>
        <v>843619</v>
      </c>
      <c r="K160" s="2">
        <f>VLOOKUP($A160,Values!$A$1:$J$222,2,FALSE)</f>
        <v>905185</v>
      </c>
      <c r="L160" s="2">
        <f>VLOOKUP($A160,Values!$A$1:$J$222,3,FALSE)</f>
        <v>836425.27272727271</v>
      </c>
      <c r="M160" s="2">
        <f>VLOOKUP($A160,Values!$A$1:$J$222,4,FALSE)</f>
        <v>701361.67937906948</v>
      </c>
      <c r="N160" s="2">
        <f>VLOOKUP($A160,Values!$A$1:$J$222,5,FALSE)</f>
        <v>496278.24741859728</v>
      </c>
      <c r="O160" s="13">
        <f>VLOOKUP($A160,Values!$A$1:$J$222,6,FALSE)</f>
        <v>0.77482689105439162</v>
      </c>
      <c r="P160" s="13">
        <f>VLOOKUP($A160,Values!$A$1:$J$222,7,FALSE)</f>
        <v>0.59333243937072577</v>
      </c>
      <c r="Q160" s="13">
        <f>VLOOKUP($A160,Values!$A$1:$J$222,8,FALSE)</f>
        <v>308379</v>
      </c>
      <c r="R160" s="2">
        <f>VLOOKUP($A160,Values!$A$1:$J$222,9,FALSE)</f>
        <v>5367966</v>
      </c>
      <c r="S160" s="13">
        <f>VLOOKUP($A160,Values!$A$1:$J$222,10,FALSE)</f>
        <v>0</v>
      </c>
    </row>
    <row r="161" spans="1:19" x14ac:dyDescent="0.25">
      <c r="A161" s="1" t="s">
        <v>66</v>
      </c>
      <c r="B161" t="s">
        <v>67</v>
      </c>
      <c r="C161" t="s">
        <v>448</v>
      </c>
      <c r="D161" s="2">
        <v>4482859</v>
      </c>
      <c r="E161" s="2">
        <v>16788306.954999998</v>
      </c>
      <c r="F161" s="3">
        <v>0.49843138719941699</v>
      </c>
      <c r="G161" s="3">
        <v>0.47335391884011002</v>
      </c>
      <c r="H161" s="4">
        <v>8.6276839878797495E-4</v>
      </c>
      <c r="I161" s="2">
        <f t="shared" si="4"/>
        <v>8993934</v>
      </c>
      <c r="J161" s="2">
        <f t="shared" si="5"/>
        <v>9470417</v>
      </c>
      <c r="K161" s="2">
        <f>VLOOKUP($A161,Values!$A$1:$J$222,2,FALSE)</f>
        <v>9038973.140625</v>
      </c>
      <c r="L161" s="2">
        <f>VLOOKUP($A161,Values!$A$1:$J$222,3,FALSE)</f>
        <v>9384828.6363636367</v>
      </c>
      <c r="M161" s="2">
        <f>VLOOKUP($A161,Values!$A$1:$J$222,4,FALSE)</f>
        <v>2811542.6437077066</v>
      </c>
      <c r="N161" s="2">
        <f>VLOOKUP($A161,Values!$A$1:$J$222,5,FALSE)</f>
        <v>3138733.8327900651</v>
      </c>
      <c r="O161" s="13">
        <f>VLOOKUP($A161,Values!$A$1:$J$222,6,FALSE)</f>
        <v>0.31104668638425698</v>
      </c>
      <c r="P161" s="13">
        <f>VLOOKUP($A161,Values!$A$1:$J$222,7,FALSE)</f>
        <v>0.33444764464087628</v>
      </c>
      <c r="Q161" s="13">
        <f>VLOOKUP($A161,Values!$A$1:$J$222,8,FALSE)</f>
        <v>4549876</v>
      </c>
      <c r="R161" s="2">
        <f>VLOOKUP($A161,Values!$A$1:$J$222,9,FALSE)</f>
        <v>20361562</v>
      </c>
      <c r="S161" s="13">
        <f>VLOOKUP($A161,Values!$A$1:$J$222,10,FALSE)</f>
        <v>0</v>
      </c>
    </row>
    <row r="162" spans="1:19" x14ac:dyDescent="0.25">
      <c r="A162" s="1" t="s">
        <v>284</v>
      </c>
      <c r="B162" t="s">
        <v>285</v>
      </c>
      <c r="C162" t="s">
        <v>448</v>
      </c>
      <c r="D162" s="2">
        <v>898793</v>
      </c>
      <c r="E162" s="2">
        <v>20195878.710000001</v>
      </c>
      <c r="F162" s="3">
        <v>0.48953387167228202</v>
      </c>
      <c r="G162" s="3">
        <v>0.683774085003792</v>
      </c>
      <c r="H162" s="4">
        <v>1.62874710007977E-3</v>
      </c>
      <c r="I162" s="2">
        <f t="shared" si="4"/>
        <v>1836018</v>
      </c>
      <c r="J162" s="2">
        <f t="shared" si="5"/>
        <v>1314459</v>
      </c>
      <c r="K162" s="2">
        <f>VLOOKUP($A162,Values!$A$1:$J$222,2,FALSE)</f>
        <v>1829308.65625</v>
      </c>
      <c r="L162" s="2">
        <f>VLOOKUP($A162,Values!$A$1:$J$222,3,FALSE)</f>
        <v>1307871.7727272727</v>
      </c>
      <c r="M162" s="2">
        <f>VLOOKUP($A162,Values!$A$1:$J$222,4,FALSE)</f>
        <v>1101656.4825154692</v>
      </c>
      <c r="N162" s="2">
        <f>VLOOKUP($A162,Values!$A$1:$J$222,5,FALSE)</f>
        <v>341344.68196376821</v>
      </c>
      <c r="O162" s="13">
        <f>VLOOKUP($A162,Values!$A$1:$J$222,6,FALSE)</f>
        <v>0.60222558874991339</v>
      </c>
      <c r="P162" s="13">
        <f>VLOOKUP($A162,Values!$A$1:$J$222,7,FALSE)</f>
        <v>0.26099246813162008</v>
      </c>
      <c r="Q162" s="13">
        <f>VLOOKUP($A162,Values!$A$1:$J$222,8,FALSE)</f>
        <v>809544</v>
      </c>
      <c r="R162" s="2">
        <f>VLOOKUP($A162,Values!$A$1:$J$222,9,FALSE)</f>
        <v>7850229</v>
      </c>
      <c r="S162" s="13">
        <f>VLOOKUP($A162,Values!$A$1:$J$222,10,FALSE)</f>
        <v>0</v>
      </c>
    </row>
    <row r="163" spans="1:19" x14ac:dyDescent="0.25">
      <c r="A163" s="1" t="s">
        <v>5</v>
      </c>
      <c r="B163" t="s">
        <v>6</v>
      </c>
      <c r="C163" t="s">
        <v>448</v>
      </c>
      <c r="D163" s="2">
        <v>2302000</v>
      </c>
      <c r="E163" s="2">
        <v>3142230</v>
      </c>
      <c r="F163" s="3">
        <v>0.48652965918195801</v>
      </c>
      <c r="G163" s="3">
        <v>0.47693544734659599</v>
      </c>
      <c r="H163" s="4">
        <v>2.1157695275214098E-3</v>
      </c>
      <c r="I163" s="2">
        <f t="shared" si="4"/>
        <v>4731469</v>
      </c>
      <c r="J163" s="2">
        <f t="shared" si="5"/>
        <v>4826649</v>
      </c>
      <c r="K163" s="2">
        <f>VLOOKUP($A163,Values!$A$1:$J$222,2,FALSE)</f>
        <v>4687869</v>
      </c>
      <c r="L163" s="2">
        <f>VLOOKUP($A163,Values!$A$1:$J$222,3,FALSE)</f>
        <v>4691603.0454545459</v>
      </c>
      <c r="M163" s="2">
        <f>VLOOKUP($A163,Values!$A$1:$J$222,4,FALSE)</f>
        <v>2211092.0792711647</v>
      </c>
      <c r="N163" s="2">
        <f>VLOOKUP($A163,Values!$A$1:$J$222,5,FALSE)</f>
        <v>2412558.1973606651</v>
      </c>
      <c r="O163" s="13">
        <f>VLOOKUP($A163,Values!$A$1:$J$222,6,FALSE)</f>
        <v>0.47166251430472239</v>
      </c>
      <c r="P163" s="13">
        <f>VLOOKUP($A163,Values!$A$1:$J$222,7,FALSE)</f>
        <v>0.51422896907232363</v>
      </c>
      <c r="Q163" s="13">
        <f>VLOOKUP($A163,Values!$A$1:$J$222,8,FALSE)</f>
        <v>1657416</v>
      </c>
      <c r="R163" s="2">
        <f>VLOOKUP($A163,Values!$A$1:$J$222,9,FALSE)</f>
        <v>12255318</v>
      </c>
      <c r="S163" s="13">
        <f>VLOOKUP($A163,Values!$A$1:$J$222,10,FALSE)</f>
        <v>0</v>
      </c>
    </row>
    <row r="164" spans="1:19" x14ac:dyDescent="0.25">
      <c r="A164" s="1" t="s">
        <v>216</v>
      </c>
      <c r="B164" t="s">
        <v>217</v>
      </c>
      <c r="C164" t="s">
        <v>448</v>
      </c>
      <c r="D164" s="2">
        <v>5030000</v>
      </c>
      <c r="E164" s="2">
        <v>1898825</v>
      </c>
      <c r="F164" s="3">
        <v>0.47746969538762402</v>
      </c>
      <c r="G164" s="3">
        <v>0.39417313369208601</v>
      </c>
      <c r="H164" s="4">
        <v>3.1970919635093699E-3</v>
      </c>
      <c r="I164" s="2">
        <f t="shared" si="4"/>
        <v>10534700</v>
      </c>
      <c r="J164" s="2">
        <f t="shared" si="5"/>
        <v>12760890</v>
      </c>
      <c r="K164" s="2">
        <f>VLOOKUP($A164,Values!$A$1:$J$222,2,FALSE)</f>
        <v>10524322.328125</v>
      </c>
      <c r="L164" s="2">
        <f>VLOOKUP($A164,Values!$A$1:$J$222,3,FALSE)</f>
        <v>12764228.772727273</v>
      </c>
      <c r="M164" s="2">
        <f>VLOOKUP($A164,Values!$A$1:$J$222,4,FALSE)</f>
        <v>7104581.2126558609</v>
      </c>
      <c r="N164" s="2">
        <f>VLOOKUP($A164,Values!$A$1:$J$222,5,FALSE)</f>
        <v>6577980.2179211015</v>
      </c>
      <c r="O164" s="13">
        <f>VLOOKUP($A164,Values!$A$1:$J$222,6,FALSE)</f>
        <v>0.67506305785311349</v>
      </c>
      <c r="P164" s="13">
        <f>VLOOKUP($A164,Values!$A$1:$J$222,7,FALSE)</f>
        <v>0.51534490136810784</v>
      </c>
      <c r="Q164" s="13">
        <f>VLOOKUP($A164,Values!$A$1:$J$222,8,FALSE)</f>
        <v>2421228</v>
      </c>
      <c r="R164" s="2">
        <f>VLOOKUP($A164,Values!$A$1:$J$222,9,FALSE)</f>
        <v>41174003</v>
      </c>
      <c r="S164" s="13">
        <f>VLOOKUP($A164,Values!$A$1:$J$222,10,FALSE)</f>
        <v>0</v>
      </c>
    </row>
    <row r="165" spans="1:19" x14ac:dyDescent="0.25">
      <c r="A165" s="1" t="s">
        <v>251</v>
      </c>
      <c r="B165" t="s">
        <v>252</v>
      </c>
      <c r="C165" t="s">
        <v>448</v>
      </c>
      <c r="D165" s="2">
        <v>1483751</v>
      </c>
      <c r="E165" s="2">
        <v>11981289.324999999</v>
      </c>
      <c r="F165" s="3">
        <v>0.46068908173045697</v>
      </c>
      <c r="G165" s="3">
        <v>0.49077427673068302</v>
      </c>
      <c r="H165" s="4">
        <v>1.26227376530086E-3</v>
      </c>
      <c r="I165" s="2">
        <f t="shared" si="4"/>
        <v>3220721</v>
      </c>
      <c r="J165" s="2">
        <f t="shared" si="5"/>
        <v>3023286</v>
      </c>
      <c r="K165" s="2">
        <f>VLOOKUP($A165,Values!$A$1:$J$222,2,FALSE)</f>
        <v>3218827.515625</v>
      </c>
      <c r="L165" s="2">
        <f>VLOOKUP($A165,Values!$A$1:$J$222,3,FALSE)</f>
        <v>2979444.8636363638</v>
      </c>
      <c r="M165" s="2">
        <f>VLOOKUP($A165,Values!$A$1:$J$222,4,FALSE)</f>
        <v>982670.66196162347</v>
      </c>
      <c r="N165" s="2">
        <f>VLOOKUP($A165,Values!$A$1:$J$222,5,FALSE)</f>
        <v>873776.57217954623</v>
      </c>
      <c r="O165" s="13">
        <f>VLOOKUP($A165,Values!$A$1:$J$222,6,FALSE)</f>
        <v>0.30528838752356019</v>
      </c>
      <c r="P165" s="13">
        <f>VLOOKUP($A165,Values!$A$1:$J$222,7,FALSE)</f>
        <v>0.29326824699589044</v>
      </c>
      <c r="Q165" s="13">
        <f>VLOOKUP($A165,Values!$A$1:$J$222,8,FALSE)</f>
        <v>1507228</v>
      </c>
      <c r="R165" s="2">
        <f>VLOOKUP($A165,Values!$A$1:$J$222,9,FALSE)</f>
        <v>6359108</v>
      </c>
      <c r="S165" s="13">
        <f>VLOOKUP($A165,Values!$A$1:$J$222,10,FALSE)</f>
        <v>0</v>
      </c>
    </row>
    <row r="166" spans="1:19" x14ac:dyDescent="0.25">
      <c r="A166" s="1" t="s">
        <v>303</v>
      </c>
      <c r="B166" t="s">
        <v>304</v>
      </c>
      <c r="C166" t="s">
        <v>449</v>
      </c>
      <c r="D166" s="2">
        <v>252300</v>
      </c>
      <c r="E166" s="2">
        <v>234639</v>
      </c>
      <c r="F166" s="3">
        <v>0.45953547029165998</v>
      </c>
      <c r="G166" s="3">
        <v>0.62245593034217295</v>
      </c>
      <c r="H166" s="4">
        <v>7.3442614412198804E-4</v>
      </c>
      <c r="I166" s="2">
        <f t="shared" si="4"/>
        <v>549032</v>
      </c>
      <c r="J166" s="2">
        <f t="shared" si="5"/>
        <v>405329</v>
      </c>
      <c r="K166" s="2">
        <f>VLOOKUP($A166,Values!$A$1:$J$222,2,FALSE)</f>
        <v>543039.953125</v>
      </c>
      <c r="L166" s="2">
        <f>VLOOKUP($A166,Values!$A$1:$J$222,3,FALSE)</f>
        <v>397641.5</v>
      </c>
      <c r="M166" s="2">
        <f>VLOOKUP($A166,Values!$A$1:$J$222,4,FALSE)</f>
        <v>431732.169809288</v>
      </c>
      <c r="N166" s="2">
        <f>VLOOKUP($A166,Values!$A$1:$J$222,5,FALSE)</f>
        <v>326172.06254262413</v>
      </c>
      <c r="O166" s="13">
        <f>VLOOKUP($A166,Values!$A$1:$J$222,6,FALSE)</f>
        <v>0.79502837189938669</v>
      </c>
      <c r="P166" s="13">
        <f>VLOOKUP($A166,Values!$A$1:$J$222,7,FALSE)</f>
        <v>0.8202666536129255</v>
      </c>
      <c r="Q166" s="13">
        <f>VLOOKUP($A166,Values!$A$1:$J$222,8,FALSE)</f>
        <v>113424</v>
      </c>
      <c r="R166" s="2">
        <f>VLOOKUP($A166,Values!$A$1:$J$222,9,FALSE)</f>
        <v>2060414</v>
      </c>
      <c r="S166" s="13">
        <f>VLOOKUP($A166,Values!$A$1:$J$222,10,FALSE)</f>
        <v>0</v>
      </c>
    </row>
    <row r="167" spans="1:19" x14ac:dyDescent="0.25">
      <c r="A167" s="1" t="s">
        <v>299</v>
      </c>
      <c r="B167" t="s">
        <v>300</v>
      </c>
      <c r="C167" t="s">
        <v>448</v>
      </c>
      <c r="D167" s="2">
        <v>2345513</v>
      </c>
      <c r="E167" s="2">
        <v>9093553.9010000005</v>
      </c>
      <c r="F167" s="3">
        <v>0.44837357235243103</v>
      </c>
      <c r="G167" s="3">
        <v>0.45639954031451802</v>
      </c>
      <c r="H167" s="4">
        <v>9.9059501604900711E-4</v>
      </c>
      <c r="I167" s="2">
        <f t="shared" si="4"/>
        <v>5231158</v>
      </c>
      <c r="J167" s="2">
        <f t="shared" si="5"/>
        <v>5139166</v>
      </c>
      <c r="K167" s="2">
        <f>VLOOKUP($A167,Values!$A$1:$J$222,2,FALSE)</f>
        <v>5229134.78125</v>
      </c>
      <c r="L167" s="2">
        <f>VLOOKUP($A167,Values!$A$1:$J$222,3,FALSE)</f>
        <v>5117530.6363636367</v>
      </c>
      <c r="M167" s="2">
        <f>VLOOKUP($A167,Values!$A$1:$J$222,4,FALSE)</f>
        <v>2296367.776092058</v>
      </c>
      <c r="N167" s="2">
        <f>VLOOKUP($A167,Values!$A$1:$J$222,5,FALSE)</f>
        <v>1969244.9697697063</v>
      </c>
      <c r="O167" s="13">
        <f>VLOOKUP($A167,Values!$A$1:$J$222,6,FALSE)</f>
        <v>0.43914870665145145</v>
      </c>
      <c r="P167" s="13">
        <f>VLOOKUP($A167,Values!$A$1:$J$222,7,FALSE)</f>
        <v>0.38480374807662948</v>
      </c>
      <c r="Q167" s="13">
        <f>VLOOKUP($A167,Values!$A$1:$J$222,8,FALSE)</f>
        <v>1986092</v>
      </c>
      <c r="R167" s="2">
        <f>VLOOKUP($A167,Values!$A$1:$J$222,9,FALSE)</f>
        <v>14916749</v>
      </c>
      <c r="S167" s="13">
        <f>VLOOKUP($A167,Values!$A$1:$J$222,10,FALSE)</f>
        <v>0</v>
      </c>
    </row>
    <row r="168" spans="1:19" x14ac:dyDescent="0.25">
      <c r="A168" s="1" t="s">
        <v>200</v>
      </c>
      <c r="B168" t="s">
        <v>201</v>
      </c>
      <c r="C168" t="s">
        <v>448</v>
      </c>
      <c r="D168" s="2">
        <v>6143220</v>
      </c>
      <c r="E168" s="2">
        <v>5421391.6500000004</v>
      </c>
      <c r="F168" s="3">
        <v>0.39431533570483202</v>
      </c>
      <c r="G168" s="3">
        <v>0.42664123902790702</v>
      </c>
      <c r="H168" s="4">
        <v>3.4247649637886902E-3</v>
      </c>
      <c r="I168" s="2">
        <f t="shared" si="4"/>
        <v>15579460</v>
      </c>
      <c r="J168" s="2">
        <f t="shared" si="5"/>
        <v>14399030</v>
      </c>
      <c r="K168" s="2">
        <f>VLOOKUP($A168,Values!$A$1:$J$222,2,FALSE)</f>
        <v>15580108.9375</v>
      </c>
      <c r="L168" s="2">
        <f>VLOOKUP($A168,Values!$A$1:$J$222,3,FALSE)</f>
        <v>14136114.409090908</v>
      </c>
      <c r="M168" s="2">
        <f>VLOOKUP($A168,Values!$A$1:$J$222,4,FALSE)</f>
        <v>11692804.088299908</v>
      </c>
      <c r="N168" s="2">
        <f>VLOOKUP($A168,Values!$A$1:$J$222,5,FALSE)</f>
        <v>6939713.7911085188</v>
      </c>
      <c r="O168" s="13">
        <f>VLOOKUP($A168,Values!$A$1:$J$222,6,FALSE)</f>
        <v>0.75049565668673346</v>
      </c>
      <c r="P168" s="13">
        <f>VLOOKUP($A168,Values!$A$1:$J$222,7,FALSE)</f>
        <v>0.49092088464179395</v>
      </c>
      <c r="Q168" s="13">
        <f>VLOOKUP($A168,Values!$A$1:$J$222,8,FALSE)</f>
        <v>5508701</v>
      </c>
      <c r="R168" s="2">
        <f>VLOOKUP($A168,Values!$A$1:$J$222,9,FALSE)</f>
        <v>68398703</v>
      </c>
      <c r="S168" s="13">
        <f>VLOOKUP($A168,Values!$A$1:$J$222,10,FALSE)</f>
        <v>0</v>
      </c>
    </row>
    <row r="169" spans="1:19" x14ac:dyDescent="0.25">
      <c r="A169" s="1" t="s">
        <v>381</v>
      </c>
      <c r="B169" t="s">
        <v>89</v>
      </c>
      <c r="C169" t="s">
        <v>449</v>
      </c>
      <c r="D169" s="2">
        <v>47200</v>
      </c>
      <c r="E169" s="2">
        <v>304676</v>
      </c>
      <c r="F169" s="3">
        <v>0.39183879486325901</v>
      </c>
      <c r="G169" s="3">
        <v>0.248485004824926</v>
      </c>
      <c r="H169" s="4">
        <v>4.2110532543719798E-4</v>
      </c>
      <c r="I169" s="2">
        <f t="shared" si="4"/>
        <v>120457</v>
      </c>
      <c r="J169" s="2">
        <f t="shared" si="5"/>
        <v>189951</v>
      </c>
      <c r="K169" s="2">
        <f>VLOOKUP($A169,Values!$A$1:$J$222,2,FALSE)</f>
        <v>122005</v>
      </c>
      <c r="L169" s="2">
        <f>VLOOKUP($A169,Values!$A$1:$J$222,3,FALSE)</f>
        <v>182980.36363636365</v>
      </c>
      <c r="M169" s="2">
        <f>VLOOKUP($A169,Values!$A$1:$J$222,4,FALSE)</f>
        <v>118266.90091309276</v>
      </c>
      <c r="N169" s="2">
        <f>VLOOKUP($A169,Values!$A$1:$J$222,5,FALSE)</f>
        <v>173974.53611391509</v>
      </c>
      <c r="O169" s="13">
        <f>VLOOKUP($A169,Values!$A$1:$J$222,6,FALSE)</f>
        <v>0.96936109924259461</v>
      </c>
      <c r="P169" s="13">
        <f>VLOOKUP($A169,Values!$A$1:$J$222,7,FALSE)</f>
        <v>0.95078254658873773</v>
      </c>
      <c r="Q169" s="13">
        <f>VLOOKUP($A169,Values!$A$1:$J$222,8,FALSE)</f>
        <v>18483</v>
      </c>
      <c r="R169" s="2">
        <f>VLOOKUP($A169,Values!$A$1:$J$222,9,FALSE)</f>
        <v>737315</v>
      </c>
      <c r="S169" s="13">
        <f>VLOOKUP($A169,Values!$A$1:$J$222,10,FALSE)</f>
        <v>0</v>
      </c>
    </row>
    <row r="170" spans="1:19" x14ac:dyDescent="0.25">
      <c r="A170" s="1" t="s">
        <v>270</v>
      </c>
      <c r="B170" t="s">
        <v>271</v>
      </c>
      <c r="C170" t="s">
        <v>448</v>
      </c>
      <c r="D170" s="2">
        <v>1127040</v>
      </c>
      <c r="E170" s="2">
        <v>13614643.199999999</v>
      </c>
      <c r="F170" s="3">
        <v>0.34482231113923201</v>
      </c>
      <c r="G170" s="3">
        <v>0.31640082828382599</v>
      </c>
      <c r="H170" s="4">
        <v>6.0240440905545397E-4</v>
      </c>
      <c r="I170" s="2">
        <f t="shared" si="4"/>
        <v>3268466</v>
      </c>
      <c r="J170" s="2">
        <f t="shared" si="5"/>
        <v>3562064</v>
      </c>
      <c r="K170" s="2">
        <f>VLOOKUP($A170,Values!$A$1:$J$222,2,FALSE)</f>
        <v>3256241.34375</v>
      </c>
      <c r="L170" s="2">
        <f>VLOOKUP($A170,Values!$A$1:$J$222,3,FALSE)</f>
        <v>3548832.2272727271</v>
      </c>
      <c r="M170" s="2">
        <f>VLOOKUP($A170,Values!$A$1:$J$222,4,FALSE)</f>
        <v>1555327.24963139</v>
      </c>
      <c r="N170" s="2">
        <f>VLOOKUP($A170,Values!$A$1:$J$222,5,FALSE)</f>
        <v>1482997.0162125502</v>
      </c>
      <c r="O170" s="13">
        <f>VLOOKUP($A170,Values!$A$1:$J$222,6,FALSE)</f>
        <v>0.47764495485467345</v>
      </c>
      <c r="P170" s="13">
        <f>VLOOKUP($A170,Values!$A$1:$J$222,7,FALSE)</f>
        <v>0.41788310104257353</v>
      </c>
      <c r="Q170" s="13">
        <f>VLOOKUP($A170,Values!$A$1:$J$222,8,FALSE)</f>
        <v>1510569</v>
      </c>
      <c r="R170" s="2">
        <f>VLOOKUP($A170,Values!$A$1:$J$222,9,FALSE)</f>
        <v>9924598</v>
      </c>
      <c r="S170" s="13">
        <f>VLOOKUP($A170,Values!$A$1:$J$222,10,FALSE)</f>
        <v>0</v>
      </c>
    </row>
    <row r="171" spans="1:19" x14ac:dyDescent="0.25">
      <c r="A171" s="1" t="s">
        <v>188</v>
      </c>
      <c r="B171" t="s">
        <v>189</v>
      </c>
      <c r="C171" t="s">
        <v>449</v>
      </c>
      <c r="D171" s="2">
        <v>148600</v>
      </c>
      <c r="E171" s="2">
        <v>286203.59999999998</v>
      </c>
      <c r="F171" s="3">
        <v>0.33324714357188501</v>
      </c>
      <c r="G171" s="3">
        <v>0.37034452508174498</v>
      </c>
      <c r="H171" s="4">
        <v>5.5874222847500702E-4</v>
      </c>
      <c r="I171" s="2">
        <f t="shared" si="4"/>
        <v>445915</v>
      </c>
      <c r="J171" s="2">
        <f t="shared" si="5"/>
        <v>401248</v>
      </c>
      <c r="K171" s="2">
        <f>VLOOKUP($A171,Values!$A$1:$J$222,2,FALSE)</f>
        <v>444385.703125</v>
      </c>
      <c r="L171" s="2">
        <f>VLOOKUP($A171,Values!$A$1:$J$222,3,FALSE)</f>
        <v>377061.40909090912</v>
      </c>
      <c r="M171" s="2">
        <f>VLOOKUP($A171,Values!$A$1:$J$222,4,FALSE)</f>
        <v>429768.68988948362</v>
      </c>
      <c r="N171" s="2">
        <f>VLOOKUP($A171,Values!$A$1:$J$222,5,FALSE)</f>
        <v>199944.20810212678</v>
      </c>
      <c r="O171" s="13">
        <f>VLOOKUP($A171,Values!$A$1:$J$222,6,FALSE)</f>
        <v>0.96710737286837334</v>
      </c>
      <c r="P171" s="13">
        <f>VLOOKUP($A171,Values!$A$1:$J$222,7,FALSE)</f>
        <v>0.53026961466088518</v>
      </c>
      <c r="Q171" s="13">
        <f>VLOOKUP($A171,Values!$A$1:$J$222,8,FALSE)</f>
        <v>90554</v>
      </c>
      <c r="R171" s="2">
        <f>VLOOKUP($A171,Values!$A$1:$J$222,9,FALSE)</f>
        <v>3107589</v>
      </c>
      <c r="S171" s="13">
        <f>VLOOKUP($A171,Values!$A$1:$J$222,10,FALSE)</f>
        <v>0</v>
      </c>
    </row>
    <row r="172" spans="1:19" x14ac:dyDescent="0.25">
      <c r="A172" s="1" t="s">
        <v>409</v>
      </c>
      <c r="B172" t="s">
        <v>195</v>
      </c>
      <c r="C172" t="s">
        <v>448</v>
      </c>
      <c r="D172" s="2">
        <v>51404109</v>
      </c>
      <c r="E172" s="2">
        <v>35695013.2896</v>
      </c>
      <c r="F172" s="3">
        <v>0.33164882745058599</v>
      </c>
      <c r="G172" s="3">
        <v>0.32573870873302802</v>
      </c>
      <c r="H172" s="4">
        <v>7.2286938057988597E-4</v>
      </c>
      <c r="I172" s="2">
        <f t="shared" si="4"/>
        <v>154995600</v>
      </c>
      <c r="J172" s="2">
        <f t="shared" si="5"/>
        <v>157807800</v>
      </c>
      <c r="K172" s="2">
        <f>VLOOKUP($A172,Values!$A$1:$J$222,2,FALSE)</f>
        <v>156096032.9375</v>
      </c>
      <c r="L172" s="2">
        <f>VLOOKUP($A172,Values!$A$1:$J$222,3,FALSE)</f>
        <v>154888311.54545453</v>
      </c>
      <c r="M172" s="2">
        <f>VLOOKUP($A172,Values!$A$1:$J$222,4,FALSE)</f>
        <v>58086040.226791933</v>
      </c>
      <c r="N172" s="2">
        <f>VLOOKUP($A172,Values!$A$1:$J$222,5,FALSE)</f>
        <v>43156158.009002917</v>
      </c>
      <c r="O172" s="13">
        <f>VLOOKUP($A172,Values!$A$1:$J$222,6,FALSE)</f>
        <v>0.37211733785732576</v>
      </c>
      <c r="P172" s="13">
        <f>VLOOKUP($A172,Values!$A$1:$J$222,7,FALSE)</f>
        <v>0.27862759673984844</v>
      </c>
      <c r="Q172" s="13">
        <f>VLOOKUP($A172,Values!$A$1:$J$222,8,FALSE)</f>
        <v>78267868</v>
      </c>
      <c r="R172" s="2">
        <f>VLOOKUP($A172,Values!$A$1:$J$222,9,FALSE)</f>
        <v>347690139</v>
      </c>
      <c r="S172" s="13">
        <f>VLOOKUP($A172,Values!$A$1:$J$222,10,FALSE)</f>
        <v>0</v>
      </c>
    </row>
    <row r="173" spans="1:19" x14ac:dyDescent="0.25">
      <c r="A173" s="1" t="s">
        <v>444</v>
      </c>
      <c r="B173" t="s">
        <v>336</v>
      </c>
      <c r="C173" t="s">
        <v>449</v>
      </c>
      <c r="D173" s="2">
        <v>26400</v>
      </c>
      <c r="E173" s="2">
        <v>176220</v>
      </c>
      <c r="F173" s="3">
        <v>0.31853954445225402</v>
      </c>
      <c r="G173" s="3">
        <v>0.32756394786521997</v>
      </c>
      <c r="H173" s="4">
        <v>2.10748314981227E-4</v>
      </c>
      <c r="I173" s="2">
        <f t="shared" si="4"/>
        <v>82878</v>
      </c>
      <c r="J173" s="2">
        <f t="shared" si="5"/>
        <v>80594</v>
      </c>
      <c r="K173" s="2">
        <f>VLOOKUP($A173,Values!$A$1:$J$222,2,FALSE)</f>
        <v>86234.28125</v>
      </c>
      <c r="L173" s="2">
        <f>VLOOKUP($A173,Values!$A$1:$J$222,3,FALSE)</f>
        <v>92784.818181818177</v>
      </c>
      <c r="M173" s="2">
        <f>VLOOKUP($A173,Values!$A$1:$J$222,4,FALSE)</f>
        <v>60690.395957737368</v>
      </c>
      <c r="N173" s="2">
        <f>VLOOKUP($A173,Values!$A$1:$J$222,5,FALSE)</f>
        <v>82556.775792199289</v>
      </c>
      <c r="O173" s="13">
        <f>VLOOKUP($A173,Values!$A$1:$J$222,6,FALSE)</f>
        <v>0.70378502699861456</v>
      </c>
      <c r="P173" s="13">
        <f>VLOOKUP($A173,Values!$A$1:$J$222,7,FALSE)</f>
        <v>0.88976599200123085</v>
      </c>
      <c r="Q173" s="13">
        <f>VLOOKUP($A173,Values!$A$1:$J$222,8,FALSE)</f>
        <v>19617</v>
      </c>
      <c r="R173" s="2">
        <f>VLOOKUP($A173,Values!$A$1:$J$222,9,FALSE)</f>
        <v>371689</v>
      </c>
      <c r="S173" s="13">
        <f>VLOOKUP($A173,Values!$A$1:$J$222,10,FALSE)</f>
        <v>0</v>
      </c>
    </row>
    <row r="174" spans="1:19" x14ac:dyDescent="0.25">
      <c r="A174" s="1" t="s">
        <v>361</v>
      </c>
      <c r="B174" t="s">
        <v>29</v>
      </c>
      <c r="C174" t="s">
        <v>448</v>
      </c>
      <c r="D174" s="2">
        <v>1805016</v>
      </c>
      <c r="E174" s="2">
        <v>21389439.600000001</v>
      </c>
      <c r="F174" s="3">
        <v>0.317827313009587</v>
      </c>
      <c r="G174" s="3">
        <v>0.34322784193937</v>
      </c>
      <c r="H174" s="4">
        <v>5.2802583358164295E-4</v>
      </c>
      <c r="I174" s="2">
        <f t="shared" si="4"/>
        <v>5679234</v>
      </c>
      <c r="J174" s="2">
        <f t="shared" si="5"/>
        <v>5258944</v>
      </c>
      <c r="K174" s="2">
        <f>VLOOKUP($A174,Values!$A$1:$J$222,2,FALSE)</f>
        <v>5645641.796875</v>
      </c>
      <c r="L174" s="2">
        <f>VLOOKUP($A174,Values!$A$1:$J$222,3,FALSE)</f>
        <v>5209898.4545454541</v>
      </c>
      <c r="M174" s="2">
        <f>VLOOKUP($A174,Values!$A$1:$J$222,4,FALSE)</f>
        <v>2384369.7178263362</v>
      </c>
      <c r="N174" s="2">
        <f>VLOOKUP($A174,Values!$A$1:$J$222,5,FALSE)</f>
        <v>2267190.0769588426</v>
      </c>
      <c r="O174" s="13">
        <f>VLOOKUP($A174,Values!$A$1:$J$222,6,FALSE)</f>
        <v>0.42233811559673212</v>
      </c>
      <c r="P174" s="13">
        <f>VLOOKUP($A174,Values!$A$1:$J$222,7,FALSE)</f>
        <v>0.43516972484958866</v>
      </c>
      <c r="Q174" s="13">
        <f>VLOOKUP($A174,Values!$A$1:$J$222,8,FALSE)</f>
        <v>2618035</v>
      </c>
      <c r="R174" s="2">
        <f>VLOOKUP($A174,Values!$A$1:$J$222,9,FALSE)</f>
        <v>15122254</v>
      </c>
      <c r="S174" s="13">
        <f>VLOOKUP($A174,Values!$A$1:$J$222,10,FALSE)</f>
        <v>0</v>
      </c>
    </row>
    <row r="175" spans="1:19" x14ac:dyDescent="0.25">
      <c r="A175" s="1" t="s">
        <v>130</v>
      </c>
      <c r="B175" t="s">
        <v>131</v>
      </c>
      <c r="C175" t="s">
        <v>448</v>
      </c>
      <c r="D175" s="2">
        <v>7905569</v>
      </c>
      <c r="E175" s="2">
        <v>20700732.4265</v>
      </c>
      <c r="F175" s="3">
        <v>0.311053914885564</v>
      </c>
      <c r="G175" s="3">
        <v>0.29327036542826801</v>
      </c>
      <c r="H175" s="4">
        <v>5.8862547520995001E-4</v>
      </c>
      <c r="I175" s="2">
        <f t="shared" si="4"/>
        <v>25415430</v>
      </c>
      <c r="J175" s="2">
        <f t="shared" si="5"/>
        <v>26956590</v>
      </c>
      <c r="K175" s="2">
        <f>VLOOKUP($A175,Values!$A$1:$J$222,2,FALSE)</f>
        <v>25466927.484375</v>
      </c>
      <c r="L175" s="2">
        <f>VLOOKUP($A175,Values!$A$1:$J$222,3,FALSE)</f>
        <v>26594671.727272727</v>
      </c>
      <c r="M175" s="2">
        <f>VLOOKUP($A175,Values!$A$1:$J$222,4,FALSE)</f>
        <v>11388456.755675528</v>
      </c>
      <c r="N175" s="2">
        <f>VLOOKUP($A175,Values!$A$1:$J$222,5,FALSE)</f>
        <v>9190430.5489022601</v>
      </c>
      <c r="O175" s="13">
        <f>VLOOKUP($A175,Values!$A$1:$J$222,6,FALSE)</f>
        <v>0.44718613042986088</v>
      </c>
      <c r="P175" s="13">
        <f>VLOOKUP($A175,Values!$A$1:$J$222,7,FALSE)</f>
        <v>0.34557413015470734</v>
      </c>
      <c r="Q175" s="13">
        <f>VLOOKUP($A175,Values!$A$1:$J$222,8,FALSE)</f>
        <v>7656292</v>
      </c>
      <c r="R175" s="2">
        <f>VLOOKUP($A175,Values!$A$1:$J$222,9,FALSE)</f>
        <v>67923826</v>
      </c>
      <c r="S175" s="13">
        <f>VLOOKUP($A175,Values!$A$1:$J$222,10,FALSE)</f>
        <v>0</v>
      </c>
    </row>
    <row r="176" spans="1:19" x14ac:dyDescent="0.25">
      <c r="A176" s="1" t="s">
        <v>441</v>
      </c>
      <c r="B176" t="s">
        <v>321</v>
      </c>
      <c r="C176" t="s">
        <v>448</v>
      </c>
      <c r="D176" s="2">
        <v>670309</v>
      </c>
      <c r="E176" s="2">
        <v>7380102.0899999999</v>
      </c>
      <c r="F176" s="3">
        <v>0.30163134331917801</v>
      </c>
      <c r="G176" s="3">
        <v>0.35895155209788099</v>
      </c>
      <c r="H176" s="4">
        <v>7.3196626916051497E-4</v>
      </c>
      <c r="I176" s="2">
        <f t="shared" si="4"/>
        <v>2222279</v>
      </c>
      <c r="J176" s="2">
        <f t="shared" si="5"/>
        <v>1867408</v>
      </c>
      <c r="K176" s="2">
        <f>VLOOKUP($A176,Values!$A$1:$J$222,2,FALSE)</f>
        <v>2195092.578125</v>
      </c>
      <c r="L176" s="2">
        <f>VLOOKUP($A176,Values!$A$1:$J$222,3,FALSE)</f>
        <v>1856139</v>
      </c>
      <c r="M176" s="2">
        <f>VLOOKUP($A176,Values!$A$1:$J$222,4,FALSE)</f>
        <v>1201193.6754417648</v>
      </c>
      <c r="N176" s="2">
        <f>VLOOKUP($A176,Values!$A$1:$J$222,5,FALSE)</f>
        <v>625723.59354346897</v>
      </c>
      <c r="O176" s="13">
        <f>VLOOKUP($A176,Values!$A$1:$J$222,6,FALSE)</f>
        <v>0.54721777450853493</v>
      </c>
      <c r="P176" s="13">
        <f>VLOOKUP($A176,Values!$A$1:$J$222,7,FALSE)</f>
        <v>0.33711030991939128</v>
      </c>
      <c r="Q176" s="13">
        <f>VLOOKUP($A176,Values!$A$1:$J$222,8,FALSE)</f>
        <v>978609</v>
      </c>
      <c r="R176" s="2">
        <f>VLOOKUP($A176,Values!$A$1:$J$222,9,FALSE)</f>
        <v>9678806</v>
      </c>
      <c r="S176" s="13">
        <f>VLOOKUP($A176,Values!$A$1:$J$222,10,FALSE)</f>
        <v>0</v>
      </c>
    </row>
    <row r="177" spans="1:19" x14ac:dyDescent="0.25">
      <c r="A177" s="1" t="s">
        <v>248</v>
      </c>
      <c r="B177" t="s">
        <v>249</v>
      </c>
      <c r="C177" t="s">
        <v>449</v>
      </c>
      <c r="D177" s="2">
        <v>68500</v>
      </c>
      <c r="E177" s="2">
        <v>266465</v>
      </c>
      <c r="F177" s="3">
        <v>0.28655680455278099</v>
      </c>
      <c r="G177" s="3">
        <v>0.12974453017895701</v>
      </c>
      <c r="H177" s="4">
        <v>1.5953001640478699E-4</v>
      </c>
      <c r="I177" s="2">
        <f t="shared" si="4"/>
        <v>239045</v>
      </c>
      <c r="J177" s="2">
        <f t="shared" si="5"/>
        <v>527960</v>
      </c>
      <c r="K177" s="2">
        <f>VLOOKUP($A177,Values!$A$1:$J$222,2,FALSE)</f>
        <v>238763.671875</v>
      </c>
      <c r="L177" s="2">
        <f>VLOOKUP($A177,Values!$A$1:$J$222,3,FALSE)</f>
        <v>486865.68181818182</v>
      </c>
      <c r="M177" s="2">
        <f>VLOOKUP($A177,Values!$A$1:$J$222,4,FALSE)</f>
        <v>932568.09610216704</v>
      </c>
      <c r="N177" s="2">
        <f>VLOOKUP($A177,Values!$A$1:$J$222,5,FALSE)</f>
        <v>1582318.1571335497</v>
      </c>
      <c r="O177" s="13">
        <f>VLOOKUP($A177,Values!$A$1:$J$222,6,FALSE)</f>
        <v>3.9058207171080643</v>
      </c>
      <c r="P177" s="13">
        <f>VLOOKUP($A177,Values!$A$1:$J$222,7,FALSE)</f>
        <v>3.2500096355619918</v>
      </c>
      <c r="Q177" s="13">
        <f>VLOOKUP($A177,Values!$A$1:$J$222,8,FALSE)</f>
        <v>20863</v>
      </c>
      <c r="R177" s="2">
        <f>VLOOKUP($A177,Values!$A$1:$J$222,9,FALSE)</f>
        <v>7561735</v>
      </c>
      <c r="S177" s="13">
        <f>VLOOKUP($A177,Values!$A$1:$J$222,10,FALSE)</f>
        <v>0</v>
      </c>
    </row>
    <row r="178" spans="1:19" x14ac:dyDescent="0.25">
      <c r="A178" s="1" t="s">
        <v>340</v>
      </c>
      <c r="B178" t="s">
        <v>341</v>
      </c>
      <c r="C178" t="s">
        <v>448</v>
      </c>
      <c r="D178" s="2">
        <v>231518</v>
      </c>
      <c r="E178" s="2">
        <v>7570638.5999999996</v>
      </c>
      <c r="F178" s="3">
        <v>0.27205229578422202</v>
      </c>
      <c r="G178" s="3">
        <v>0.29219346272058999</v>
      </c>
      <c r="H178" s="4">
        <v>8.5444628836121698E-4</v>
      </c>
      <c r="I178" s="2">
        <f t="shared" si="4"/>
        <v>851005</v>
      </c>
      <c r="J178" s="2">
        <f t="shared" si="5"/>
        <v>792344</v>
      </c>
      <c r="K178" s="2">
        <f>VLOOKUP($A178,Values!$A$1:$J$222,2,FALSE)</f>
        <v>853012.953125</v>
      </c>
      <c r="L178" s="2">
        <f>VLOOKUP($A178,Values!$A$1:$J$222,3,FALSE)</f>
        <v>786827.31818181823</v>
      </c>
      <c r="M178" s="2">
        <f>VLOOKUP($A178,Values!$A$1:$J$222,4,FALSE)</f>
        <v>461179.29083746485</v>
      </c>
      <c r="N178" s="2">
        <f>VLOOKUP($A178,Values!$A$1:$J$222,5,FALSE)</f>
        <v>243664.5305292439</v>
      </c>
      <c r="O178" s="13">
        <f>VLOOKUP($A178,Values!$A$1:$J$222,6,FALSE)</f>
        <v>0.54064746513864947</v>
      </c>
      <c r="P178" s="13">
        <f>VLOOKUP($A178,Values!$A$1:$J$222,7,FALSE)</f>
        <v>0.30967980508391357</v>
      </c>
      <c r="Q178" s="13">
        <f>VLOOKUP($A178,Values!$A$1:$J$222,8,FALSE)</f>
        <v>295078</v>
      </c>
      <c r="R178" s="2">
        <f>VLOOKUP($A178,Values!$A$1:$J$222,9,FALSE)</f>
        <v>3158196</v>
      </c>
      <c r="S178" s="13">
        <f>VLOOKUP($A178,Values!$A$1:$J$222,10,FALSE)</f>
        <v>0</v>
      </c>
    </row>
    <row r="179" spans="1:19" x14ac:dyDescent="0.25">
      <c r="A179" s="1" t="s">
        <v>178</v>
      </c>
      <c r="B179" t="s">
        <v>179</v>
      </c>
      <c r="C179" t="s">
        <v>448</v>
      </c>
      <c r="D179" s="2">
        <v>1036000</v>
      </c>
      <c r="E179" s="2">
        <v>2547524</v>
      </c>
      <c r="F179" s="3">
        <v>0.25186510241258098</v>
      </c>
      <c r="G179" s="3">
        <v>0.35125252377989802</v>
      </c>
      <c r="H179" s="4">
        <v>1.9535347366606E-3</v>
      </c>
      <c r="I179" s="2">
        <f t="shared" si="4"/>
        <v>4113313</v>
      </c>
      <c r="J179" s="2">
        <f t="shared" si="5"/>
        <v>2949445</v>
      </c>
      <c r="K179" s="2">
        <f>VLOOKUP($A179,Values!$A$1:$J$222,2,FALSE)</f>
        <v>4017618.046875</v>
      </c>
      <c r="L179" s="2">
        <f>VLOOKUP($A179,Values!$A$1:$J$222,3,FALSE)</f>
        <v>2827706.8636363638</v>
      </c>
      <c r="M179" s="2">
        <f>VLOOKUP($A179,Values!$A$1:$J$222,4,FALSE)</f>
        <v>2724718.4547130121</v>
      </c>
      <c r="N179" s="2">
        <f>VLOOKUP($A179,Values!$A$1:$J$222,5,FALSE)</f>
        <v>1678217.2111800606</v>
      </c>
      <c r="O179" s="13">
        <f>VLOOKUP($A179,Values!$A$1:$J$222,6,FALSE)</f>
        <v>0.67819250683433274</v>
      </c>
      <c r="P179" s="13">
        <f>VLOOKUP($A179,Values!$A$1:$J$222,7,FALSE)</f>
        <v>0.5934905179746649</v>
      </c>
      <c r="Q179" s="13">
        <f>VLOOKUP($A179,Values!$A$1:$J$222,8,FALSE)</f>
        <v>932302</v>
      </c>
      <c r="R179" s="2">
        <f>VLOOKUP($A179,Values!$A$1:$J$222,9,FALSE)</f>
        <v>15904479</v>
      </c>
      <c r="S179" s="13">
        <f>VLOOKUP($A179,Values!$A$1:$J$222,10,FALSE)</f>
        <v>0</v>
      </c>
    </row>
    <row r="180" spans="1:19" x14ac:dyDescent="0.25">
      <c r="A180" s="1" t="s">
        <v>305</v>
      </c>
      <c r="B180" t="s">
        <v>306</v>
      </c>
      <c r="C180" t="s">
        <v>448</v>
      </c>
      <c r="D180" s="2">
        <v>92571</v>
      </c>
      <c r="E180" s="2">
        <v>872481.67500000005</v>
      </c>
      <c r="F180" s="3">
        <v>0.23731079046173201</v>
      </c>
      <c r="G180" s="3">
        <v>0.17844692133712101</v>
      </c>
      <c r="H180" s="4">
        <v>1.1579573053247601E-3</v>
      </c>
      <c r="I180" s="2">
        <f t="shared" si="4"/>
        <v>390083</v>
      </c>
      <c r="J180" s="2">
        <f t="shared" si="5"/>
        <v>518759</v>
      </c>
      <c r="K180" s="2">
        <f>VLOOKUP($A180,Values!$A$1:$J$222,2,FALSE)</f>
        <v>400403</v>
      </c>
      <c r="L180" s="2">
        <f>VLOOKUP($A180,Values!$A$1:$J$222,3,FALSE)</f>
        <v>516918.63636363635</v>
      </c>
      <c r="M180" s="2">
        <f>VLOOKUP($A180,Values!$A$1:$J$222,4,FALSE)</f>
        <v>562906.75614322</v>
      </c>
      <c r="N180" s="2">
        <f>VLOOKUP($A180,Values!$A$1:$J$222,5,FALSE)</f>
        <v>765495.80712369457</v>
      </c>
      <c r="O180" s="13">
        <f>VLOOKUP($A180,Values!$A$1:$J$222,6,FALSE)</f>
        <v>1.4058504959833469</v>
      </c>
      <c r="P180" s="13">
        <f>VLOOKUP($A180,Values!$A$1:$J$222,7,FALSE)</f>
        <v>1.4808825862977628</v>
      </c>
      <c r="Q180" s="13">
        <f>VLOOKUP($A180,Values!$A$1:$J$222,8,FALSE)</f>
        <v>55147</v>
      </c>
      <c r="R180" s="2">
        <f>VLOOKUP($A180,Values!$A$1:$J$222,9,FALSE)</f>
        <v>3767177</v>
      </c>
      <c r="S180" s="13">
        <f>VLOOKUP($A180,Values!$A$1:$J$222,10,FALSE)</f>
        <v>0</v>
      </c>
    </row>
    <row r="181" spans="1:19" x14ac:dyDescent="0.25">
      <c r="A181" s="1" t="s">
        <v>389</v>
      </c>
      <c r="B181" t="s">
        <v>129</v>
      </c>
      <c r="C181" t="s">
        <v>448</v>
      </c>
      <c r="D181" s="2">
        <v>1678802</v>
      </c>
      <c r="E181" s="2">
        <v>29286700.890000001</v>
      </c>
      <c r="F181" s="3">
        <v>0.229985699202682</v>
      </c>
      <c r="G181" s="3">
        <v>0.226584476579415</v>
      </c>
      <c r="H181" s="4">
        <v>3.4284336683786999E-4</v>
      </c>
      <c r="I181" s="2">
        <f t="shared" si="4"/>
        <v>7299592</v>
      </c>
      <c r="J181" s="2">
        <f t="shared" si="5"/>
        <v>7409166</v>
      </c>
      <c r="K181" s="2">
        <f>VLOOKUP($A181,Values!$A$1:$J$222,2,FALSE)</f>
        <v>7177130.546875</v>
      </c>
      <c r="L181" s="2">
        <f>VLOOKUP($A181,Values!$A$1:$J$222,3,FALSE)</f>
        <v>7365246.6818181816</v>
      </c>
      <c r="M181" s="2">
        <f>VLOOKUP($A181,Values!$A$1:$J$222,4,FALSE)</f>
        <v>3039145.412731328</v>
      </c>
      <c r="N181" s="2">
        <f>VLOOKUP($A181,Values!$A$1:$J$222,5,FALSE)</f>
        <v>3344169.2325795153</v>
      </c>
      <c r="O181" s="13">
        <f>VLOOKUP($A181,Values!$A$1:$J$222,6,FALSE)</f>
        <v>0.42344853460337362</v>
      </c>
      <c r="P181" s="13">
        <f>VLOOKUP($A181,Values!$A$1:$J$222,7,FALSE)</f>
        <v>0.45404714560815973</v>
      </c>
      <c r="Q181" s="13">
        <f>VLOOKUP($A181,Values!$A$1:$J$222,8,FALSE)</f>
        <v>3110847</v>
      </c>
      <c r="R181" s="2">
        <f>VLOOKUP($A181,Values!$A$1:$J$222,9,FALSE)</f>
        <v>17677839</v>
      </c>
      <c r="S181" s="13">
        <f>VLOOKUP($A181,Values!$A$1:$J$222,10,FALSE)</f>
        <v>0</v>
      </c>
    </row>
    <row r="182" spans="1:19" x14ac:dyDescent="0.25">
      <c r="A182" s="1" t="s">
        <v>274</v>
      </c>
      <c r="B182" t="s">
        <v>275</v>
      </c>
      <c r="C182" t="s">
        <v>448</v>
      </c>
      <c r="D182" s="2">
        <v>1018928</v>
      </c>
      <c r="E182" s="2">
        <v>23486290.399999999</v>
      </c>
      <c r="F182" s="3">
        <v>0.225683738260128</v>
      </c>
      <c r="G182" s="3">
        <v>0.22932528139907801</v>
      </c>
      <c r="H182" s="4">
        <v>1.6461730480695901E-4</v>
      </c>
      <c r="I182" s="2">
        <f t="shared" si="4"/>
        <v>4514849</v>
      </c>
      <c r="J182" s="2">
        <f t="shared" si="5"/>
        <v>4443155</v>
      </c>
      <c r="K182" s="2">
        <f>VLOOKUP($A182,Values!$A$1:$J$222,2,FALSE)</f>
        <v>4547676.25</v>
      </c>
      <c r="L182" s="2">
        <f>VLOOKUP($A182,Values!$A$1:$J$222,3,FALSE)</f>
        <v>4511488.7272727275</v>
      </c>
      <c r="M182" s="2">
        <f>VLOOKUP($A182,Values!$A$1:$J$222,4,FALSE)</f>
        <v>1598942.1175846732</v>
      </c>
      <c r="N182" s="2">
        <f>VLOOKUP($A182,Values!$A$1:$J$222,5,FALSE)</f>
        <v>2017975.496200826</v>
      </c>
      <c r="O182" s="13">
        <f>VLOOKUP($A182,Values!$A$1:$J$222,6,FALSE)</f>
        <v>0.3515954148197496</v>
      </c>
      <c r="P182" s="13">
        <f>VLOOKUP($A182,Values!$A$1:$J$222,7,FALSE)</f>
        <v>0.44729702725439968</v>
      </c>
      <c r="Q182" s="13">
        <f>VLOOKUP($A182,Values!$A$1:$J$222,8,FALSE)</f>
        <v>2451181</v>
      </c>
      <c r="R182" s="2">
        <f>VLOOKUP($A182,Values!$A$1:$J$222,9,FALSE)</f>
        <v>12035008</v>
      </c>
      <c r="S182" s="13">
        <f>VLOOKUP($A182,Values!$A$1:$J$222,10,FALSE)</f>
        <v>0</v>
      </c>
    </row>
    <row r="183" spans="1:19" x14ac:dyDescent="0.25">
      <c r="A183" s="1" t="s">
        <v>272</v>
      </c>
      <c r="B183" t="s">
        <v>273</v>
      </c>
      <c r="C183" t="s">
        <v>448</v>
      </c>
      <c r="D183" s="2">
        <v>3185914</v>
      </c>
      <c r="E183" s="2">
        <v>10194924.800000001</v>
      </c>
      <c r="F183" s="3">
        <v>0.21338365554956501</v>
      </c>
      <c r="G183" s="3">
        <v>0.19510258471973599</v>
      </c>
      <c r="H183" s="4">
        <v>2.8313662532136101E-4</v>
      </c>
      <c r="I183" s="2">
        <f t="shared" si="4"/>
        <v>14930450</v>
      </c>
      <c r="J183" s="2">
        <f t="shared" si="5"/>
        <v>16329430</v>
      </c>
      <c r="K183" s="2">
        <f>VLOOKUP($A183,Values!$A$1:$J$222,2,FALSE)</f>
        <v>14993848.375</v>
      </c>
      <c r="L183" s="2">
        <f>VLOOKUP($A183,Values!$A$1:$J$222,3,FALSE)</f>
        <v>15921361.681818182</v>
      </c>
      <c r="M183" s="2">
        <f>VLOOKUP($A183,Values!$A$1:$J$222,4,FALSE)</f>
        <v>6504825.0961832646</v>
      </c>
      <c r="N183" s="2">
        <f>VLOOKUP($A183,Values!$A$1:$J$222,5,FALSE)</f>
        <v>5326027.7879104866</v>
      </c>
      <c r="O183" s="13">
        <f>VLOOKUP($A183,Values!$A$1:$J$222,6,FALSE)</f>
        <v>0.43383292490999759</v>
      </c>
      <c r="P183" s="13">
        <f>VLOOKUP($A183,Values!$A$1:$J$222,7,FALSE)</f>
        <v>0.33452087166593825</v>
      </c>
      <c r="Q183" s="13">
        <f>VLOOKUP($A183,Values!$A$1:$J$222,8,FALSE)</f>
        <v>6387230</v>
      </c>
      <c r="R183" s="2">
        <f>VLOOKUP($A183,Values!$A$1:$J$222,9,FALSE)</f>
        <v>35020212</v>
      </c>
      <c r="S183" s="13">
        <f>VLOOKUP($A183,Values!$A$1:$J$222,10,FALSE)</f>
        <v>0</v>
      </c>
    </row>
    <row r="184" spans="1:19" x14ac:dyDescent="0.25">
      <c r="A184" s="1" t="s">
        <v>136</v>
      </c>
      <c r="B184" t="s">
        <v>137</v>
      </c>
      <c r="C184" t="s">
        <v>449</v>
      </c>
      <c r="D184" s="2">
        <v>84000</v>
      </c>
      <c r="E184" s="2">
        <v>367584</v>
      </c>
      <c r="F184" s="3">
        <v>0.21029083222096201</v>
      </c>
      <c r="G184" s="3">
        <v>0.41433807026976399</v>
      </c>
      <c r="H184" s="4">
        <v>8.3383124491186102E-4</v>
      </c>
      <c r="I184" s="2">
        <f t="shared" si="4"/>
        <v>399446</v>
      </c>
      <c r="J184" s="2">
        <f t="shared" si="5"/>
        <v>202733</v>
      </c>
      <c r="K184" s="2">
        <f>VLOOKUP($A184,Values!$A$1:$J$222,2,FALSE)</f>
        <v>398438.25</v>
      </c>
      <c r="L184" s="2">
        <f>VLOOKUP($A184,Values!$A$1:$J$222,3,FALSE)</f>
        <v>202424.72727272726</v>
      </c>
      <c r="M184" s="2">
        <f>VLOOKUP($A184,Values!$A$1:$J$222,4,FALSE)</f>
        <v>415994.03348685981</v>
      </c>
      <c r="N184" s="2">
        <f>VLOOKUP($A184,Values!$A$1:$J$222,5,FALSE)</f>
        <v>97554.833812131285</v>
      </c>
      <c r="O184" s="13">
        <f>VLOOKUP($A184,Values!$A$1:$J$222,6,FALSE)</f>
        <v>1.0440614913022528</v>
      </c>
      <c r="P184" s="13">
        <f>VLOOKUP($A184,Values!$A$1:$J$222,7,FALSE)</f>
        <v>0.48193140791883321</v>
      </c>
      <c r="Q184" s="13">
        <f>VLOOKUP($A184,Values!$A$1:$J$222,8,FALSE)</f>
        <v>86676</v>
      </c>
      <c r="R184" s="2">
        <f>VLOOKUP($A184,Values!$A$1:$J$222,9,FALSE)</f>
        <v>2105340</v>
      </c>
      <c r="S184" s="13">
        <f>VLOOKUP($A184,Values!$A$1:$J$222,10,FALSE)</f>
        <v>0</v>
      </c>
    </row>
    <row r="185" spans="1:19" x14ac:dyDescent="0.25">
      <c r="A185" s="1" t="s">
        <v>392</v>
      </c>
      <c r="B185" t="s">
        <v>148</v>
      </c>
      <c r="C185" t="s">
        <v>448</v>
      </c>
      <c r="D185" s="2">
        <v>4467757</v>
      </c>
      <c r="E185" s="2">
        <v>32641432.642000001</v>
      </c>
      <c r="F185" s="3">
        <v>0.20558396983622801</v>
      </c>
      <c r="G185" s="3">
        <v>0.197996396163234</v>
      </c>
      <c r="H185" s="4">
        <v>2.4094891722012E-4</v>
      </c>
      <c r="I185" s="2">
        <f t="shared" si="4"/>
        <v>21732030</v>
      </c>
      <c r="J185" s="2">
        <f t="shared" si="5"/>
        <v>22564840</v>
      </c>
      <c r="K185" s="2">
        <f>VLOOKUP($A185,Values!$A$1:$J$222,2,FALSE)</f>
        <v>21783483.703125</v>
      </c>
      <c r="L185" s="2">
        <f>VLOOKUP($A185,Values!$A$1:$J$222,3,FALSE)</f>
        <v>22550029.181818184</v>
      </c>
      <c r="M185" s="2">
        <f>VLOOKUP($A185,Values!$A$1:$J$222,4,FALSE)</f>
        <v>7277664.1192600708</v>
      </c>
      <c r="N185" s="2">
        <f>VLOOKUP($A185,Values!$A$1:$J$222,5,FALSE)</f>
        <v>9683507.9128747415</v>
      </c>
      <c r="O185" s="13">
        <f>VLOOKUP($A185,Values!$A$1:$J$222,6,FALSE)</f>
        <v>0.33409092037083293</v>
      </c>
      <c r="P185" s="13">
        <f>VLOOKUP($A185,Values!$A$1:$J$222,7,FALSE)</f>
        <v>0.42942329851539335</v>
      </c>
      <c r="Q185" s="13">
        <f>VLOOKUP($A185,Values!$A$1:$J$222,8,FALSE)</f>
        <v>8575617</v>
      </c>
      <c r="R185" s="2">
        <f>VLOOKUP($A185,Values!$A$1:$J$222,9,FALSE)</f>
        <v>58126501</v>
      </c>
      <c r="S185" s="13">
        <f>VLOOKUP($A185,Values!$A$1:$J$222,10,FALSE)</f>
        <v>0</v>
      </c>
    </row>
    <row r="186" spans="1:19" x14ac:dyDescent="0.25">
      <c r="A186" s="1" t="s">
        <v>416</v>
      </c>
      <c r="B186" t="s">
        <v>218</v>
      </c>
      <c r="C186" t="s">
        <v>449</v>
      </c>
      <c r="D186" s="2">
        <v>13800</v>
      </c>
      <c r="E186" s="2">
        <v>135930</v>
      </c>
      <c r="F186" s="3">
        <v>0.20166502241477499</v>
      </c>
      <c r="G186" s="3">
        <v>0.25658474547908799</v>
      </c>
      <c r="H186" s="4">
        <v>2.29487932979891E-4</v>
      </c>
      <c r="I186" s="2">
        <f t="shared" si="4"/>
        <v>68430</v>
      </c>
      <c r="J186" s="2">
        <f t="shared" si="5"/>
        <v>53783</v>
      </c>
      <c r="K186" s="2">
        <f>VLOOKUP($A186,Values!$A$1:$J$222,2,FALSE)</f>
        <v>68626.859375</v>
      </c>
      <c r="L186" s="2">
        <f>VLOOKUP($A186,Values!$A$1:$J$222,3,FALSE)</f>
        <v>50367.227272727272</v>
      </c>
      <c r="M186" s="2">
        <f>VLOOKUP($A186,Values!$A$1:$J$222,4,FALSE)</f>
        <v>108449.34918183713</v>
      </c>
      <c r="N186" s="2">
        <f>VLOOKUP($A186,Values!$A$1:$J$222,5,FALSE)</f>
        <v>50702.422178387213</v>
      </c>
      <c r="O186" s="13">
        <f>VLOOKUP($A186,Values!$A$1:$J$222,6,FALSE)</f>
        <v>1.580275568043028</v>
      </c>
      <c r="P186" s="13">
        <f>VLOOKUP($A186,Values!$A$1:$J$222,7,FALSE)</f>
        <v>1.006655020016189</v>
      </c>
      <c r="Q186" s="13">
        <f>VLOOKUP($A186,Values!$A$1:$J$222,8,FALSE)</f>
        <v>4087</v>
      </c>
      <c r="R186" s="2">
        <f>VLOOKUP($A186,Values!$A$1:$J$222,9,FALSE)</f>
        <v>673894</v>
      </c>
      <c r="S186" s="13">
        <f>VLOOKUP($A186,Values!$A$1:$J$222,10,FALSE)</f>
        <v>0</v>
      </c>
    </row>
    <row r="187" spans="1:19" x14ac:dyDescent="0.25">
      <c r="A187" s="1" t="s">
        <v>423</v>
      </c>
      <c r="B187" t="s">
        <v>247</v>
      </c>
      <c r="C187" t="s">
        <v>448</v>
      </c>
      <c r="D187" s="2">
        <v>920542</v>
      </c>
      <c r="E187" s="2">
        <v>10356097.5</v>
      </c>
      <c r="F187" s="3">
        <v>0.20049645929171001</v>
      </c>
      <c r="G187" s="3">
        <v>0.18668445884763901</v>
      </c>
      <c r="H187" s="4">
        <v>3.6032867972156997E-4</v>
      </c>
      <c r="I187" s="2">
        <f t="shared" si="4"/>
        <v>4591313</v>
      </c>
      <c r="J187" s="2">
        <f t="shared" si="5"/>
        <v>4931004</v>
      </c>
      <c r="K187" s="2">
        <f>VLOOKUP($A187,Values!$A$1:$J$222,2,FALSE)</f>
        <v>4667233.1875</v>
      </c>
      <c r="L187" s="2">
        <f>VLOOKUP($A187,Values!$A$1:$J$222,3,FALSE)</f>
        <v>4990237.2727272725</v>
      </c>
      <c r="M187" s="2">
        <f>VLOOKUP($A187,Values!$A$1:$J$222,4,FALSE)</f>
        <v>1816531.3673145615</v>
      </c>
      <c r="N187" s="2">
        <f>VLOOKUP($A187,Values!$A$1:$J$222,5,FALSE)</f>
        <v>1780115.9159728948</v>
      </c>
      <c r="O187" s="13">
        <f>VLOOKUP($A187,Values!$A$1:$J$222,6,FALSE)</f>
        <v>0.38920947257996019</v>
      </c>
      <c r="P187" s="13">
        <f>VLOOKUP($A187,Values!$A$1:$J$222,7,FALSE)</f>
        <v>0.35671969461284214</v>
      </c>
      <c r="Q187" s="13">
        <f>VLOOKUP($A187,Values!$A$1:$J$222,8,FALSE)</f>
        <v>1621065</v>
      </c>
      <c r="R187" s="2">
        <f>VLOOKUP($A187,Values!$A$1:$J$222,9,FALSE)</f>
        <v>10513531</v>
      </c>
      <c r="S187" s="13">
        <f>VLOOKUP($A187,Values!$A$1:$J$222,10,FALSE)</f>
        <v>0</v>
      </c>
    </row>
    <row r="188" spans="1:19" x14ac:dyDescent="0.25">
      <c r="A188" s="1" t="s">
        <v>358</v>
      </c>
      <c r="B188" t="s">
        <v>22</v>
      </c>
      <c r="C188" t="s">
        <v>448</v>
      </c>
      <c r="D188" s="2">
        <v>8737473</v>
      </c>
      <c r="E188" s="2">
        <v>27064322.6175</v>
      </c>
      <c r="F188" s="3">
        <v>0.194350051381975</v>
      </c>
      <c r="G188" s="3">
        <v>0.18084681901104899</v>
      </c>
      <c r="H188" s="4">
        <v>6.76136618615536E-4</v>
      </c>
      <c r="I188" s="2">
        <f t="shared" si="4"/>
        <v>44957400</v>
      </c>
      <c r="J188" s="2">
        <f t="shared" si="5"/>
        <v>48314220</v>
      </c>
      <c r="K188" s="2">
        <f>VLOOKUP($A188,Values!$A$1:$J$222,2,FALSE)</f>
        <v>45077336.203125</v>
      </c>
      <c r="L188" s="2">
        <f>VLOOKUP($A188,Values!$A$1:$J$222,3,FALSE)</f>
        <v>46968257.81818182</v>
      </c>
      <c r="M188" s="2">
        <f>VLOOKUP($A188,Values!$A$1:$J$222,4,FALSE)</f>
        <v>16419442.742386352</v>
      </c>
      <c r="N188" s="2">
        <f>VLOOKUP($A188,Values!$A$1:$J$222,5,FALSE)</f>
        <v>17422549.577139139</v>
      </c>
      <c r="O188" s="13">
        <f>VLOOKUP($A188,Values!$A$1:$J$222,6,FALSE)</f>
        <v>0.36425051090858535</v>
      </c>
      <c r="P188" s="13">
        <f>VLOOKUP($A188,Values!$A$1:$J$222,7,FALSE)</f>
        <v>0.3709430663701288</v>
      </c>
      <c r="Q188" s="13">
        <f>VLOOKUP($A188,Values!$A$1:$J$222,8,FALSE)</f>
        <v>16194091</v>
      </c>
      <c r="R188" s="2">
        <f>VLOOKUP($A188,Values!$A$1:$J$222,9,FALSE)</f>
        <v>93281089</v>
      </c>
      <c r="S188" s="13">
        <f>VLOOKUP($A188,Values!$A$1:$J$222,10,FALSE)</f>
        <v>0</v>
      </c>
    </row>
    <row r="189" spans="1:19" x14ac:dyDescent="0.25">
      <c r="A189" s="1" t="s">
        <v>388</v>
      </c>
      <c r="B189" t="s">
        <v>128</v>
      </c>
      <c r="C189" t="s">
        <v>449</v>
      </c>
      <c r="D189" s="2">
        <v>12500</v>
      </c>
      <c r="E189" s="2">
        <v>170625</v>
      </c>
      <c r="F189" s="3">
        <v>0.19282609785538801</v>
      </c>
      <c r="G189" s="3">
        <v>0.31229271570994699</v>
      </c>
      <c r="H189" s="4">
        <v>2.05053891268596E-4</v>
      </c>
      <c r="I189" s="2">
        <f t="shared" si="4"/>
        <v>64825</v>
      </c>
      <c r="J189" s="2">
        <f t="shared" si="5"/>
        <v>40026</v>
      </c>
      <c r="K189" s="2">
        <f>VLOOKUP($A189,Values!$A$1:$J$222,2,FALSE)</f>
        <v>62987.71875</v>
      </c>
      <c r="L189" s="2">
        <f>VLOOKUP($A189,Values!$A$1:$J$222,3,FALSE)</f>
        <v>38878.227272727272</v>
      </c>
      <c r="M189" s="2">
        <f>VLOOKUP($A189,Values!$A$1:$J$222,4,FALSE)</f>
        <v>61478.07551863671</v>
      </c>
      <c r="N189" s="2">
        <f>VLOOKUP($A189,Values!$A$1:$J$222,5,FALSE)</f>
        <v>13630.380649863493</v>
      </c>
      <c r="O189" s="13">
        <f>VLOOKUP($A189,Values!$A$1:$J$222,6,FALSE)</f>
        <v>0.97603273683628544</v>
      </c>
      <c r="P189" s="13">
        <f>VLOOKUP($A189,Values!$A$1:$J$222,7,FALSE)</f>
        <v>0.35059161916636777</v>
      </c>
      <c r="Q189" s="13">
        <f>VLOOKUP($A189,Values!$A$1:$J$222,8,FALSE)</f>
        <v>14222</v>
      </c>
      <c r="R189" s="2">
        <f>VLOOKUP($A189,Values!$A$1:$J$222,9,FALSE)</f>
        <v>374525</v>
      </c>
      <c r="S189" s="13">
        <f>VLOOKUP($A189,Values!$A$1:$J$222,10,FALSE)</f>
        <v>0</v>
      </c>
    </row>
    <row r="190" spans="1:19" x14ac:dyDescent="0.25">
      <c r="A190" s="1" t="s">
        <v>24</v>
      </c>
      <c r="B190" t="s">
        <v>25</v>
      </c>
      <c r="C190" t="s">
        <v>449</v>
      </c>
      <c r="D190" s="2">
        <v>67800</v>
      </c>
      <c r="E190" s="2">
        <v>195060.6</v>
      </c>
      <c r="F190" s="3">
        <v>0.18117675101451</v>
      </c>
      <c r="G190" s="3">
        <v>0.17640919856884801</v>
      </c>
      <c r="H190" s="4">
        <v>1.4278665361698399E-4</v>
      </c>
      <c r="I190" s="2">
        <f t="shared" si="4"/>
        <v>374220</v>
      </c>
      <c r="J190" s="2">
        <f t="shared" si="5"/>
        <v>384333</v>
      </c>
      <c r="K190" s="2">
        <f>VLOOKUP($A190,Values!$A$1:$J$222,2,FALSE)</f>
        <v>362391.359375</v>
      </c>
      <c r="L190" s="2">
        <f>VLOOKUP($A190,Values!$A$1:$J$222,3,FALSE)</f>
        <v>375215.40909090912</v>
      </c>
      <c r="M190" s="2">
        <f>VLOOKUP($A190,Values!$A$1:$J$222,4,FALSE)</f>
        <v>185397.91711534967</v>
      </c>
      <c r="N190" s="2">
        <f>VLOOKUP($A190,Values!$A$1:$J$222,5,FALSE)</f>
        <v>245909.39515944044</v>
      </c>
      <c r="O190" s="13">
        <f>VLOOKUP($A190,Values!$A$1:$J$222,6,FALSE)</f>
        <v>0.51159585436887089</v>
      </c>
      <c r="P190" s="13">
        <f>VLOOKUP($A190,Values!$A$1:$J$222,7,FALSE)</f>
        <v>0.65538191982904481</v>
      </c>
      <c r="Q190" s="13">
        <f>VLOOKUP($A190,Values!$A$1:$J$222,8,FALSE)</f>
        <v>89564</v>
      </c>
      <c r="R190" s="2">
        <f>VLOOKUP($A190,Values!$A$1:$J$222,9,FALSE)</f>
        <v>1274831</v>
      </c>
      <c r="S190" s="13">
        <f>VLOOKUP($A190,Values!$A$1:$J$222,10,FALSE)</f>
        <v>0</v>
      </c>
    </row>
    <row r="191" spans="1:19" x14ac:dyDescent="0.25">
      <c r="A191" s="1" t="s">
        <v>418</v>
      </c>
      <c r="B191" t="s">
        <v>230</v>
      </c>
      <c r="C191" t="s">
        <v>449</v>
      </c>
      <c r="D191" s="2">
        <v>21300</v>
      </c>
      <c r="E191" s="2">
        <v>290745</v>
      </c>
      <c r="F191" s="3">
        <v>0.180631702135779</v>
      </c>
      <c r="G191" s="3">
        <v>0.180157777614254</v>
      </c>
      <c r="H191" s="4">
        <v>3.7308432881153202E-4</v>
      </c>
      <c r="I191" s="2">
        <f t="shared" si="4"/>
        <v>117919</v>
      </c>
      <c r="J191" s="2">
        <f t="shared" si="5"/>
        <v>118229</v>
      </c>
      <c r="K191" s="2">
        <f>VLOOKUP($A191,Values!$A$1:$J$222,2,FALSE)</f>
        <v>120409.5</v>
      </c>
      <c r="L191" s="2">
        <f>VLOOKUP($A191,Values!$A$1:$J$222,3,FALSE)</f>
        <v>121653.13636363637</v>
      </c>
      <c r="M191" s="2">
        <f>VLOOKUP($A191,Values!$A$1:$J$222,4,FALSE)</f>
        <v>132152.32882380681</v>
      </c>
      <c r="N191" s="2">
        <f>VLOOKUP($A191,Values!$A$1:$J$222,5,FALSE)</f>
        <v>60758.538235414519</v>
      </c>
      <c r="O191" s="13">
        <f>VLOOKUP($A191,Values!$A$1:$J$222,6,FALSE)</f>
        <v>1.0975241058538305</v>
      </c>
      <c r="P191" s="13">
        <f>VLOOKUP($A191,Values!$A$1:$J$222,7,FALSE)</f>
        <v>0.49944078756670673</v>
      </c>
      <c r="Q191" s="13">
        <f>VLOOKUP($A191,Values!$A$1:$J$222,8,FALSE)</f>
        <v>19956</v>
      </c>
      <c r="R191" s="2">
        <f>VLOOKUP($A191,Values!$A$1:$J$222,9,FALSE)</f>
        <v>922804</v>
      </c>
      <c r="S191" s="13">
        <f>VLOOKUP($A191,Values!$A$1:$J$222,10,FALSE)</f>
        <v>0</v>
      </c>
    </row>
    <row r="192" spans="1:19" x14ac:dyDescent="0.25">
      <c r="A192" s="1" t="s">
        <v>383</v>
      </c>
      <c r="B192" t="s">
        <v>99</v>
      </c>
      <c r="C192" t="s">
        <v>449</v>
      </c>
      <c r="D192" s="2">
        <v>128100</v>
      </c>
      <c r="E192" s="2">
        <v>322171.5</v>
      </c>
      <c r="F192" s="3">
        <v>0.165799508917645</v>
      </c>
      <c r="G192" s="3">
        <v>0.15034330735793799</v>
      </c>
      <c r="H192" s="4">
        <v>2.92682196662714E-4</v>
      </c>
      <c r="I192" s="2">
        <f t="shared" si="4"/>
        <v>772619</v>
      </c>
      <c r="J192" s="2">
        <f t="shared" si="5"/>
        <v>852049</v>
      </c>
      <c r="K192" s="2">
        <f>VLOOKUP($A192,Values!$A$1:$J$222,2,FALSE)</f>
        <v>768738.453125</v>
      </c>
      <c r="L192" s="2">
        <f>VLOOKUP($A192,Values!$A$1:$J$222,3,FALSE)</f>
        <v>826329.54545454541</v>
      </c>
      <c r="M192" s="2">
        <f>VLOOKUP($A192,Values!$A$1:$J$222,4,FALSE)</f>
        <v>414398.6670508887</v>
      </c>
      <c r="N192" s="2">
        <f>VLOOKUP($A192,Values!$A$1:$J$222,5,FALSE)</f>
        <v>501825.42557790974</v>
      </c>
      <c r="O192" s="13">
        <f>VLOOKUP($A192,Values!$A$1:$J$222,6,FALSE)</f>
        <v>0.53906327355723649</v>
      </c>
      <c r="P192" s="13">
        <f>VLOOKUP($A192,Values!$A$1:$J$222,7,FALSE)</f>
        <v>0.60729454530379501</v>
      </c>
      <c r="Q192" s="13">
        <f>VLOOKUP($A192,Values!$A$1:$J$222,8,FALSE)</f>
        <v>298963</v>
      </c>
      <c r="R192" s="2">
        <f>VLOOKUP($A192,Values!$A$1:$J$222,9,FALSE)</f>
        <v>2378196</v>
      </c>
      <c r="S192" s="13">
        <f>VLOOKUP($A192,Values!$A$1:$J$222,10,FALSE)</f>
        <v>0</v>
      </c>
    </row>
    <row r="193" spans="1:19" x14ac:dyDescent="0.25">
      <c r="A193" s="1" t="s">
        <v>377</v>
      </c>
      <c r="B193" t="s">
        <v>81</v>
      </c>
      <c r="C193" t="s">
        <v>449</v>
      </c>
      <c r="D193" s="2">
        <v>89600</v>
      </c>
      <c r="E193" s="2">
        <v>266828.79999999999</v>
      </c>
      <c r="F193" s="3">
        <v>0.16072708916963099</v>
      </c>
      <c r="G193" s="3">
        <v>0.122902344348502</v>
      </c>
      <c r="H193" s="4">
        <v>5.3583258843146E-4</v>
      </c>
      <c r="I193" s="2">
        <f t="shared" si="4"/>
        <v>557466</v>
      </c>
      <c r="J193" s="2">
        <f t="shared" si="5"/>
        <v>729034</v>
      </c>
      <c r="K193" s="2">
        <f>VLOOKUP($A193,Values!$A$1:$J$222,2,FALSE)</f>
        <v>555798.53125</v>
      </c>
      <c r="L193" s="2">
        <f>VLOOKUP($A193,Values!$A$1:$J$222,3,FALSE)</f>
        <v>697043.72727272729</v>
      </c>
      <c r="M193" s="2">
        <f>VLOOKUP($A193,Values!$A$1:$J$222,4,FALSE)</f>
        <v>843241.41226842243</v>
      </c>
      <c r="N193" s="2">
        <f>VLOOKUP($A193,Values!$A$1:$J$222,5,FALSE)</f>
        <v>1140863.9427543781</v>
      </c>
      <c r="O193" s="13">
        <f>VLOOKUP($A193,Values!$A$1:$J$222,6,FALSE)</f>
        <v>1.5171709978649255</v>
      </c>
      <c r="P193" s="13">
        <f>VLOOKUP($A193,Values!$A$1:$J$222,7,FALSE)</f>
        <v>1.6367178960467146</v>
      </c>
      <c r="Q193" s="13">
        <f>VLOOKUP($A193,Values!$A$1:$J$222,8,FALSE)</f>
        <v>77707</v>
      </c>
      <c r="R193" s="2">
        <f>VLOOKUP($A193,Values!$A$1:$J$222,9,FALSE)</f>
        <v>5288467</v>
      </c>
      <c r="S193" s="13">
        <f>VLOOKUP($A193,Values!$A$1:$J$222,10,FALSE)</f>
        <v>0</v>
      </c>
    </row>
    <row r="194" spans="1:19" x14ac:dyDescent="0.25">
      <c r="A194" s="1" t="s">
        <v>132</v>
      </c>
      <c r="B194" t="s">
        <v>133</v>
      </c>
      <c r="C194" t="s">
        <v>448</v>
      </c>
      <c r="D194" s="2">
        <v>92000</v>
      </c>
      <c r="E194" s="2">
        <v>540500</v>
      </c>
      <c r="F194" s="3">
        <v>0.15700714348370901</v>
      </c>
      <c r="G194" s="3">
        <v>0.131432683393952</v>
      </c>
      <c r="H194" s="4">
        <v>2.67727148773248E-4</v>
      </c>
      <c r="I194" s="2">
        <f t="shared" si="4"/>
        <v>585960</v>
      </c>
      <c r="J194" s="2">
        <f t="shared" si="5"/>
        <v>699978</v>
      </c>
      <c r="K194" s="2">
        <f>VLOOKUP($A194,Values!$A$1:$J$222,2,FALSE)</f>
        <v>581400.015625</v>
      </c>
      <c r="L194" s="2">
        <f>VLOOKUP($A194,Values!$A$1:$J$222,3,FALSE)</f>
        <v>683980.22727272729</v>
      </c>
      <c r="M194" s="2">
        <f>VLOOKUP($A194,Values!$A$1:$J$222,4,FALSE)</f>
        <v>270586.20443350379</v>
      </c>
      <c r="N194" s="2">
        <f>VLOOKUP($A194,Values!$A$1:$J$222,5,FALSE)</f>
        <v>306560.947472336</v>
      </c>
      <c r="O194" s="13">
        <f>VLOOKUP($A194,Values!$A$1:$J$222,6,FALSE)</f>
        <v>0.46540453588159258</v>
      </c>
      <c r="P194" s="13">
        <f>VLOOKUP($A194,Values!$A$1:$J$222,7,FALSE)</f>
        <v>0.4482014760787803</v>
      </c>
      <c r="Q194" s="13">
        <f>VLOOKUP($A194,Values!$A$1:$J$222,8,FALSE)</f>
        <v>196966</v>
      </c>
      <c r="R194" s="2">
        <f>VLOOKUP($A194,Values!$A$1:$J$222,9,FALSE)</f>
        <v>1502322</v>
      </c>
      <c r="S194" s="13">
        <f>VLOOKUP($A194,Values!$A$1:$J$222,10,FALSE)</f>
        <v>0</v>
      </c>
    </row>
    <row r="195" spans="1:19" x14ac:dyDescent="0.25">
      <c r="A195" s="1" t="s">
        <v>2</v>
      </c>
      <c r="B195" t="s">
        <v>3</v>
      </c>
      <c r="C195" t="s">
        <v>449</v>
      </c>
      <c r="D195" s="2">
        <v>39200</v>
      </c>
      <c r="E195" s="2">
        <v>175224</v>
      </c>
      <c r="F195" s="3">
        <v>0.15228806997792199</v>
      </c>
      <c r="G195" s="3">
        <v>0.12302080087169</v>
      </c>
      <c r="H195" s="4">
        <v>1.97828147982155E-4</v>
      </c>
      <c r="I195" s="2">
        <f t="shared" ref="I195:I222" si="6">INT(D195/F195)</f>
        <v>257406</v>
      </c>
      <c r="J195" s="2">
        <f t="shared" ref="J195:J222" si="7">INT(D195/G195)</f>
        <v>318645</v>
      </c>
      <c r="K195" s="2">
        <f>VLOOKUP($A195,Values!$A$1:$J$222,2,FALSE)</f>
        <v>255551.25</v>
      </c>
      <c r="L195" s="2">
        <f>VLOOKUP($A195,Values!$A$1:$J$222,3,FALSE)</f>
        <v>304393.59090909088</v>
      </c>
      <c r="M195" s="2">
        <f>VLOOKUP($A195,Values!$A$1:$J$222,4,FALSE)</f>
        <v>225066.90862398132</v>
      </c>
      <c r="N195" s="2">
        <f>VLOOKUP($A195,Values!$A$1:$J$222,5,FALSE)</f>
        <v>296944.60505425028</v>
      </c>
      <c r="O195" s="13">
        <f>VLOOKUP($A195,Values!$A$1:$J$222,6,FALSE)</f>
        <v>0.8807114370365291</v>
      </c>
      <c r="P195" s="13">
        <f>VLOOKUP($A195,Values!$A$1:$J$222,7,FALSE)</f>
        <v>0.9755284405542386</v>
      </c>
      <c r="Q195" s="13">
        <f>VLOOKUP($A195,Values!$A$1:$J$222,8,FALSE)</f>
        <v>32909</v>
      </c>
      <c r="R195" s="2">
        <f>VLOOKUP($A195,Values!$A$1:$J$222,9,FALSE)</f>
        <v>1353370</v>
      </c>
      <c r="S195" s="13">
        <f>VLOOKUP($A195,Values!$A$1:$J$222,10,FALSE)</f>
        <v>0</v>
      </c>
    </row>
    <row r="196" spans="1:19" x14ac:dyDescent="0.25">
      <c r="A196" s="1" t="s">
        <v>426</v>
      </c>
      <c r="B196" t="s">
        <v>268</v>
      </c>
      <c r="C196" t="s">
        <v>448</v>
      </c>
      <c r="D196" s="2">
        <v>718828</v>
      </c>
      <c r="E196" s="2">
        <v>20173907.82</v>
      </c>
      <c r="F196" s="3">
        <v>0.143988551873721</v>
      </c>
      <c r="G196" s="3">
        <v>0.15131160029360199</v>
      </c>
      <c r="H196" s="4">
        <v>3.6557204787633499E-4</v>
      </c>
      <c r="I196" s="2">
        <f t="shared" si="6"/>
        <v>4992258</v>
      </c>
      <c r="J196" s="2">
        <f t="shared" si="7"/>
        <v>4750647</v>
      </c>
      <c r="K196" s="2">
        <f>VLOOKUP($A196,Values!$A$1:$J$222,2,FALSE)</f>
        <v>4988508.90625</v>
      </c>
      <c r="L196" s="2">
        <f>VLOOKUP($A196,Values!$A$1:$J$222,3,FALSE)</f>
        <v>4766919.1818181816</v>
      </c>
      <c r="M196" s="2">
        <f>VLOOKUP($A196,Values!$A$1:$J$222,4,FALSE)</f>
        <v>1530601.4786964327</v>
      </c>
      <c r="N196" s="2">
        <f>VLOOKUP($A196,Values!$A$1:$J$222,5,FALSE)</f>
        <v>1539500.9838238284</v>
      </c>
      <c r="O196" s="13">
        <f>VLOOKUP($A196,Values!$A$1:$J$222,6,FALSE)</f>
        <v>0.30682544773625114</v>
      </c>
      <c r="P196" s="13">
        <f>VLOOKUP($A196,Values!$A$1:$J$222,7,FALSE)</f>
        <v>0.32295512575412227</v>
      </c>
      <c r="Q196" s="13">
        <f>VLOOKUP($A196,Values!$A$1:$J$222,8,FALSE)</f>
        <v>2325120</v>
      </c>
      <c r="R196" s="2">
        <f>VLOOKUP($A196,Values!$A$1:$J$222,9,FALSE)</f>
        <v>10372818</v>
      </c>
      <c r="S196" s="13">
        <f>VLOOKUP($A196,Values!$A$1:$J$222,10,FALSE)</f>
        <v>0</v>
      </c>
    </row>
    <row r="197" spans="1:19" x14ac:dyDescent="0.25">
      <c r="A197" s="1" t="s">
        <v>364</v>
      </c>
      <c r="B197" t="s">
        <v>40</v>
      </c>
      <c r="C197" t="s">
        <v>448</v>
      </c>
      <c r="D197" s="2">
        <v>3332914</v>
      </c>
      <c r="E197" s="2">
        <v>15526379.869000001</v>
      </c>
      <c r="F197" s="3">
        <v>0.14197226847550701</v>
      </c>
      <c r="G197" s="3">
        <v>0.148065744130639</v>
      </c>
      <c r="H197" s="4">
        <v>1.75485391665503E-4</v>
      </c>
      <c r="I197" s="2">
        <f t="shared" si="6"/>
        <v>23475810</v>
      </c>
      <c r="J197" s="2">
        <f t="shared" si="7"/>
        <v>22509690</v>
      </c>
      <c r="K197" s="2">
        <f>VLOOKUP($A197,Values!$A$1:$J$222,2,FALSE)</f>
        <v>23367875.375</v>
      </c>
      <c r="L197" s="2">
        <f>VLOOKUP($A197,Values!$A$1:$J$222,3,FALSE)</f>
        <v>22592941.545454547</v>
      </c>
      <c r="M197" s="2">
        <f>VLOOKUP($A197,Values!$A$1:$J$222,4,FALSE)</f>
        <v>8117904.7350052129</v>
      </c>
      <c r="N197" s="2">
        <f>VLOOKUP($A197,Values!$A$1:$J$222,5,FALSE)</f>
        <v>9079791.288197564</v>
      </c>
      <c r="O197" s="13">
        <f>VLOOKUP($A197,Values!$A$1:$J$222,6,FALSE)</f>
        <v>0.34739592730326313</v>
      </c>
      <c r="P197" s="13">
        <f>VLOOKUP($A197,Values!$A$1:$J$222,7,FALSE)</f>
        <v>0.40188619396593439</v>
      </c>
      <c r="Q197" s="13">
        <f>VLOOKUP($A197,Values!$A$1:$J$222,8,FALSE)</f>
        <v>12785943</v>
      </c>
      <c r="R197" s="2">
        <f>VLOOKUP($A197,Values!$A$1:$J$222,9,FALSE)</f>
        <v>57906254</v>
      </c>
      <c r="S197" s="13">
        <f>VLOOKUP($A197,Values!$A$1:$J$222,10,FALSE)</f>
        <v>0</v>
      </c>
    </row>
    <row r="198" spans="1:19" x14ac:dyDescent="0.25">
      <c r="A198" s="1" t="s">
        <v>296</v>
      </c>
      <c r="B198" t="s">
        <v>297</v>
      </c>
      <c r="C198" t="s">
        <v>449</v>
      </c>
      <c r="D198" s="2">
        <v>108400</v>
      </c>
      <c r="E198" s="2">
        <v>361730.8</v>
      </c>
      <c r="F198" s="3">
        <v>0.140382885254215</v>
      </c>
      <c r="G198" s="3">
        <v>0.111231806057701</v>
      </c>
      <c r="H198" s="4">
        <v>1.88738132437502E-4</v>
      </c>
      <c r="I198" s="2">
        <f t="shared" si="6"/>
        <v>772173</v>
      </c>
      <c r="J198" s="2">
        <f t="shared" si="7"/>
        <v>974541</v>
      </c>
      <c r="K198" s="2">
        <f>VLOOKUP($A198,Values!$A$1:$J$222,2,FALSE)</f>
        <v>774067.328125</v>
      </c>
      <c r="L198" s="2">
        <f>VLOOKUP($A198,Values!$A$1:$J$222,3,FALSE)</f>
        <v>928550.31818181823</v>
      </c>
      <c r="M198" s="2">
        <f>VLOOKUP($A198,Values!$A$1:$J$222,4,FALSE)</f>
        <v>408054.68648590823</v>
      </c>
      <c r="N198" s="2">
        <f>VLOOKUP($A198,Values!$A$1:$J$222,5,FALSE)</f>
        <v>611381.09005192865</v>
      </c>
      <c r="O198" s="13">
        <f>VLOOKUP($A198,Values!$A$1:$J$222,6,FALSE)</f>
        <v>0.52715658142338451</v>
      </c>
      <c r="P198" s="13">
        <f>VLOOKUP($A198,Values!$A$1:$J$222,7,FALSE)</f>
        <v>0.65842537348871477</v>
      </c>
      <c r="Q198" s="13">
        <f>VLOOKUP($A198,Values!$A$1:$J$222,8,FALSE)</f>
        <v>303761</v>
      </c>
      <c r="R198" s="2">
        <f>VLOOKUP($A198,Values!$A$1:$J$222,9,FALSE)</f>
        <v>2529122</v>
      </c>
      <c r="S198" s="13">
        <f>VLOOKUP($A198,Values!$A$1:$J$222,10,FALSE)</f>
        <v>0</v>
      </c>
    </row>
    <row r="199" spans="1:19" x14ac:dyDescent="0.25">
      <c r="A199" s="1" t="s">
        <v>324</v>
      </c>
      <c r="B199" t="s">
        <v>325</v>
      </c>
      <c r="C199" t="s">
        <v>448</v>
      </c>
      <c r="D199" s="2">
        <v>352747</v>
      </c>
      <c r="E199" s="2">
        <v>9947465.4000000004</v>
      </c>
      <c r="F199" s="3">
        <v>0.13909949513650399</v>
      </c>
      <c r="G199" s="3">
        <v>0.132827873945181</v>
      </c>
      <c r="H199" s="4">
        <v>1.20018830413711E-4</v>
      </c>
      <c r="I199" s="2">
        <f t="shared" si="6"/>
        <v>2535933</v>
      </c>
      <c r="J199" s="2">
        <f t="shared" si="7"/>
        <v>2655670</v>
      </c>
      <c r="K199" s="2">
        <f>VLOOKUP($A199,Values!$A$1:$J$222,2,FALSE)</f>
        <v>2536374.578125</v>
      </c>
      <c r="L199" s="2">
        <f>VLOOKUP($A199,Values!$A$1:$J$222,3,FALSE)</f>
        <v>2595113.0909090908</v>
      </c>
      <c r="M199" s="2">
        <f>VLOOKUP($A199,Values!$A$1:$J$222,4,FALSE)</f>
        <v>816793.83029052126</v>
      </c>
      <c r="N199" s="2">
        <f>VLOOKUP($A199,Values!$A$1:$J$222,5,FALSE)</f>
        <v>1024756.8227194153</v>
      </c>
      <c r="O199" s="13">
        <f>VLOOKUP($A199,Values!$A$1:$J$222,6,FALSE)</f>
        <v>0.32203202055996449</v>
      </c>
      <c r="P199" s="13">
        <f>VLOOKUP($A199,Values!$A$1:$J$222,7,FALSE)</f>
        <v>0.39487944718449014</v>
      </c>
      <c r="Q199" s="13">
        <f>VLOOKUP($A199,Values!$A$1:$J$222,8,FALSE)</f>
        <v>1162719</v>
      </c>
      <c r="R199" s="2">
        <f>VLOOKUP($A199,Values!$A$1:$J$222,9,FALSE)</f>
        <v>5432311</v>
      </c>
      <c r="S199" s="13">
        <f>VLOOKUP($A199,Values!$A$1:$J$222,10,FALSE)</f>
        <v>0</v>
      </c>
    </row>
    <row r="200" spans="1:19" x14ac:dyDescent="0.25">
      <c r="A200" s="1" t="s">
        <v>443</v>
      </c>
      <c r="B200" t="s">
        <v>331</v>
      </c>
      <c r="C200" t="s">
        <v>449</v>
      </c>
      <c r="D200" s="2">
        <v>20181</v>
      </c>
      <c r="E200" s="2">
        <v>325115.90999999997</v>
      </c>
      <c r="F200" s="3">
        <v>0.12961481003829201</v>
      </c>
      <c r="G200" s="3">
        <v>0.141211489763374</v>
      </c>
      <c r="H200" s="4">
        <v>2.3910049815073801E-4</v>
      </c>
      <c r="I200" s="2">
        <f t="shared" si="6"/>
        <v>155699</v>
      </c>
      <c r="J200" s="2">
        <f t="shared" si="7"/>
        <v>142913</v>
      </c>
      <c r="K200" s="2">
        <f>VLOOKUP($A200,Values!$A$1:$J$222,2,FALSE)</f>
        <v>155980.40625</v>
      </c>
      <c r="L200" s="2">
        <f>VLOOKUP($A200,Values!$A$1:$J$222,3,FALSE)</f>
        <v>142414.77272727274</v>
      </c>
      <c r="M200" s="2">
        <f>VLOOKUP($A200,Values!$A$1:$J$222,4,FALSE)</f>
        <v>58193.029738533136</v>
      </c>
      <c r="N200" s="2">
        <f>VLOOKUP($A200,Values!$A$1:$J$222,5,FALSE)</f>
        <v>44637.043430137521</v>
      </c>
      <c r="O200" s="13">
        <f>VLOOKUP($A200,Values!$A$1:$J$222,6,FALSE)</f>
        <v>0.37307910100749042</v>
      </c>
      <c r="P200" s="13">
        <f>VLOOKUP($A200,Values!$A$1:$J$222,7,FALSE)</f>
        <v>0.31342986809113121</v>
      </c>
      <c r="Q200" s="13">
        <f>VLOOKUP($A200,Values!$A$1:$J$222,8,FALSE)</f>
        <v>60029</v>
      </c>
      <c r="R200" s="2">
        <f>VLOOKUP($A200,Values!$A$1:$J$222,9,FALSE)</f>
        <v>313763</v>
      </c>
      <c r="S200" s="13">
        <f>VLOOKUP($A200,Values!$A$1:$J$222,10,FALSE)</f>
        <v>0</v>
      </c>
    </row>
    <row r="201" spans="1:19" x14ac:dyDescent="0.25">
      <c r="A201" s="1" t="s">
        <v>362</v>
      </c>
      <c r="B201" t="s">
        <v>30</v>
      </c>
      <c r="C201" t="s">
        <v>448</v>
      </c>
      <c r="D201" s="2">
        <v>898100</v>
      </c>
      <c r="E201" s="2">
        <v>16233157.5</v>
      </c>
      <c r="F201" s="3">
        <v>0.10873043266867</v>
      </c>
      <c r="G201" s="3">
        <v>0.107323371136908</v>
      </c>
      <c r="H201" s="4">
        <v>1.5623210282678001E-4</v>
      </c>
      <c r="I201" s="2">
        <f t="shared" si="6"/>
        <v>8259877</v>
      </c>
      <c r="J201" s="2">
        <f t="shared" si="7"/>
        <v>8368168</v>
      </c>
      <c r="K201" s="2">
        <f>VLOOKUP($A201,Values!$A$1:$J$222,2,FALSE)</f>
        <v>8204706.453125</v>
      </c>
      <c r="L201" s="2">
        <f>VLOOKUP($A201,Values!$A$1:$J$222,3,FALSE)</f>
        <v>8196393.9090909092</v>
      </c>
      <c r="M201" s="2">
        <f>VLOOKUP($A201,Values!$A$1:$J$222,4,FALSE)</f>
        <v>2532695.7005693698</v>
      </c>
      <c r="N201" s="2">
        <f>VLOOKUP($A201,Values!$A$1:$J$222,5,FALSE)</f>
        <v>2813253.887417166</v>
      </c>
      <c r="O201" s="13">
        <f>VLOOKUP($A201,Values!$A$1:$J$222,6,FALSE)</f>
        <v>0.30868815539460515</v>
      </c>
      <c r="P201" s="13">
        <f>VLOOKUP($A201,Values!$A$1:$J$222,7,FALSE)</f>
        <v>0.34323068395930645</v>
      </c>
      <c r="Q201" s="13">
        <f>VLOOKUP($A201,Values!$A$1:$J$222,8,FALSE)</f>
        <v>3036601</v>
      </c>
      <c r="R201" s="2">
        <f>VLOOKUP($A201,Values!$A$1:$J$222,9,FALSE)</f>
        <v>14986746</v>
      </c>
      <c r="S201" s="13">
        <f>VLOOKUP($A201,Values!$A$1:$J$222,10,FALSE)</f>
        <v>0</v>
      </c>
    </row>
    <row r="202" spans="1:19" x14ac:dyDescent="0.25">
      <c r="A202" s="1" t="s">
        <v>56</v>
      </c>
      <c r="B202" t="s">
        <v>57</v>
      </c>
      <c r="C202" t="s">
        <v>449</v>
      </c>
      <c r="D202" s="2">
        <v>47255</v>
      </c>
      <c r="E202" s="2">
        <v>653536.65</v>
      </c>
      <c r="F202" s="3">
        <v>9.9604490812484306E-2</v>
      </c>
      <c r="G202" s="3">
        <v>8.9707712888998398E-2</v>
      </c>
      <c r="H202" s="4">
        <v>1.4186042726977601E-4</v>
      </c>
      <c r="I202" s="2">
        <f t="shared" si="6"/>
        <v>474426</v>
      </c>
      <c r="J202" s="2">
        <f t="shared" si="7"/>
        <v>526766</v>
      </c>
      <c r="K202" s="2">
        <f>VLOOKUP($A202,Values!$A$1:$J$222,2,FALSE)</f>
        <v>471844.671875</v>
      </c>
      <c r="L202" s="2">
        <f>VLOOKUP($A202,Values!$A$1:$J$222,3,FALSE)</f>
        <v>513319.90909090912</v>
      </c>
      <c r="M202" s="2">
        <f>VLOOKUP($A202,Values!$A$1:$J$222,4,FALSE)</f>
        <v>176066.46788750743</v>
      </c>
      <c r="N202" s="2">
        <f>VLOOKUP($A202,Values!$A$1:$J$222,5,FALSE)</f>
        <v>220286.93713944333</v>
      </c>
      <c r="O202" s="13">
        <f>VLOOKUP($A202,Values!$A$1:$J$222,6,FALSE)</f>
        <v>0.37314497414553949</v>
      </c>
      <c r="P202" s="13">
        <f>VLOOKUP($A202,Values!$A$1:$J$222,7,FALSE)</f>
        <v>0.42914161955956875</v>
      </c>
      <c r="Q202" s="13">
        <f>VLOOKUP($A202,Values!$A$1:$J$222,8,FALSE)</f>
        <v>184555</v>
      </c>
      <c r="R202" s="2">
        <f>VLOOKUP($A202,Values!$A$1:$J$222,9,FALSE)</f>
        <v>1277194</v>
      </c>
      <c r="S202" s="13">
        <f>VLOOKUP($A202,Values!$A$1:$J$222,10,FALSE)</f>
        <v>0</v>
      </c>
    </row>
    <row r="203" spans="1:19" x14ac:dyDescent="0.25">
      <c r="A203" s="1" t="s">
        <v>414</v>
      </c>
      <c r="B203" t="s">
        <v>208</v>
      </c>
      <c r="C203" t="s">
        <v>449</v>
      </c>
      <c r="D203" s="2">
        <v>83900</v>
      </c>
      <c r="E203" s="2">
        <v>360770</v>
      </c>
      <c r="F203" s="3">
        <v>9.0825951063540494E-2</v>
      </c>
      <c r="G203" s="3">
        <v>0.100567818609697</v>
      </c>
      <c r="H203" s="4">
        <v>2.6807401690263601E-4</v>
      </c>
      <c r="I203" s="2">
        <f t="shared" si="6"/>
        <v>923744</v>
      </c>
      <c r="J203" s="2">
        <f t="shared" si="7"/>
        <v>834262</v>
      </c>
      <c r="K203" s="2">
        <f>VLOOKUP($A203,Values!$A$1:$J$222,2,FALSE)</f>
        <v>943172.15625</v>
      </c>
      <c r="L203" s="2">
        <f>VLOOKUP($A203,Values!$A$1:$J$222,3,FALSE)</f>
        <v>872028.40909090906</v>
      </c>
      <c r="M203" s="2">
        <f>VLOOKUP($A203,Values!$A$1:$J$222,4,FALSE)</f>
        <v>698508.84383344126</v>
      </c>
      <c r="N203" s="2">
        <f>VLOOKUP($A203,Values!$A$1:$J$222,5,FALSE)</f>
        <v>420726.02477335127</v>
      </c>
      <c r="O203" s="13">
        <f>VLOOKUP($A203,Values!$A$1:$J$222,6,FALSE)</f>
        <v>0.74059527648767065</v>
      </c>
      <c r="P203" s="13">
        <f>VLOOKUP($A203,Values!$A$1:$J$222,7,FALSE)</f>
        <v>0.48246825491839057</v>
      </c>
      <c r="Q203" s="13">
        <f>VLOOKUP($A203,Values!$A$1:$J$222,8,FALSE)</f>
        <v>297641</v>
      </c>
      <c r="R203" s="2">
        <f>VLOOKUP($A203,Values!$A$1:$J$222,9,FALSE)</f>
        <v>4423633</v>
      </c>
      <c r="S203" s="13">
        <f>VLOOKUP($A203,Values!$A$1:$J$222,10,FALSE)</f>
        <v>0</v>
      </c>
    </row>
    <row r="204" spans="1:19" x14ac:dyDescent="0.25">
      <c r="A204" s="1" t="s">
        <v>332</v>
      </c>
      <c r="B204" t="s">
        <v>333</v>
      </c>
      <c r="C204" t="s">
        <v>448</v>
      </c>
      <c r="D204" s="2">
        <v>7834772</v>
      </c>
      <c r="E204" s="2">
        <v>15316979.26</v>
      </c>
      <c r="F204" s="3">
        <v>8.9027584809622598E-2</v>
      </c>
      <c r="G204" s="3">
        <v>8.1550306553764898E-2</v>
      </c>
      <c r="H204" s="4">
        <v>1.6266962229037201E-4</v>
      </c>
      <c r="I204" s="2">
        <f t="shared" si="6"/>
        <v>88003870</v>
      </c>
      <c r="J204" s="2">
        <f t="shared" si="7"/>
        <v>96072870</v>
      </c>
      <c r="K204" s="2">
        <f>VLOOKUP($A204,Values!$A$1:$J$222,2,FALSE)</f>
        <v>88496561.71875</v>
      </c>
      <c r="L204" s="2">
        <f>VLOOKUP($A204,Values!$A$1:$J$222,3,FALSE)</f>
        <v>96365150.954545453</v>
      </c>
      <c r="M204" s="2">
        <f>VLOOKUP($A204,Values!$A$1:$J$222,4,FALSE)</f>
        <v>35529472.75856705</v>
      </c>
      <c r="N204" s="2">
        <f>VLOOKUP($A204,Values!$A$1:$J$222,5,FALSE)</f>
        <v>46435894.813992955</v>
      </c>
      <c r="O204" s="13">
        <f>VLOOKUP($A204,Values!$A$1:$J$222,6,FALSE)</f>
        <v>0.40147856672085064</v>
      </c>
      <c r="P204" s="13">
        <f>VLOOKUP($A204,Values!$A$1:$J$222,7,FALSE)</f>
        <v>0.48187435347760038</v>
      </c>
      <c r="Q204" s="13">
        <f>VLOOKUP($A204,Values!$A$1:$J$222,8,FALSE)</f>
        <v>37509177</v>
      </c>
      <c r="R204" s="2">
        <f>VLOOKUP($A204,Values!$A$1:$J$222,9,FALSE)</f>
        <v>244113378</v>
      </c>
      <c r="S204" s="13">
        <f>VLOOKUP($A204,Values!$A$1:$J$222,10,FALSE)</f>
        <v>0</v>
      </c>
    </row>
    <row r="205" spans="1:19" x14ac:dyDescent="0.25">
      <c r="A205" s="1" t="s">
        <v>432</v>
      </c>
      <c r="B205" t="s">
        <v>294</v>
      </c>
      <c r="C205" t="s">
        <v>448</v>
      </c>
      <c r="D205" s="2">
        <v>112974</v>
      </c>
      <c r="E205" s="2">
        <v>1813232.7</v>
      </c>
      <c r="F205" s="3">
        <v>6.9476243803353002E-2</v>
      </c>
      <c r="G205" s="3">
        <v>6.21894285568017E-2</v>
      </c>
      <c r="H205" s="4">
        <v>1.1678678819745099E-4</v>
      </c>
      <c r="I205" s="2">
        <f t="shared" si="6"/>
        <v>1626081</v>
      </c>
      <c r="J205" s="2">
        <f t="shared" si="7"/>
        <v>1816611</v>
      </c>
      <c r="K205" s="2">
        <f>VLOOKUP($A205,Values!$A$1:$J$222,2,FALSE)</f>
        <v>1637558.734375</v>
      </c>
      <c r="L205" s="2">
        <f>VLOOKUP($A205,Values!$A$1:$J$222,3,FALSE)</f>
        <v>1820209.1818181819</v>
      </c>
      <c r="M205" s="2">
        <f>VLOOKUP($A205,Values!$A$1:$J$222,4,FALSE)</f>
        <v>607312.44803034549</v>
      </c>
      <c r="N205" s="2">
        <f>VLOOKUP($A205,Values!$A$1:$J$222,5,FALSE)</f>
        <v>796354.86444493313</v>
      </c>
      <c r="O205" s="13">
        <f>VLOOKUP($A205,Values!$A$1:$J$222,6,FALSE)</f>
        <v>0.37086452857041236</v>
      </c>
      <c r="P205" s="13">
        <f>VLOOKUP($A205,Values!$A$1:$J$222,7,FALSE)</f>
        <v>0.43750733289317068</v>
      </c>
      <c r="Q205" s="13">
        <f>VLOOKUP($A205,Values!$A$1:$J$222,8,FALSE)</f>
        <v>628803</v>
      </c>
      <c r="R205" s="2">
        <f>VLOOKUP($A205,Values!$A$1:$J$222,9,FALSE)</f>
        <v>4465894</v>
      </c>
      <c r="S205" s="13">
        <f>VLOOKUP($A205,Values!$A$1:$J$222,10,FALSE)</f>
        <v>0</v>
      </c>
    </row>
    <row r="206" spans="1:19" x14ac:dyDescent="0.25">
      <c r="A206" s="1" t="s">
        <v>396</v>
      </c>
      <c r="B206" t="s">
        <v>156</v>
      </c>
      <c r="C206" t="s">
        <v>449</v>
      </c>
      <c r="D206" s="2">
        <v>91800</v>
      </c>
      <c r="E206" s="2">
        <v>250705.8</v>
      </c>
      <c r="F206" s="3">
        <v>5.45196038954791E-2</v>
      </c>
      <c r="G206" s="3">
        <v>5.7017216963553698E-2</v>
      </c>
      <c r="H206" s="4">
        <v>3.3988136377729398E-4</v>
      </c>
      <c r="I206" s="2">
        <f t="shared" si="6"/>
        <v>1683798</v>
      </c>
      <c r="J206" s="2">
        <f t="shared" si="7"/>
        <v>1610040</v>
      </c>
      <c r="K206" s="2">
        <f>VLOOKUP($A206,Values!$A$1:$J$222,2,FALSE)</f>
        <v>1698055.28125</v>
      </c>
      <c r="L206" s="2">
        <f>VLOOKUP($A206,Values!$A$1:$J$222,3,FALSE)</f>
        <v>1607794.0454545454</v>
      </c>
      <c r="M206" s="2">
        <f>VLOOKUP($A206,Values!$A$1:$J$222,4,FALSE)</f>
        <v>1436961.5847963023</v>
      </c>
      <c r="N206" s="2">
        <f>VLOOKUP($A206,Values!$A$1:$J$222,5,FALSE)</f>
        <v>752019.44566407497</v>
      </c>
      <c r="O206" s="13">
        <f>VLOOKUP($A206,Values!$A$1:$J$222,6,FALSE)</f>
        <v>0.84623957810048611</v>
      </c>
      <c r="P206" s="13">
        <f>VLOOKUP($A206,Values!$A$1:$J$222,7,FALSE)</f>
        <v>0.46773369250255481</v>
      </c>
      <c r="Q206" s="13">
        <f>VLOOKUP($A206,Values!$A$1:$J$222,8,FALSE)</f>
        <v>362844</v>
      </c>
      <c r="R206" s="2">
        <f>VLOOKUP($A206,Values!$A$1:$J$222,9,FALSE)</f>
        <v>10845891</v>
      </c>
      <c r="S206" s="13">
        <f>VLOOKUP($A206,Values!$A$1:$J$222,10,FALSE)</f>
        <v>0</v>
      </c>
    </row>
    <row r="207" spans="1:19" x14ac:dyDescent="0.25">
      <c r="A207" s="1" t="s">
        <v>355</v>
      </c>
      <c r="B207" t="s">
        <v>11</v>
      </c>
      <c r="C207" t="s">
        <v>449</v>
      </c>
      <c r="D207" s="2">
        <v>33700</v>
      </c>
      <c r="E207" s="2">
        <v>357220</v>
      </c>
      <c r="F207" s="3">
        <v>3.7443208818553397E-2</v>
      </c>
      <c r="G207" s="3">
        <v>3.83604580853373E-2</v>
      </c>
      <c r="H207" s="4">
        <v>1.12570430515949E-4</v>
      </c>
      <c r="I207" s="2">
        <f t="shared" si="6"/>
        <v>900029</v>
      </c>
      <c r="J207" s="2">
        <f t="shared" si="7"/>
        <v>878508</v>
      </c>
      <c r="K207" s="2">
        <f>VLOOKUP($A207,Values!$A$1:$J$222,2,FALSE)</f>
        <v>888214.109375</v>
      </c>
      <c r="L207" s="2">
        <f>VLOOKUP($A207,Values!$A$1:$J$222,3,FALSE)</f>
        <v>860323.09090909094</v>
      </c>
      <c r="M207" s="2">
        <f>VLOOKUP($A207,Values!$A$1:$J$222,4,FALSE)</f>
        <v>367696.49283813417</v>
      </c>
      <c r="N207" s="2">
        <f>VLOOKUP($A207,Values!$A$1:$J$222,5,FALSE)</f>
        <v>381594.52945089305</v>
      </c>
      <c r="O207" s="13">
        <f>VLOOKUP($A207,Values!$A$1:$J$222,6,FALSE)</f>
        <v>0.4139728123626264</v>
      </c>
      <c r="P207" s="13">
        <f>VLOOKUP($A207,Values!$A$1:$J$222,7,FALSE)</f>
        <v>0.44354793389035696</v>
      </c>
      <c r="Q207" s="13">
        <f>VLOOKUP($A207,Values!$A$1:$J$222,8,FALSE)</f>
        <v>290487</v>
      </c>
      <c r="R207" s="2">
        <f>VLOOKUP($A207,Values!$A$1:$J$222,9,FALSE)</f>
        <v>1786757</v>
      </c>
      <c r="S207" s="13">
        <f>VLOOKUP($A207,Values!$A$1:$J$222,10,FALSE)</f>
        <v>0</v>
      </c>
    </row>
    <row r="208" spans="1:19" x14ac:dyDescent="0.25">
      <c r="A208" s="1" t="s">
        <v>354</v>
      </c>
      <c r="B208" t="s">
        <v>4</v>
      </c>
      <c r="C208" t="s">
        <v>448</v>
      </c>
      <c r="D208" s="2">
        <v>167832</v>
      </c>
      <c r="E208" s="2">
        <v>686432.88</v>
      </c>
      <c r="F208" s="3">
        <v>3.5043504751373203E-2</v>
      </c>
      <c r="G208" s="3">
        <v>3.2048744522628701E-2</v>
      </c>
      <c r="H208" s="4">
        <v>1.4179197444745E-4</v>
      </c>
      <c r="I208" s="2">
        <f t="shared" si="6"/>
        <v>4789247</v>
      </c>
      <c r="J208" s="2">
        <f t="shared" si="7"/>
        <v>5236773</v>
      </c>
      <c r="K208" s="2">
        <f>VLOOKUP($A208,Values!$A$1:$J$222,2,FALSE)</f>
        <v>4827872.671875</v>
      </c>
      <c r="L208" s="2">
        <f>VLOOKUP($A208,Values!$A$1:$J$222,3,FALSE)</f>
        <v>5121437.6818181816</v>
      </c>
      <c r="M208" s="2">
        <f>VLOOKUP($A208,Values!$A$1:$J$222,4,FALSE)</f>
        <v>2540189.105928252</v>
      </c>
      <c r="N208" s="2">
        <f>VLOOKUP($A208,Values!$A$1:$J$222,5,FALSE)</f>
        <v>1902842.8388582533</v>
      </c>
      <c r="O208" s="13">
        <f>VLOOKUP($A208,Values!$A$1:$J$222,6,FALSE)</f>
        <v>0.5261508077307514</v>
      </c>
      <c r="P208" s="13">
        <f>VLOOKUP($A208,Values!$A$1:$J$222,7,FALSE)</f>
        <v>0.37154466325219787</v>
      </c>
      <c r="Q208" s="13">
        <f>VLOOKUP($A208,Values!$A$1:$J$222,8,FALSE)</f>
        <v>1741104</v>
      </c>
      <c r="R208" s="2">
        <f>VLOOKUP($A208,Values!$A$1:$J$222,9,FALSE)</f>
        <v>13389679</v>
      </c>
      <c r="S208" s="13">
        <f>VLOOKUP($A208,Values!$A$1:$J$222,10,FALSE)</f>
        <v>0</v>
      </c>
    </row>
    <row r="209" spans="1:19" x14ac:dyDescent="0.25">
      <c r="A209" s="1" t="s">
        <v>399</v>
      </c>
      <c r="B209" t="s">
        <v>165</v>
      </c>
      <c r="C209" t="s">
        <v>449</v>
      </c>
      <c r="D209" s="2">
        <v>13704</v>
      </c>
      <c r="E209" s="2">
        <v>419890.56</v>
      </c>
      <c r="F209" s="3">
        <v>3.1951027077236398E-2</v>
      </c>
      <c r="G209" s="3">
        <v>3.3108110883180102E-2</v>
      </c>
      <c r="H209" s="4">
        <v>8.4975436500482195E-5</v>
      </c>
      <c r="I209" s="2">
        <f t="shared" si="6"/>
        <v>428906</v>
      </c>
      <c r="J209" s="2">
        <f t="shared" si="7"/>
        <v>413916</v>
      </c>
      <c r="K209" s="2">
        <f>VLOOKUP($A209,Values!$A$1:$J$222,2,FALSE)</f>
        <v>430436.671875</v>
      </c>
      <c r="L209" s="2">
        <f>VLOOKUP($A209,Values!$A$1:$J$222,3,FALSE)</f>
        <v>410505.27272727271</v>
      </c>
      <c r="M209" s="2">
        <f>VLOOKUP($A209,Values!$A$1:$J$222,4,FALSE)</f>
        <v>193496.13377779443</v>
      </c>
      <c r="N209" s="2">
        <f>VLOOKUP($A209,Values!$A$1:$J$222,5,FALSE)</f>
        <v>106803.90656765585</v>
      </c>
      <c r="O209" s="13">
        <f>VLOOKUP($A209,Values!$A$1:$J$222,6,FALSE)</f>
        <v>0.44953449931419004</v>
      </c>
      <c r="P209" s="13">
        <f>VLOOKUP($A209,Values!$A$1:$J$222,7,FALSE)</f>
        <v>0.26017669848205127</v>
      </c>
      <c r="Q209" s="13">
        <f>VLOOKUP($A209,Values!$A$1:$J$222,8,FALSE)</f>
        <v>217400</v>
      </c>
      <c r="R209" s="2">
        <f>VLOOKUP($A209,Values!$A$1:$J$222,9,FALSE)</f>
        <v>1247399</v>
      </c>
      <c r="S209" s="13">
        <f>VLOOKUP($A209,Values!$A$1:$J$222,10,FALSE)</f>
        <v>0</v>
      </c>
    </row>
    <row r="210" spans="1:19" x14ac:dyDescent="0.25">
      <c r="A210" s="1" t="s">
        <v>370</v>
      </c>
      <c r="B210" t="s">
        <v>62</v>
      </c>
      <c r="C210" t="s">
        <v>449</v>
      </c>
      <c r="D210" s="2">
        <v>63800</v>
      </c>
      <c r="E210" s="2">
        <v>176151.8</v>
      </c>
      <c r="F210" s="3">
        <v>2.9962152822946699E-2</v>
      </c>
      <c r="G210" s="3">
        <v>2.6834572013812698E-2</v>
      </c>
      <c r="H210" s="4">
        <v>1.47909287162446E-4</v>
      </c>
      <c r="I210" s="2">
        <f t="shared" si="6"/>
        <v>2129353</v>
      </c>
      <c r="J210" s="2">
        <f t="shared" si="7"/>
        <v>2377530</v>
      </c>
      <c r="K210" s="2">
        <f>VLOOKUP($A210,Values!$A$1:$J$222,2,FALSE)</f>
        <v>2133130.03125</v>
      </c>
      <c r="L210" s="2">
        <f>VLOOKUP($A210,Values!$A$1:$J$222,3,FALSE)</f>
        <v>2355445.9090909092</v>
      </c>
      <c r="M210" s="2">
        <f>VLOOKUP($A210,Values!$A$1:$J$222,4,FALSE)</f>
        <v>926939.22521472874</v>
      </c>
      <c r="N210" s="2">
        <f>VLOOKUP($A210,Values!$A$1:$J$222,5,FALSE)</f>
        <v>806923.99282259098</v>
      </c>
      <c r="O210" s="13">
        <f>VLOOKUP($A210,Values!$A$1:$J$222,6,FALSE)</f>
        <v>0.4345441729454948</v>
      </c>
      <c r="P210" s="13">
        <f>VLOOKUP($A210,Values!$A$1:$J$222,7,FALSE)</f>
        <v>0.34257801875570365</v>
      </c>
      <c r="Q210" s="13">
        <f>VLOOKUP($A210,Values!$A$1:$J$222,8,FALSE)</f>
        <v>865568</v>
      </c>
      <c r="R210" s="2">
        <f>VLOOKUP($A210,Values!$A$1:$J$222,9,FALSE)</f>
        <v>5088693</v>
      </c>
      <c r="S210" s="13">
        <f>VLOOKUP($A210,Values!$A$1:$J$222,10,FALSE)</f>
        <v>0</v>
      </c>
    </row>
    <row r="211" spans="1:19" x14ac:dyDescent="0.25">
      <c r="A211" s="1" t="s">
        <v>368</v>
      </c>
      <c r="B211" t="s">
        <v>52</v>
      </c>
      <c r="C211" t="s">
        <v>448</v>
      </c>
      <c r="D211" s="2">
        <v>397934</v>
      </c>
      <c r="E211" s="2">
        <v>1368892.96</v>
      </c>
      <c r="F211" s="3">
        <v>2.6594799787473599E-2</v>
      </c>
      <c r="G211" s="3">
        <v>2.6271906514598799E-2</v>
      </c>
      <c r="H211" s="4">
        <v>5.1023051341752297E-5</v>
      </c>
      <c r="I211" s="2">
        <f t="shared" si="6"/>
        <v>14962850</v>
      </c>
      <c r="J211" s="2">
        <f t="shared" si="7"/>
        <v>15146750</v>
      </c>
      <c r="K211" s="2">
        <f>VLOOKUP($A211,Values!$A$1:$J$222,2,FALSE)</f>
        <v>15004615.3125</v>
      </c>
      <c r="L211" s="2">
        <f>VLOOKUP($A211,Values!$A$1:$J$222,3,FALSE)</f>
        <v>14976194.090909092</v>
      </c>
      <c r="M211" s="2">
        <f>VLOOKUP($A211,Values!$A$1:$J$222,4,FALSE)</f>
        <v>6549576.9869665531</v>
      </c>
      <c r="N211" s="2">
        <f>VLOOKUP($A211,Values!$A$1:$J$222,5,FALSE)</f>
        <v>5499682.3430236317</v>
      </c>
      <c r="O211" s="13">
        <f>VLOOKUP($A211,Values!$A$1:$J$222,6,FALSE)</f>
        <v>0.43650415892437117</v>
      </c>
      <c r="P211" s="13">
        <f>VLOOKUP($A211,Values!$A$1:$J$222,7,FALSE)</f>
        <v>0.36722830310820226</v>
      </c>
      <c r="Q211" s="13">
        <f>VLOOKUP($A211,Values!$A$1:$J$222,8,FALSE)</f>
        <v>8483793</v>
      </c>
      <c r="R211" s="2">
        <f>VLOOKUP($A211,Values!$A$1:$J$222,9,FALSE)</f>
        <v>53707242</v>
      </c>
      <c r="S211" s="13">
        <f>VLOOKUP($A211,Values!$A$1:$J$222,10,FALSE)</f>
        <v>0</v>
      </c>
    </row>
    <row r="212" spans="1:19" x14ac:dyDescent="0.25">
      <c r="A212" s="1" t="s">
        <v>121</v>
      </c>
      <c r="B212" t="s">
        <v>122</v>
      </c>
      <c r="C212" t="s">
        <v>449</v>
      </c>
      <c r="D212" s="2">
        <v>166922</v>
      </c>
      <c r="E212" s="2">
        <v>346363.15</v>
      </c>
      <c r="F212" s="3">
        <v>2.53930188898248E-2</v>
      </c>
      <c r="G212" s="3">
        <v>2.5111119736122799E-2</v>
      </c>
      <c r="H212" s="4">
        <v>1.1725463512136E-4</v>
      </c>
      <c r="I212" s="2">
        <f t="shared" si="6"/>
        <v>6573539</v>
      </c>
      <c r="J212" s="2">
        <f t="shared" si="7"/>
        <v>6647334</v>
      </c>
      <c r="K212" s="2">
        <f>VLOOKUP($A212,Values!$A$1:$J$222,2,FALSE)</f>
        <v>6644269.15625</v>
      </c>
      <c r="L212" s="2">
        <f>VLOOKUP($A212,Values!$A$1:$J$222,3,FALSE)</f>
        <v>6661109.3636363633</v>
      </c>
      <c r="M212" s="2">
        <f>VLOOKUP($A212,Values!$A$1:$J$222,4,FALSE)</f>
        <v>4176551.7214612686</v>
      </c>
      <c r="N212" s="2">
        <f>VLOOKUP($A212,Values!$A$1:$J$222,5,FALSE)</f>
        <v>3007122.8790550353</v>
      </c>
      <c r="O212" s="13">
        <f>VLOOKUP($A212,Values!$A$1:$J$222,6,FALSE)</f>
        <v>0.62859460133889256</v>
      </c>
      <c r="P212" s="13">
        <f>VLOOKUP($A212,Values!$A$1:$J$222,7,FALSE)</f>
        <v>0.45144475415329588</v>
      </c>
      <c r="Q212" s="13">
        <f>VLOOKUP($A212,Values!$A$1:$J$222,8,FALSE)</f>
        <v>1874317</v>
      </c>
      <c r="R212" s="2">
        <f>VLOOKUP($A212,Values!$A$1:$J$222,9,FALSE)</f>
        <v>30110940</v>
      </c>
      <c r="S212" s="13">
        <f>VLOOKUP($A212,Values!$A$1:$J$222,10,FALSE)</f>
        <v>0</v>
      </c>
    </row>
    <row r="213" spans="1:19" x14ac:dyDescent="0.25">
      <c r="A213" s="1" t="s">
        <v>221</v>
      </c>
      <c r="B213" t="s">
        <v>222</v>
      </c>
      <c r="C213" t="s">
        <v>448</v>
      </c>
      <c r="D213" s="2">
        <v>142926</v>
      </c>
      <c r="E213" s="2">
        <v>1091240.01</v>
      </c>
      <c r="F213" s="3">
        <v>1.9173631326885199E-2</v>
      </c>
      <c r="G213" s="3">
        <v>1.75380084667771E-2</v>
      </c>
      <c r="H213" s="4">
        <v>3.8867265745049398E-5</v>
      </c>
      <c r="I213" s="2">
        <f t="shared" si="6"/>
        <v>7454299</v>
      </c>
      <c r="J213" s="2">
        <f t="shared" si="7"/>
        <v>8149500</v>
      </c>
      <c r="K213" s="2">
        <f>VLOOKUP($A213,Values!$A$1:$J$222,2,FALSE)</f>
        <v>7472687.46875</v>
      </c>
      <c r="L213" s="2">
        <f>VLOOKUP($A213,Values!$A$1:$J$222,3,FALSE)</f>
        <v>7968936.5454545459</v>
      </c>
      <c r="M213" s="2">
        <f>VLOOKUP($A213,Values!$A$1:$J$222,4,FALSE)</f>
        <v>3064756.8341467441</v>
      </c>
      <c r="N213" s="2">
        <f>VLOOKUP($A213,Values!$A$1:$J$222,5,FALSE)</f>
        <v>3286309.9910699055</v>
      </c>
      <c r="O213" s="13">
        <f>VLOOKUP($A213,Values!$A$1:$J$222,6,FALSE)</f>
        <v>0.41012779498182383</v>
      </c>
      <c r="P213" s="13">
        <f>VLOOKUP($A213,Values!$A$1:$J$222,7,FALSE)</f>
        <v>0.41239003125760931</v>
      </c>
      <c r="Q213" s="13">
        <f>VLOOKUP($A213,Values!$A$1:$J$222,8,FALSE)</f>
        <v>2802481</v>
      </c>
      <c r="R213" s="2">
        <f>VLOOKUP($A213,Values!$A$1:$J$222,9,FALSE)</f>
        <v>18069381</v>
      </c>
      <c r="S213" s="13">
        <f>VLOOKUP($A213,Values!$A$1:$J$222,10,FALSE)</f>
        <v>0</v>
      </c>
    </row>
    <row r="214" spans="1:19" x14ac:dyDescent="0.25">
      <c r="A214" s="1" t="s">
        <v>439</v>
      </c>
      <c r="B214" t="s">
        <v>313</v>
      </c>
      <c r="C214" t="s">
        <v>448</v>
      </c>
      <c r="D214" s="2">
        <v>310299</v>
      </c>
      <c r="E214" s="2">
        <v>1095820.9184999999</v>
      </c>
      <c r="F214" s="3">
        <v>1.84721467346818E-2</v>
      </c>
      <c r="G214" s="3">
        <v>1.76549105331823E-2</v>
      </c>
      <c r="H214" s="4">
        <v>3.8290980186172402E-5</v>
      </c>
      <c r="I214" s="2">
        <f t="shared" si="6"/>
        <v>16798210</v>
      </c>
      <c r="J214" s="2">
        <f t="shared" si="7"/>
        <v>17575790</v>
      </c>
      <c r="K214" s="2">
        <f>VLOOKUP($A214,Values!$A$1:$J$222,2,FALSE)</f>
        <v>16903073.71875</v>
      </c>
      <c r="L214" s="2">
        <f>VLOOKUP($A214,Values!$A$1:$J$222,3,FALSE)</f>
        <v>17486869.772727273</v>
      </c>
      <c r="M214" s="2">
        <f>VLOOKUP($A214,Values!$A$1:$J$222,4,FALSE)</f>
        <v>5643722.6888252422</v>
      </c>
      <c r="N214" s="2">
        <f>VLOOKUP($A214,Values!$A$1:$J$222,5,FALSE)</f>
        <v>4440697.0654867431</v>
      </c>
      <c r="O214" s="13">
        <f>VLOOKUP($A214,Values!$A$1:$J$222,6,FALSE)</f>
        <v>0.333887361714861</v>
      </c>
      <c r="P214" s="13">
        <f>VLOOKUP($A214,Values!$A$1:$J$222,7,FALSE)</f>
        <v>0.25394465237068936</v>
      </c>
      <c r="Q214" s="13">
        <f>VLOOKUP($A214,Values!$A$1:$J$222,8,FALSE)</f>
        <v>7712504</v>
      </c>
      <c r="R214" s="2">
        <f>VLOOKUP($A214,Values!$A$1:$J$222,9,FALSE)</f>
        <v>37925675</v>
      </c>
      <c r="S214" s="13">
        <f>VLOOKUP($A214,Values!$A$1:$J$222,10,FALSE)</f>
        <v>0</v>
      </c>
    </row>
    <row r="215" spans="1:19" x14ac:dyDescent="0.25">
      <c r="A215" s="1" t="s">
        <v>420</v>
      </c>
      <c r="B215" t="s">
        <v>234</v>
      </c>
      <c r="C215" t="s">
        <v>449</v>
      </c>
      <c r="D215" s="2">
        <v>33561</v>
      </c>
      <c r="E215" s="2">
        <v>421190.55</v>
      </c>
      <c r="F215" s="3">
        <v>1.5326309136509699E-2</v>
      </c>
      <c r="G215" s="3">
        <v>1.43859018933015E-2</v>
      </c>
      <c r="H215" s="4">
        <v>4.1151437617375598E-5</v>
      </c>
      <c r="I215" s="2">
        <f t="shared" si="6"/>
        <v>2189764</v>
      </c>
      <c r="J215" s="2">
        <f t="shared" si="7"/>
        <v>2332908</v>
      </c>
      <c r="K215" s="2">
        <f>VLOOKUP($A215,Values!$A$1:$J$222,2,FALSE)</f>
        <v>2169721.203125</v>
      </c>
      <c r="L215" s="2">
        <f>VLOOKUP($A215,Values!$A$1:$J$222,3,FALSE)</f>
        <v>2278325.3181818184</v>
      </c>
      <c r="M215" s="2">
        <f>VLOOKUP($A215,Values!$A$1:$J$222,4,FALSE)</f>
        <v>687259.50269490667</v>
      </c>
      <c r="N215" s="2">
        <f>VLOOKUP($A215,Values!$A$1:$J$222,5,FALSE)</f>
        <v>890159.32094308035</v>
      </c>
      <c r="O215" s="13">
        <f>VLOOKUP($A215,Values!$A$1:$J$222,6,FALSE)</f>
        <v>0.31675014361525455</v>
      </c>
      <c r="P215" s="13">
        <f>VLOOKUP($A215,Values!$A$1:$J$222,7,FALSE)</f>
        <v>0.39070773336858583</v>
      </c>
      <c r="Q215" s="13">
        <f>VLOOKUP($A215,Values!$A$1:$J$222,8,FALSE)</f>
        <v>1101813</v>
      </c>
      <c r="R215" s="2">
        <f>VLOOKUP($A215,Values!$A$1:$J$222,9,FALSE)</f>
        <v>4615352</v>
      </c>
      <c r="S215" s="13">
        <f>VLOOKUP($A215,Values!$A$1:$J$222,10,FALSE)</f>
        <v>0</v>
      </c>
    </row>
    <row r="216" spans="1:19" x14ac:dyDescent="0.25">
      <c r="A216" s="1" t="s">
        <v>74</v>
      </c>
      <c r="B216" t="s">
        <v>75</v>
      </c>
      <c r="C216" t="s">
        <v>449</v>
      </c>
      <c r="D216" s="2">
        <v>27080</v>
      </c>
      <c r="E216" s="2">
        <v>366121.6</v>
      </c>
      <c r="F216" s="3">
        <v>1.2575602217169701E-2</v>
      </c>
      <c r="G216" s="3">
        <v>1.3149243918474701E-2</v>
      </c>
      <c r="H216" s="4">
        <v>3.7208930932999897E-5</v>
      </c>
      <c r="I216" s="2">
        <f t="shared" si="6"/>
        <v>2153376</v>
      </c>
      <c r="J216" s="2">
        <f t="shared" si="7"/>
        <v>2059434</v>
      </c>
      <c r="K216" s="2">
        <f>VLOOKUP($A216,Values!$A$1:$J$222,2,FALSE)</f>
        <v>2159940.984375</v>
      </c>
      <c r="L216" s="2">
        <f>VLOOKUP($A216,Values!$A$1:$J$222,3,FALSE)</f>
        <v>2009921.4090909092</v>
      </c>
      <c r="M216" s="2">
        <f>VLOOKUP($A216,Values!$A$1:$J$222,4,FALSE)</f>
        <v>1087843.9627906857</v>
      </c>
      <c r="N216" s="2">
        <f>VLOOKUP($A216,Values!$A$1:$J$222,5,FALSE)</f>
        <v>1142205.1119423364</v>
      </c>
      <c r="O216" s="13">
        <f>VLOOKUP($A216,Values!$A$1:$J$222,6,FALSE)</f>
        <v>0.50364522487426389</v>
      </c>
      <c r="P216" s="13">
        <f>VLOOKUP($A216,Values!$A$1:$J$222,7,FALSE)</f>
        <v>0.56828346958051346</v>
      </c>
      <c r="Q216" s="13">
        <f>VLOOKUP($A216,Values!$A$1:$J$222,8,FALSE)</f>
        <v>757804</v>
      </c>
      <c r="R216" s="2">
        <f>VLOOKUP($A216,Values!$A$1:$J$222,9,FALSE)</f>
        <v>5633337</v>
      </c>
      <c r="S216" s="13">
        <f>VLOOKUP($A216,Values!$A$1:$J$222,10,FALSE)</f>
        <v>0</v>
      </c>
    </row>
    <row r="217" spans="1:19" x14ac:dyDescent="0.25">
      <c r="A217" s="1" t="s">
        <v>434</v>
      </c>
      <c r="B217" t="s">
        <v>298</v>
      </c>
      <c r="C217" t="s">
        <v>448</v>
      </c>
      <c r="D217" s="2">
        <v>51589</v>
      </c>
      <c r="E217" s="2">
        <v>797823.88500000001</v>
      </c>
      <c r="F217" s="3">
        <v>1.14377425772955E-2</v>
      </c>
      <c r="G217" s="3">
        <v>1.1747974977854E-2</v>
      </c>
      <c r="H217" s="4">
        <v>2.1488304176787401E-5</v>
      </c>
      <c r="I217" s="2">
        <f t="shared" si="6"/>
        <v>4510418</v>
      </c>
      <c r="J217" s="2">
        <f t="shared" si="7"/>
        <v>4391310</v>
      </c>
      <c r="K217" s="2">
        <f>VLOOKUP($A217,Values!$A$1:$J$222,2,FALSE)</f>
        <v>4579572.578125</v>
      </c>
      <c r="L217" s="2">
        <f>VLOOKUP($A217,Values!$A$1:$J$222,3,FALSE)</f>
        <v>4455901.1818181816</v>
      </c>
      <c r="M217" s="2">
        <f>VLOOKUP($A217,Values!$A$1:$J$222,4,FALSE)</f>
        <v>2111872.7677529338</v>
      </c>
      <c r="N217" s="2">
        <f>VLOOKUP($A217,Values!$A$1:$J$222,5,FALSE)</f>
        <v>1817749.8793304509</v>
      </c>
      <c r="O217" s="13">
        <f>VLOOKUP($A217,Values!$A$1:$J$222,6,FALSE)</f>
        <v>0.46115062742767826</v>
      </c>
      <c r="P217" s="13">
        <f>VLOOKUP($A217,Values!$A$1:$J$222,7,FALSE)</f>
        <v>0.40794214349895841</v>
      </c>
      <c r="Q217" s="13">
        <f>VLOOKUP($A217,Values!$A$1:$J$222,8,FALSE)</f>
        <v>1556945</v>
      </c>
      <c r="R217" s="2">
        <f>VLOOKUP($A217,Values!$A$1:$J$222,9,FALSE)</f>
        <v>12145606</v>
      </c>
      <c r="S217" s="13">
        <f>VLOOKUP($A217,Values!$A$1:$J$222,10,FALSE)</f>
        <v>0</v>
      </c>
    </row>
    <row r="218" spans="1:19" x14ac:dyDescent="0.25">
      <c r="A218" s="1" t="s">
        <v>415</v>
      </c>
      <c r="B218" t="s">
        <v>211</v>
      </c>
      <c r="C218" t="s">
        <v>449</v>
      </c>
      <c r="D218" s="2">
        <v>16501</v>
      </c>
      <c r="E218" s="2">
        <v>43810.154999999999</v>
      </c>
      <c r="F218" s="3">
        <v>1.07123334982284E-2</v>
      </c>
      <c r="G218" s="3">
        <v>1.1969328459814899E-2</v>
      </c>
      <c r="H218" s="4">
        <v>4.4943513892007398E-5</v>
      </c>
      <c r="I218" s="2">
        <f t="shared" si="6"/>
        <v>1540373</v>
      </c>
      <c r="J218" s="2">
        <f t="shared" si="7"/>
        <v>1378607</v>
      </c>
      <c r="K218" s="2">
        <f>VLOOKUP($A218,Values!$A$1:$J$222,2,FALSE)</f>
        <v>1536997.984375</v>
      </c>
      <c r="L218" s="2">
        <f>VLOOKUP($A218,Values!$A$1:$J$222,3,FALSE)</f>
        <v>1342035.1818181819</v>
      </c>
      <c r="M218" s="2">
        <f>VLOOKUP($A218,Values!$A$1:$J$222,4,FALSE)</f>
        <v>1115850.8893853654</v>
      </c>
      <c r="N218" s="2">
        <f>VLOOKUP($A218,Values!$A$1:$J$222,5,FALSE)</f>
        <v>516971.06422927225</v>
      </c>
      <c r="O218" s="13">
        <f>VLOOKUP($A218,Values!$A$1:$J$222,6,FALSE)</f>
        <v>0.72599372330283929</v>
      </c>
      <c r="P218" s="13">
        <f>VLOOKUP($A218,Values!$A$1:$J$222,7,FALSE)</f>
        <v>0.38521424120110076</v>
      </c>
      <c r="Q218" s="13">
        <f>VLOOKUP($A218,Values!$A$1:$J$222,8,FALSE)</f>
        <v>389026</v>
      </c>
      <c r="R218" s="2">
        <f>VLOOKUP($A218,Values!$A$1:$J$222,9,FALSE)</f>
        <v>5685605</v>
      </c>
      <c r="S218" s="13">
        <f>VLOOKUP($A218,Values!$A$1:$J$222,10,FALSE)</f>
        <v>0</v>
      </c>
    </row>
    <row r="219" spans="1:19" x14ac:dyDescent="0.25">
      <c r="A219" s="1" t="s">
        <v>367</v>
      </c>
      <c r="B219" t="s">
        <v>47</v>
      </c>
      <c r="C219" t="s">
        <v>448</v>
      </c>
      <c r="D219" s="2">
        <v>27195</v>
      </c>
      <c r="E219" s="2">
        <v>954136.57499999995</v>
      </c>
      <c r="F219" s="3">
        <v>1.04795587911148E-2</v>
      </c>
      <c r="G219" s="3">
        <v>8.9066049377864095E-3</v>
      </c>
      <c r="H219" s="4">
        <v>1.42125469171397E-5</v>
      </c>
      <c r="I219" s="2">
        <f t="shared" si="6"/>
        <v>2595052</v>
      </c>
      <c r="J219" s="2">
        <f t="shared" si="7"/>
        <v>3053352</v>
      </c>
      <c r="K219" s="2">
        <f>VLOOKUP($A219,Values!$A$1:$J$222,2,FALSE)</f>
        <v>2600276.765625</v>
      </c>
      <c r="L219" s="2">
        <f>VLOOKUP($A219,Values!$A$1:$J$222,3,FALSE)</f>
        <v>2993072.6818181816</v>
      </c>
      <c r="M219" s="2">
        <f>VLOOKUP($A219,Values!$A$1:$J$222,4,FALSE)</f>
        <v>1003672.9326243929</v>
      </c>
      <c r="N219" s="2">
        <f>VLOOKUP($A219,Values!$A$1:$J$222,5,FALSE)</f>
        <v>1362257.4405389575</v>
      </c>
      <c r="O219" s="13">
        <f>VLOOKUP($A219,Values!$A$1:$J$222,6,FALSE)</f>
        <v>0.38598696334663091</v>
      </c>
      <c r="P219" s="13">
        <f>VLOOKUP($A219,Values!$A$1:$J$222,7,FALSE)</f>
        <v>0.45513677259298502</v>
      </c>
      <c r="Q219" s="13">
        <f>VLOOKUP($A219,Values!$A$1:$J$222,8,FALSE)</f>
        <v>1385564</v>
      </c>
      <c r="R219" s="2">
        <f>VLOOKUP($A219,Values!$A$1:$J$222,9,FALSE)</f>
        <v>8306541</v>
      </c>
      <c r="S219" s="13">
        <f>VLOOKUP($A219,Values!$A$1:$J$222,10,FALSE)</f>
        <v>0</v>
      </c>
    </row>
    <row r="220" spans="1:19" x14ac:dyDescent="0.25">
      <c r="A220" s="1" t="s">
        <v>183</v>
      </c>
      <c r="B220" t="s">
        <v>184</v>
      </c>
      <c r="C220" t="s">
        <v>448</v>
      </c>
      <c r="D220" s="2">
        <v>1932284</v>
      </c>
      <c r="E220" s="2">
        <v>2830796.06</v>
      </c>
      <c r="H220" s="4">
        <v>4.8267985107189798E-2</v>
      </c>
      <c r="I220" s="2" t="e">
        <f t="shared" si="6"/>
        <v>#DIV/0!</v>
      </c>
      <c r="J220" s="2" t="e">
        <f t="shared" si="7"/>
        <v>#DIV/0!</v>
      </c>
      <c r="K220" s="2">
        <f>VLOOKUP($A220,Values!$A$1:$J$222,2,FALSE)</f>
        <v>3017.8125</v>
      </c>
      <c r="L220" s="2">
        <f>VLOOKUP($A220,Values!$A$1:$J$222,3,FALSE)</f>
        <v>8779.0909090909099</v>
      </c>
      <c r="M220" s="2">
        <f>VLOOKUP($A220,Values!$A$1:$J$222,4,FALSE)</f>
        <v>14491.43895040015</v>
      </c>
      <c r="N220" s="2">
        <f>VLOOKUP($A220,Values!$A$1:$J$222,5,FALSE)</f>
        <v>24021.201218743037</v>
      </c>
      <c r="O220" s="13">
        <f>VLOOKUP($A220,Values!$A$1:$J$222,6,FALSE)</f>
        <v>4.8019679653391822</v>
      </c>
      <c r="P220" s="13">
        <f>VLOOKUP($A220,Values!$A$1:$J$222,7,FALSE)</f>
        <v>2.7361832184547312</v>
      </c>
      <c r="Q220" s="13">
        <f>VLOOKUP($A220,Values!$A$1:$J$222,8,FALSE)</f>
        <v>0</v>
      </c>
      <c r="R220" s="2">
        <f>VLOOKUP($A220,Values!$A$1:$J$222,9,FALSE)</f>
        <v>85611</v>
      </c>
      <c r="S220" s="13">
        <f>VLOOKUP($A220,Values!$A$1:$J$222,10,FALSE)</f>
        <v>61</v>
      </c>
    </row>
    <row r="221" spans="1:19" x14ac:dyDescent="0.25">
      <c r="A221" s="1" t="s">
        <v>9</v>
      </c>
      <c r="B221" t="s">
        <v>10</v>
      </c>
      <c r="C221" t="s">
        <v>448</v>
      </c>
      <c r="D221" s="2">
        <v>2560142</v>
      </c>
      <c r="E221" s="2">
        <v>16365707.734999999</v>
      </c>
      <c r="H221" s="4">
        <v>2.2441986540641199E-2</v>
      </c>
      <c r="I221" s="2" t="e">
        <f t="shared" si="6"/>
        <v>#DIV/0!</v>
      </c>
      <c r="J221" s="2" t="e">
        <f t="shared" si="7"/>
        <v>#DIV/0!</v>
      </c>
      <c r="K221" s="2">
        <f>VLOOKUP($A221,Values!$A$1:$J$222,2,FALSE)</f>
        <v>248054.125</v>
      </c>
      <c r="L221" s="2">
        <f>VLOOKUP($A221,Values!$A$1:$J$222,3,FALSE)</f>
        <v>721612</v>
      </c>
      <c r="M221" s="2">
        <f>VLOOKUP($A221,Values!$A$1:$J$222,4,FALSE)</f>
        <v>1412819.1267106729</v>
      </c>
      <c r="N221" s="2">
        <f>VLOOKUP($A221,Values!$A$1:$J$222,5,FALSE)</f>
        <v>2372799.1882794304</v>
      </c>
      <c r="O221" s="13">
        <f>VLOOKUP($A221,Values!$A$1:$J$222,6,FALSE)</f>
        <v>5.6956082738421419</v>
      </c>
      <c r="P221" s="13">
        <f>VLOOKUP($A221,Values!$A$1:$J$222,7,FALSE)</f>
        <v>3.2881925304449351</v>
      </c>
      <c r="Q221" s="13">
        <f>VLOOKUP($A221,Values!$A$1:$J$222,8,FALSE)</f>
        <v>0</v>
      </c>
      <c r="R221" s="2">
        <f>VLOOKUP($A221,Values!$A$1:$J$222,9,FALSE)</f>
        <v>11158245</v>
      </c>
      <c r="S221" s="13">
        <f>VLOOKUP($A221,Values!$A$1:$J$222,10,FALSE)</f>
        <v>46</v>
      </c>
    </row>
    <row r="222" spans="1:19" x14ac:dyDescent="0.25">
      <c r="A222" s="1" t="s">
        <v>151</v>
      </c>
      <c r="B222" t="s">
        <v>152</v>
      </c>
      <c r="C222" t="s">
        <v>448</v>
      </c>
      <c r="D222" s="2">
        <v>168170</v>
      </c>
      <c r="E222" s="2">
        <v>257300.1</v>
      </c>
      <c r="H222" s="4">
        <v>4.2516130781882601E-3</v>
      </c>
      <c r="I222" s="2" t="e">
        <f t="shared" si="6"/>
        <v>#DIV/0!</v>
      </c>
      <c r="J222" s="2" t="e">
        <f t="shared" si="7"/>
        <v>#DIV/0!</v>
      </c>
      <c r="K222" s="2">
        <f>VLOOKUP($A222,Values!$A$1:$J$222,2,FALSE)</f>
        <v>5622.6875</v>
      </c>
      <c r="L222" s="2">
        <f>VLOOKUP($A222,Values!$A$1:$J$222,3,FALSE)</f>
        <v>16356.90909090909</v>
      </c>
      <c r="M222" s="2">
        <f>VLOOKUP($A222,Values!$A$1:$J$222,4,FALSE)</f>
        <v>21638.473731402664</v>
      </c>
      <c r="N222" s="2">
        <f>VLOOKUP($A222,Values!$A$1:$J$222,5,FALSE)</f>
        <v>34938.961915111729</v>
      </c>
      <c r="O222" s="13">
        <f>VLOOKUP($A222,Values!$A$1:$J$222,6,FALSE)</f>
        <v>3.8484219034763472</v>
      </c>
      <c r="P222" s="13">
        <f>VLOOKUP($A222,Values!$A$1:$J$222,7,FALSE)</f>
        <v>2.1360369322178507</v>
      </c>
      <c r="Q222" s="13">
        <f>VLOOKUP($A222,Values!$A$1:$J$222,8,FALSE)</f>
        <v>0</v>
      </c>
      <c r="R222" s="2">
        <f>VLOOKUP($A222,Values!$A$1:$J$222,9,FALSE)</f>
        <v>150000</v>
      </c>
      <c r="S222" s="13">
        <f>VLOOKUP($A222,Values!$A$1:$J$222,10,FALSE)</f>
        <v>54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4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  <col min="2" max="67" width="9.85546875" bestFit="1" customWidth="1"/>
  </cols>
  <sheetData>
    <row r="1" spans="1:67" x14ac:dyDescent="0.25">
      <c r="A1" s="10">
        <f ca="1">TODAY()-1</f>
        <v>41471</v>
      </c>
      <c r="B1" s="10">
        <f ca="1">EDATE(A1,-3)</f>
        <v>41380</v>
      </c>
    </row>
    <row r="2" spans="1:67" x14ac:dyDescent="0.25">
      <c r="B2" t="s">
        <v>452</v>
      </c>
    </row>
    <row r="3" spans="1:67" x14ac:dyDescent="0.25">
      <c r="A3" t="s">
        <v>349</v>
      </c>
      <c r="B3" s="11" t="e">
        <f ca="1">_xll.BDH(A4&amp;" Equity Sedol2",B2,B1,A1,"Dates=S","Dir=H","cols=66;rows=2","Fill=0","Days=W")</f>
        <v>#NAME?</v>
      </c>
      <c r="C3" s="10">
        <v>41381</v>
      </c>
      <c r="D3" s="10">
        <v>41382</v>
      </c>
      <c r="E3" s="10">
        <v>41383</v>
      </c>
      <c r="F3" s="10">
        <v>41386</v>
      </c>
      <c r="G3" s="10">
        <v>41387</v>
      </c>
      <c r="H3" s="10">
        <v>41388</v>
      </c>
      <c r="I3" s="10">
        <v>41389</v>
      </c>
      <c r="J3" s="10">
        <v>41390</v>
      </c>
      <c r="K3" s="10">
        <v>41393</v>
      </c>
      <c r="L3" s="10">
        <v>41394</v>
      </c>
      <c r="M3" s="10">
        <v>41395</v>
      </c>
      <c r="N3" s="10">
        <v>41396</v>
      </c>
      <c r="O3" s="10">
        <v>41397</v>
      </c>
      <c r="P3" s="10">
        <v>41400</v>
      </c>
      <c r="Q3" s="10">
        <v>41401</v>
      </c>
      <c r="R3" s="10">
        <v>41402</v>
      </c>
      <c r="S3" s="10">
        <v>41403</v>
      </c>
      <c r="T3" s="10">
        <v>41404</v>
      </c>
      <c r="U3" s="10">
        <v>41407</v>
      </c>
      <c r="V3" s="10">
        <v>41408</v>
      </c>
      <c r="W3" s="10">
        <v>41409</v>
      </c>
      <c r="X3" s="10">
        <v>41410</v>
      </c>
      <c r="Y3" s="10">
        <v>41411</v>
      </c>
      <c r="Z3" s="10">
        <v>41414</v>
      </c>
      <c r="AA3" s="10">
        <v>41415</v>
      </c>
      <c r="AB3" s="10">
        <v>41416</v>
      </c>
      <c r="AC3" s="10">
        <v>41417</v>
      </c>
      <c r="AD3" s="10">
        <v>41418</v>
      </c>
      <c r="AE3" s="10">
        <v>41421</v>
      </c>
      <c r="AF3" s="10">
        <v>41422</v>
      </c>
      <c r="AG3" s="10">
        <v>41423</v>
      </c>
      <c r="AH3" s="10">
        <v>41424</v>
      </c>
      <c r="AI3" s="10">
        <v>41425</v>
      </c>
      <c r="AJ3" s="10">
        <v>41428</v>
      </c>
      <c r="AK3" s="10">
        <v>41429</v>
      </c>
      <c r="AL3" s="10">
        <v>41430</v>
      </c>
      <c r="AM3" s="10">
        <v>41431</v>
      </c>
      <c r="AN3" s="10">
        <v>41432</v>
      </c>
      <c r="AO3" s="10">
        <v>41435</v>
      </c>
      <c r="AP3" s="10">
        <v>41436</v>
      </c>
      <c r="AQ3" s="10">
        <v>41437</v>
      </c>
      <c r="AR3" s="10">
        <v>41438</v>
      </c>
      <c r="AS3" s="10">
        <v>41439</v>
      </c>
      <c r="AT3" s="10">
        <v>41442</v>
      </c>
      <c r="AU3" s="10">
        <v>41443</v>
      </c>
      <c r="AV3" s="10">
        <v>41444</v>
      </c>
      <c r="AW3" s="10">
        <v>41445</v>
      </c>
      <c r="AX3" s="10">
        <v>41446</v>
      </c>
      <c r="AY3" s="10">
        <v>41449</v>
      </c>
      <c r="AZ3" s="10">
        <v>41450</v>
      </c>
      <c r="BA3" s="10">
        <v>41451</v>
      </c>
      <c r="BB3" s="10">
        <v>41452</v>
      </c>
      <c r="BC3" s="10">
        <v>41453</v>
      </c>
      <c r="BD3" s="10">
        <v>41456</v>
      </c>
      <c r="BE3" s="10">
        <v>41457</v>
      </c>
      <c r="BF3" s="10">
        <v>41458</v>
      </c>
      <c r="BG3" s="10">
        <v>41459</v>
      </c>
      <c r="BH3" s="10">
        <v>41460</v>
      </c>
      <c r="BI3" s="10">
        <v>41463</v>
      </c>
      <c r="BJ3" s="10">
        <v>41464</v>
      </c>
      <c r="BK3" s="10">
        <v>41465</v>
      </c>
      <c r="BL3" s="10">
        <v>41466</v>
      </c>
      <c r="BM3" s="10">
        <v>41467</v>
      </c>
      <c r="BN3" s="10">
        <v>41470</v>
      </c>
      <c r="BO3" s="10">
        <v>41471</v>
      </c>
    </row>
    <row r="4" spans="1:67" x14ac:dyDescent="0.25">
      <c r="A4" t="s">
        <v>347</v>
      </c>
      <c r="B4">
        <v>0</v>
      </c>
      <c r="C4">
        <v>1950</v>
      </c>
      <c r="D4">
        <v>18700</v>
      </c>
      <c r="E4">
        <v>1265</v>
      </c>
      <c r="F4">
        <v>0</v>
      </c>
      <c r="G4">
        <v>0</v>
      </c>
      <c r="H4">
        <v>160</v>
      </c>
      <c r="I4">
        <v>0</v>
      </c>
      <c r="J4">
        <v>10531</v>
      </c>
      <c r="K4">
        <v>0</v>
      </c>
      <c r="L4">
        <v>2600</v>
      </c>
      <c r="M4">
        <v>1034</v>
      </c>
      <c r="N4">
        <v>0</v>
      </c>
      <c r="O4">
        <v>6000</v>
      </c>
      <c r="P4">
        <v>0</v>
      </c>
      <c r="Q4">
        <v>5565</v>
      </c>
      <c r="R4">
        <v>5130</v>
      </c>
      <c r="S4">
        <v>2000</v>
      </c>
      <c r="T4">
        <v>2709</v>
      </c>
      <c r="U4">
        <v>1874</v>
      </c>
      <c r="V4">
        <v>1929</v>
      </c>
      <c r="W4">
        <v>925</v>
      </c>
      <c r="X4">
        <v>7770</v>
      </c>
      <c r="Y4">
        <v>8500</v>
      </c>
      <c r="Z4">
        <v>2800</v>
      </c>
      <c r="AA4">
        <v>0</v>
      </c>
      <c r="AB4">
        <v>3171</v>
      </c>
      <c r="AC4">
        <v>5660</v>
      </c>
      <c r="AD4">
        <v>1000</v>
      </c>
      <c r="AE4">
        <v>0</v>
      </c>
      <c r="AF4">
        <v>35330</v>
      </c>
      <c r="AG4">
        <v>4375</v>
      </c>
      <c r="AH4">
        <v>3500</v>
      </c>
      <c r="AI4">
        <v>31150</v>
      </c>
      <c r="AJ4">
        <v>26</v>
      </c>
      <c r="AK4">
        <v>330</v>
      </c>
      <c r="AL4">
        <v>2000</v>
      </c>
      <c r="AM4">
        <v>0</v>
      </c>
      <c r="AN4">
        <v>0</v>
      </c>
      <c r="AO4">
        <v>2020</v>
      </c>
      <c r="AP4">
        <v>107</v>
      </c>
      <c r="AQ4">
        <v>140</v>
      </c>
      <c r="AR4">
        <v>0</v>
      </c>
      <c r="AS4">
        <v>0</v>
      </c>
      <c r="AT4">
        <v>2500</v>
      </c>
      <c r="AU4">
        <v>1025</v>
      </c>
      <c r="AV4">
        <v>960</v>
      </c>
      <c r="AW4">
        <v>0</v>
      </c>
      <c r="AX4">
        <v>0</v>
      </c>
      <c r="AY4">
        <v>2800</v>
      </c>
      <c r="AZ4">
        <v>495</v>
      </c>
      <c r="BA4">
        <v>7000</v>
      </c>
      <c r="BB4">
        <v>1680</v>
      </c>
      <c r="BC4">
        <v>3720</v>
      </c>
      <c r="BD4">
        <v>0</v>
      </c>
      <c r="BE4">
        <v>114</v>
      </c>
      <c r="BF4">
        <v>1640</v>
      </c>
      <c r="BG4">
        <v>2816</v>
      </c>
      <c r="BH4">
        <v>23040</v>
      </c>
      <c r="BI4">
        <v>3241</v>
      </c>
      <c r="BJ4">
        <v>11263</v>
      </c>
      <c r="BK4">
        <v>5350</v>
      </c>
      <c r="BL4">
        <v>3050</v>
      </c>
      <c r="BM4">
        <v>6167</v>
      </c>
      <c r="BN4">
        <v>1470</v>
      </c>
      <c r="BO4">
        <v>2646</v>
      </c>
    </row>
    <row r="5" spans="1:67" x14ac:dyDescent="0.25">
      <c r="A5" t="s">
        <v>212</v>
      </c>
      <c r="B5" t="e">
        <f ca="1">_xll.BDH(A5&amp;" Equity Sedol2",$B$2,$B$1,$A$1,"Dates=H","Dir=H","Fill=0","Days=W","cols=66;rows=1")</f>
        <v>#NAME?</v>
      </c>
      <c r="C5">
        <v>2082</v>
      </c>
      <c r="D5">
        <v>27114</v>
      </c>
      <c r="E5">
        <v>3500</v>
      </c>
      <c r="F5">
        <v>7309</v>
      </c>
      <c r="G5">
        <v>143586</v>
      </c>
      <c r="H5">
        <v>60384</v>
      </c>
      <c r="I5">
        <v>33100</v>
      </c>
      <c r="J5">
        <v>12677</v>
      </c>
      <c r="K5">
        <v>55233</v>
      </c>
      <c r="L5">
        <v>2073</v>
      </c>
      <c r="M5">
        <v>991</v>
      </c>
      <c r="N5">
        <v>5434</v>
      </c>
      <c r="O5">
        <v>48</v>
      </c>
      <c r="P5">
        <v>0</v>
      </c>
      <c r="Q5">
        <v>45278</v>
      </c>
      <c r="R5">
        <v>26163</v>
      </c>
      <c r="S5">
        <v>9773</v>
      </c>
      <c r="T5">
        <v>30628</v>
      </c>
      <c r="U5">
        <v>11273</v>
      </c>
      <c r="V5">
        <v>13400</v>
      </c>
      <c r="W5">
        <v>7529</v>
      </c>
      <c r="X5">
        <v>98001</v>
      </c>
      <c r="Y5">
        <v>10000</v>
      </c>
      <c r="Z5">
        <v>40995</v>
      </c>
      <c r="AA5">
        <v>18075</v>
      </c>
      <c r="AB5">
        <v>58235</v>
      </c>
      <c r="AC5">
        <v>60743</v>
      </c>
      <c r="AD5">
        <v>17352</v>
      </c>
      <c r="AE5">
        <v>0</v>
      </c>
      <c r="AF5">
        <v>31733</v>
      </c>
      <c r="AG5">
        <v>13300</v>
      </c>
      <c r="AH5">
        <v>5371</v>
      </c>
      <c r="AI5">
        <v>59504</v>
      </c>
      <c r="AJ5">
        <v>9297</v>
      </c>
      <c r="AK5">
        <v>33952</v>
      </c>
      <c r="AL5">
        <v>622</v>
      </c>
      <c r="AM5">
        <v>40671</v>
      </c>
      <c r="AN5">
        <v>12500</v>
      </c>
      <c r="AO5">
        <v>0</v>
      </c>
      <c r="AP5">
        <v>0</v>
      </c>
      <c r="AQ5">
        <v>2750</v>
      </c>
      <c r="AR5">
        <v>30000</v>
      </c>
      <c r="AS5">
        <v>2851</v>
      </c>
      <c r="AT5">
        <v>9281</v>
      </c>
      <c r="AU5">
        <v>22000</v>
      </c>
      <c r="AV5">
        <v>538</v>
      </c>
      <c r="AW5">
        <v>11649</v>
      </c>
      <c r="AX5">
        <v>74260</v>
      </c>
      <c r="AY5">
        <v>23131</v>
      </c>
      <c r="AZ5">
        <v>5042</v>
      </c>
      <c r="BA5">
        <v>36807</v>
      </c>
      <c r="BB5">
        <v>7480</v>
      </c>
      <c r="BC5">
        <v>5000</v>
      </c>
      <c r="BD5">
        <v>14103</v>
      </c>
      <c r="BE5">
        <v>4409</v>
      </c>
      <c r="BF5">
        <v>31159</v>
      </c>
      <c r="BG5">
        <v>35212</v>
      </c>
      <c r="BH5">
        <v>0</v>
      </c>
      <c r="BI5">
        <v>47163</v>
      </c>
      <c r="BJ5">
        <v>4000</v>
      </c>
      <c r="BK5">
        <v>21421</v>
      </c>
      <c r="BL5">
        <v>17500</v>
      </c>
      <c r="BM5">
        <v>36014</v>
      </c>
      <c r="BN5">
        <v>35355</v>
      </c>
      <c r="BO5">
        <v>2788</v>
      </c>
    </row>
    <row r="6" spans="1:67" x14ac:dyDescent="0.25">
      <c r="A6" t="s">
        <v>102</v>
      </c>
      <c r="B6" t="e">
        <f ca="1">_xll.BDH(A6&amp;" Equity Sedol2",$B$2,$B$1,$A$1,"Dates=H","Dir=H","Fill=0","Days=W","cols=66;rows=1")</f>
        <v>#NAME?</v>
      </c>
      <c r="C6">
        <v>17708</v>
      </c>
      <c r="D6">
        <v>193696</v>
      </c>
      <c r="E6">
        <v>20836</v>
      </c>
      <c r="F6">
        <v>8938</v>
      </c>
      <c r="G6">
        <v>15839</v>
      </c>
      <c r="H6">
        <v>14137</v>
      </c>
      <c r="I6">
        <v>2</v>
      </c>
      <c r="J6">
        <v>59</v>
      </c>
      <c r="K6">
        <v>2</v>
      </c>
      <c r="L6">
        <v>2</v>
      </c>
      <c r="M6">
        <v>6000</v>
      </c>
      <c r="N6">
        <v>5084</v>
      </c>
      <c r="O6">
        <v>12493</v>
      </c>
      <c r="P6">
        <v>0</v>
      </c>
      <c r="Q6">
        <v>2000</v>
      </c>
      <c r="R6">
        <v>6081</v>
      </c>
      <c r="S6">
        <v>19774</v>
      </c>
      <c r="T6">
        <v>8619</v>
      </c>
      <c r="U6">
        <v>11161</v>
      </c>
      <c r="V6">
        <v>16529</v>
      </c>
      <c r="W6">
        <v>6509</v>
      </c>
      <c r="X6">
        <v>22257</v>
      </c>
      <c r="Y6">
        <v>32385</v>
      </c>
      <c r="Z6">
        <v>6420</v>
      </c>
      <c r="AA6">
        <v>6624</v>
      </c>
      <c r="AB6">
        <v>4861</v>
      </c>
      <c r="AC6">
        <v>5637</v>
      </c>
      <c r="AD6">
        <v>0</v>
      </c>
      <c r="AE6">
        <v>0</v>
      </c>
      <c r="AF6">
        <v>0</v>
      </c>
      <c r="AG6">
        <v>1000</v>
      </c>
      <c r="AH6">
        <v>0</v>
      </c>
      <c r="AI6">
        <v>19874</v>
      </c>
      <c r="AJ6">
        <v>8779</v>
      </c>
      <c r="AK6">
        <v>0</v>
      </c>
      <c r="AL6">
        <v>7103</v>
      </c>
      <c r="AM6">
        <v>4</v>
      </c>
      <c r="AN6">
        <v>2739</v>
      </c>
      <c r="AO6">
        <v>3653</v>
      </c>
      <c r="AP6">
        <v>40840</v>
      </c>
      <c r="AQ6">
        <v>4032</v>
      </c>
      <c r="AR6">
        <v>3590</v>
      </c>
      <c r="AS6">
        <v>53487</v>
      </c>
      <c r="AT6">
        <v>1547</v>
      </c>
      <c r="AU6">
        <v>727</v>
      </c>
      <c r="AV6">
        <v>6608</v>
      </c>
      <c r="AW6">
        <v>3374</v>
      </c>
      <c r="AX6">
        <v>0</v>
      </c>
      <c r="AY6">
        <v>55086</v>
      </c>
      <c r="AZ6">
        <v>12206</v>
      </c>
      <c r="BA6">
        <v>2184</v>
      </c>
      <c r="BB6">
        <v>1876</v>
      </c>
      <c r="BC6">
        <v>102634</v>
      </c>
      <c r="BD6">
        <v>115365</v>
      </c>
      <c r="BE6">
        <v>190547</v>
      </c>
      <c r="BF6">
        <v>42019</v>
      </c>
      <c r="BG6">
        <v>23467</v>
      </c>
      <c r="BH6">
        <v>73132</v>
      </c>
      <c r="BI6">
        <v>29093</v>
      </c>
      <c r="BJ6">
        <v>25948</v>
      </c>
      <c r="BK6">
        <v>7809</v>
      </c>
      <c r="BL6">
        <v>2350</v>
      </c>
      <c r="BM6">
        <v>44865</v>
      </c>
      <c r="BN6">
        <v>36685</v>
      </c>
      <c r="BO6">
        <v>30898</v>
      </c>
    </row>
    <row r="7" spans="1:67" x14ac:dyDescent="0.25">
      <c r="A7" t="s">
        <v>104</v>
      </c>
      <c r="B7" t="e">
        <f ca="1">_xll.BDH(A7&amp;" Equity Sedol2",$B$2,$B$1,$A$1,"Dates=H","Dir=H","Fill=0","Days=W","cols=66;rows=1")</f>
        <v>#NAME?</v>
      </c>
      <c r="C7">
        <v>3000</v>
      </c>
      <c r="D7">
        <v>124237</v>
      </c>
      <c r="E7">
        <v>1571</v>
      </c>
      <c r="F7">
        <v>686</v>
      </c>
      <c r="G7">
        <v>0</v>
      </c>
      <c r="H7">
        <v>12796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323</v>
      </c>
      <c r="P7">
        <v>0</v>
      </c>
      <c r="Q7">
        <v>0</v>
      </c>
      <c r="R7">
        <v>37927</v>
      </c>
      <c r="S7">
        <v>0</v>
      </c>
      <c r="T7">
        <v>0</v>
      </c>
      <c r="U7">
        <v>300</v>
      </c>
      <c r="V7">
        <v>0</v>
      </c>
      <c r="W7">
        <v>0</v>
      </c>
      <c r="X7">
        <v>0</v>
      </c>
      <c r="Y7">
        <v>1765</v>
      </c>
      <c r="Z7">
        <v>10680</v>
      </c>
      <c r="AA7">
        <v>5000</v>
      </c>
      <c r="AB7">
        <v>5400</v>
      </c>
      <c r="AC7">
        <v>0</v>
      </c>
      <c r="AD7">
        <v>0</v>
      </c>
      <c r="AE7">
        <v>0</v>
      </c>
      <c r="AF7">
        <v>5600</v>
      </c>
      <c r="AG7">
        <v>0</v>
      </c>
      <c r="AH7">
        <v>0</v>
      </c>
      <c r="AI7">
        <v>0</v>
      </c>
      <c r="AJ7">
        <v>0</v>
      </c>
      <c r="AK7">
        <v>0</v>
      </c>
      <c r="AL7">
        <v>2302</v>
      </c>
      <c r="AM7">
        <v>0</v>
      </c>
      <c r="AN7">
        <v>1564</v>
      </c>
      <c r="AO7">
        <v>0</v>
      </c>
      <c r="AP7">
        <v>0</v>
      </c>
      <c r="AQ7">
        <v>0</v>
      </c>
      <c r="AR7">
        <v>0</v>
      </c>
      <c r="AS7">
        <v>0</v>
      </c>
      <c r="AT7">
        <v>7250</v>
      </c>
      <c r="AU7">
        <v>0</v>
      </c>
      <c r="AV7">
        <v>1605</v>
      </c>
      <c r="AW7">
        <v>4064</v>
      </c>
      <c r="AX7">
        <v>0</v>
      </c>
      <c r="AY7">
        <v>0</v>
      </c>
      <c r="AZ7">
        <v>16304</v>
      </c>
      <c r="BA7">
        <v>0</v>
      </c>
      <c r="BB7">
        <v>0</v>
      </c>
      <c r="BC7">
        <v>1563</v>
      </c>
      <c r="BD7">
        <v>0</v>
      </c>
      <c r="BE7">
        <v>0</v>
      </c>
      <c r="BF7">
        <v>0</v>
      </c>
      <c r="BG7">
        <v>1689</v>
      </c>
      <c r="BH7">
        <v>0</v>
      </c>
      <c r="BI7">
        <v>0</v>
      </c>
      <c r="BJ7">
        <v>0</v>
      </c>
      <c r="BK7">
        <v>86214</v>
      </c>
      <c r="BL7">
        <v>132175</v>
      </c>
      <c r="BM7">
        <v>444388</v>
      </c>
      <c r="BN7">
        <v>5000</v>
      </c>
      <c r="BO7">
        <v>0</v>
      </c>
    </row>
    <row r="8" spans="1:67" x14ac:dyDescent="0.25">
      <c r="A8" t="s">
        <v>288</v>
      </c>
      <c r="B8" t="e">
        <f ca="1">_xll.BDH(A8&amp;" Equity Sedol2",$B$2,$B$1,$A$1,"Dates=H","Dir=H","Fill=0","Days=W","cols=66;rows=1")</f>
        <v>#NAME?</v>
      </c>
      <c r="C8">
        <v>3</v>
      </c>
      <c r="D8">
        <v>1351823</v>
      </c>
      <c r="E8">
        <v>538471</v>
      </c>
      <c r="F8">
        <v>68414</v>
      </c>
      <c r="G8">
        <v>2400</v>
      </c>
      <c r="H8">
        <v>2665</v>
      </c>
      <c r="I8">
        <v>7415</v>
      </c>
      <c r="J8">
        <v>25355</v>
      </c>
      <c r="K8">
        <v>10514</v>
      </c>
      <c r="L8">
        <v>237959</v>
      </c>
      <c r="M8">
        <v>18972</v>
      </c>
      <c r="N8">
        <v>0</v>
      </c>
      <c r="O8">
        <v>5279</v>
      </c>
      <c r="P8">
        <v>0</v>
      </c>
      <c r="Q8">
        <v>2092</v>
      </c>
      <c r="R8">
        <v>15869</v>
      </c>
      <c r="S8">
        <v>2207</v>
      </c>
      <c r="T8">
        <v>2988</v>
      </c>
      <c r="U8">
        <v>1004272</v>
      </c>
      <c r="V8">
        <v>21498</v>
      </c>
      <c r="W8">
        <v>43052</v>
      </c>
      <c r="X8">
        <v>262801</v>
      </c>
      <c r="Y8">
        <v>11007</v>
      </c>
      <c r="Z8">
        <v>10292</v>
      </c>
      <c r="AA8">
        <v>11717</v>
      </c>
      <c r="AB8">
        <v>12108</v>
      </c>
      <c r="AC8">
        <v>9792</v>
      </c>
      <c r="AD8">
        <v>35967</v>
      </c>
      <c r="AE8">
        <v>0</v>
      </c>
      <c r="AF8">
        <v>3455</v>
      </c>
      <c r="AG8">
        <v>1000</v>
      </c>
      <c r="AH8">
        <v>19314</v>
      </c>
      <c r="AI8">
        <v>16886</v>
      </c>
      <c r="AJ8">
        <v>3181</v>
      </c>
      <c r="AK8">
        <v>10226</v>
      </c>
      <c r="AL8">
        <v>6075</v>
      </c>
      <c r="AM8">
        <v>11988</v>
      </c>
      <c r="AN8">
        <v>5440</v>
      </c>
      <c r="AO8">
        <v>11218</v>
      </c>
      <c r="AP8">
        <v>28305</v>
      </c>
      <c r="AQ8">
        <v>660</v>
      </c>
      <c r="AR8">
        <v>2520</v>
      </c>
      <c r="AS8">
        <v>9675</v>
      </c>
      <c r="AT8">
        <v>3304</v>
      </c>
      <c r="AU8">
        <v>17688</v>
      </c>
      <c r="AV8">
        <v>5956</v>
      </c>
      <c r="AW8">
        <v>9183</v>
      </c>
      <c r="AX8">
        <v>730</v>
      </c>
      <c r="AY8">
        <v>20504</v>
      </c>
      <c r="AZ8">
        <v>2898</v>
      </c>
      <c r="BA8">
        <v>18862</v>
      </c>
      <c r="BB8">
        <v>10202</v>
      </c>
      <c r="BC8">
        <v>11755</v>
      </c>
      <c r="BD8">
        <v>4881</v>
      </c>
      <c r="BE8">
        <v>3474</v>
      </c>
      <c r="BF8">
        <v>21667</v>
      </c>
      <c r="BG8">
        <v>908</v>
      </c>
      <c r="BH8">
        <v>188753</v>
      </c>
      <c r="BI8">
        <v>72413</v>
      </c>
      <c r="BJ8">
        <v>3312</v>
      </c>
      <c r="BK8">
        <v>1953</v>
      </c>
      <c r="BL8">
        <v>908</v>
      </c>
      <c r="BM8">
        <v>6335</v>
      </c>
      <c r="BN8">
        <v>95944</v>
      </c>
      <c r="BO8">
        <v>2241</v>
      </c>
    </row>
    <row r="9" spans="1:67" x14ac:dyDescent="0.25">
      <c r="A9" t="s">
        <v>123</v>
      </c>
      <c r="B9" t="e">
        <f ca="1">_xll.BDH(A9&amp;" Equity Sedol2",$B$2,$B$1,$A$1,"Dates=H","Dir=H","Fill=0","Days=W","cols=66;rows=1")</f>
        <v>#NAME?</v>
      </c>
      <c r="C9">
        <v>85692</v>
      </c>
      <c r="D9">
        <v>75573</v>
      </c>
      <c r="E9">
        <v>41433</v>
      </c>
      <c r="F9">
        <v>72254</v>
      </c>
      <c r="G9">
        <v>33033</v>
      </c>
      <c r="H9">
        <v>88200</v>
      </c>
      <c r="I9">
        <v>148402</v>
      </c>
      <c r="J9">
        <v>233422</v>
      </c>
      <c r="K9">
        <v>80784</v>
      </c>
      <c r="L9">
        <v>148809</v>
      </c>
      <c r="M9">
        <v>80644</v>
      </c>
      <c r="N9">
        <v>53044</v>
      </c>
      <c r="O9">
        <v>106239</v>
      </c>
      <c r="P9">
        <v>0</v>
      </c>
      <c r="Q9">
        <v>79113</v>
      </c>
      <c r="R9">
        <v>111446</v>
      </c>
      <c r="S9">
        <v>164160</v>
      </c>
      <c r="T9">
        <v>145535</v>
      </c>
      <c r="U9">
        <v>44501</v>
      </c>
      <c r="V9">
        <v>65093</v>
      </c>
      <c r="W9">
        <v>125708</v>
      </c>
      <c r="X9">
        <v>38626</v>
      </c>
      <c r="Y9">
        <v>51913</v>
      </c>
      <c r="Z9">
        <v>56749</v>
      </c>
      <c r="AA9">
        <v>58277</v>
      </c>
      <c r="AB9">
        <v>133297</v>
      </c>
      <c r="AC9">
        <v>68489</v>
      </c>
      <c r="AD9">
        <v>125810</v>
      </c>
      <c r="AE9">
        <v>0</v>
      </c>
      <c r="AF9">
        <v>66436</v>
      </c>
      <c r="AG9">
        <v>56614</v>
      </c>
      <c r="AH9">
        <v>38317</v>
      </c>
      <c r="AI9">
        <v>129794</v>
      </c>
      <c r="AJ9">
        <v>108490</v>
      </c>
      <c r="AK9">
        <v>45804</v>
      </c>
      <c r="AL9">
        <v>94901</v>
      </c>
      <c r="AM9">
        <v>351539</v>
      </c>
      <c r="AN9">
        <v>137892</v>
      </c>
      <c r="AO9">
        <v>55737</v>
      </c>
      <c r="AP9">
        <v>59455</v>
      </c>
      <c r="AQ9">
        <v>38175</v>
      </c>
      <c r="AR9">
        <v>39278</v>
      </c>
      <c r="AS9">
        <v>60552</v>
      </c>
      <c r="AT9">
        <v>52581</v>
      </c>
      <c r="AU9">
        <v>77101</v>
      </c>
      <c r="AV9">
        <v>333429</v>
      </c>
      <c r="AW9">
        <v>46092</v>
      </c>
      <c r="AX9">
        <v>113281</v>
      </c>
      <c r="AY9">
        <v>128018</v>
      </c>
      <c r="AZ9">
        <v>59315</v>
      </c>
      <c r="BA9">
        <v>128323</v>
      </c>
      <c r="BB9">
        <v>179579</v>
      </c>
      <c r="BC9">
        <v>78219</v>
      </c>
      <c r="BD9">
        <v>46631</v>
      </c>
      <c r="BE9">
        <v>64319</v>
      </c>
      <c r="BF9">
        <v>111666</v>
      </c>
      <c r="BG9">
        <v>156934</v>
      </c>
      <c r="BH9">
        <v>139176</v>
      </c>
      <c r="BI9">
        <v>131994</v>
      </c>
      <c r="BJ9">
        <v>161182</v>
      </c>
      <c r="BK9">
        <v>98593</v>
      </c>
      <c r="BL9">
        <v>122297</v>
      </c>
      <c r="BM9">
        <v>192432</v>
      </c>
      <c r="BN9">
        <v>69984</v>
      </c>
      <c r="BO9">
        <v>84085</v>
      </c>
    </row>
    <row r="10" spans="1:67" x14ac:dyDescent="0.25">
      <c r="A10" t="s">
        <v>329</v>
      </c>
      <c r="B10" t="e">
        <f ca="1">_xll.BDH(A10&amp;" Equity Sedol2",$B$2,$B$1,$A$1,"Dates=H","Dir=H","Fill=0","Days=W","cols=66;rows=1")</f>
        <v>#NAME?</v>
      </c>
      <c r="C10">
        <v>54981</v>
      </c>
      <c r="D10">
        <v>5800</v>
      </c>
      <c r="E10">
        <v>29583</v>
      </c>
      <c r="F10">
        <v>9769</v>
      </c>
      <c r="G10">
        <v>0</v>
      </c>
      <c r="H10">
        <v>20094</v>
      </c>
      <c r="I10">
        <v>25023</v>
      </c>
      <c r="J10">
        <v>23163</v>
      </c>
      <c r="K10">
        <v>27162</v>
      </c>
      <c r="L10">
        <v>210138</v>
      </c>
      <c r="M10">
        <v>12622</v>
      </c>
      <c r="N10">
        <v>61176</v>
      </c>
      <c r="O10">
        <v>447340</v>
      </c>
      <c r="P10">
        <v>0</v>
      </c>
      <c r="Q10">
        <v>25551</v>
      </c>
      <c r="R10">
        <v>13895</v>
      </c>
      <c r="S10">
        <v>15233</v>
      </c>
      <c r="T10">
        <v>5174</v>
      </c>
      <c r="U10">
        <v>23674</v>
      </c>
      <c r="V10">
        <v>244026</v>
      </c>
      <c r="W10">
        <v>7771</v>
      </c>
      <c r="X10">
        <v>168797</v>
      </c>
      <c r="Y10">
        <v>152994</v>
      </c>
      <c r="Z10">
        <v>110575</v>
      </c>
      <c r="AA10">
        <v>22583</v>
      </c>
      <c r="AB10">
        <v>5047</v>
      </c>
      <c r="AC10">
        <v>23051</v>
      </c>
      <c r="AD10">
        <v>12745</v>
      </c>
      <c r="AE10">
        <v>0</v>
      </c>
      <c r="AF10">
        <v>2117</v>
      </c>
      <c r="AG10">
        <v>8172</v>
      </c>
      <c r="AH10">
        <v>15772</v>
      </c>
      <c r="AI10">
        <v>20818</v>
      </c>
      <c r="AJ10">
        <v>2156</v>
      </c>
      <c r="AK10">
        <v>25027</v>
      </c>
      <c r="AL10">
        <v>308994</v>
      </c>
      <c r="AM10">
        <v>13587</v>
      </c>
      <c r="AN10">
        <v>268037</v>
      </c>
      <c r="AO10">
        <v>10443</v>
      </c>
      <c r="AP10">
        <v>9803</v>
      </c>
      <c r="AQ10">
        <v>10741</v>
      </c>
      <c r="AR10">
        <v>32375</v>
      </c>
      <c r="AS10">
        <v>490034</v>
      </c>
      <c r="AT10">
        <v>20446</v>
      </c>
      <c r="AU10">
        <v>27736</v>
      </c>
      <c r="AV10">
        <v>40700</v>
      </c>
      <c r="AW10">
        <v>420263</v>
      </c>
      <c r="AX10">
        <v>181263</v>
      </c>
      <c r="AY10">
        <v>4397</v>
      </c>
      <c r="AZ10">
        <v>3006</v>
      </c>
      <c r="BA10">
        <v>42212</v>
      </c>
      <c r="BB10">
        <v>858</v>
      </c>
      <c r="BC10">
        <v>3698</v>
      </c>
      <c r="BD10">
        <v>3035</v>
      </c>
      <c r="BE10">
        <v>1050</v>
      </c>
      <c r="BF10">
        <v>5283</v>
      </c>
      <c r="BG10">
        <v>13854</v>
      </c>
      <c r="BH10">
        <v>857328</v>
      </c>
      <c r="BI10">
        <v>293043</v>
      </c>
      <c r="BJ10">
        <v>7175</v>
      </c>
      <c r="BK10">
        <v>19</v>
      </c>
      <c r="BL10">
        <v>15743</v>
      </c>
      <c r="BM10">
        <v>10898</v>
      </c>
      <c r="BN10">
        <v>31265</v>
      </c>
      <c r="BO10">
        <v>7722</v>
      </c>
    </row>
    <row r="11" spans="1:67" x14ac:dyDescent="0.25">
      <c r="A11" t="s">
        <v>292</v>
      </c>
      <c r="B11" t="e">
        <f ca="1">_xll.BDH(A11&amp;" Equity Sedol2",$B$2,$B$1,$A$1,"Dates=H","Dir=H","Fill=0","Days=W","cols=66;rows=1")</f>
        <v>#NAME?</v>
      </c>
      <c r="C11">
        <v>1204624</v>
      </c>
      <c r="D11">
        <v>252049</v>
      </c>
      <c r="E11">
        <v>89227</v>
      </c>
      <c r="F11">
        <v>613111</v>
      </c>
      <c r="G11">
        <v>157401</v>
      </c>
      <c r="H11">
        <v>721647</v>
      </c>
      <c r="I11">
        <v>950050</v>
      </c>
      <c r="J11">
        <v>4202652</v>
      </c>
      <c r="K11">
        <v>40031</v>
      </c>
      <c r="L11">
        <v>268004</v>
      </c>
      <c r="M11">
        <v>99437</v>
      </c>
      <c r="N11">
        <v>527737</v>
      </c>
      <c r="O11">
        <v>278420</v>
      </c>
      <c r="P11">
        <v>0</v>
      </c>
      <c r="Q11">
        <v>1657663</v>
      </c>
      <c r="R11">
        <v>152960</v>
      </c>
      <c r="S11">
        <v>596694</v>
      </c>
      <c r="T11">
        <v>436338</v>
      </c>
      <c r="U11">
        <v>297704</v>
      </c>
      <c r="V11">
        <v>608082</v>
      </c>
      <c r="W11">
        <v>222526</v>
      </c>
      <c r="X11">
        <v>4619702</v>
      </c>
      <c r="Y11">
        <v>471439</v>
      </c>
      <c r="Z11">
        <v>2246275</v>
      </c>
      <c r="AA11">
        <v>2419623</v>
      </c>
      <c r="AB11">
        <v>137732</v>
      </c>
      <c r="AC11">
        <v>462379</v>
      </c>
      <c r="AD11">
        <v>384270</v>
      </c>
      <c r="AE11">
        <v>0</v>
      </c>
      <c r="AF11">
        <v>126801</v>
      </c>
      <c r="AG11">
        <v>476501</v>
      </c>
      <c r="AH11">
        <v>61328</v>
      </c>
      <c r="AI11">
        <v>460570</v>
      </c>
      <c r="AJ11">
        <v>72487</v>
      </c>
      <c r="AK11">
        <v>287164</v>
      </c>
      <c r="AL11">
        <v>805133</v>
      </c>
      <c r="AM11">
        <v>1166435</v>
      </c>
      <c r="AN11">
        <v>211326</v>
      </c>
      <c r="AO11">
        <v>314992</v>
      </c>
      <c r="AP11">
        <v>793661</v>
      </c>
      <c r="AQ11">
        <v>85668</v>
      </c>
      <c r="AR11">
        <v>426389</v>
      </c>
      <c r="AS11">
        <v>100308</v>
      </c>
      <c r="AT11">
        <v>344922</v>
      </c>
      <c r="AU11">
        <v>609890</v>
      </c>
      <c r="AV11">
        <v>2993881</v>
      </c>
      <c r="AW11">
        <v>494021</v>
      </c>
      <c r="AX11">
        <v>538029</v>
      </c>
      <c r="AY11">
        <v>524616</v>
      </c>
      <c r="AZ11">
        <v>167362</v>
      </c>
      <c r="BA11">
        <v>186083</v>
      </c>
      <c r="BB11">
        <v>113558</v>
      </c>
      <c r="BC11">
        <v>412295</v>
      </c>
      <c r="BD11">
        <v>107076</v>
      </c>
      <c r="BE11">
        <v>1137928</v>
      </c>
      <c r="BF11">
        <v>218818</v>
      </c>
      <c r="BG11">
        <v>791725</v>
      </c>
      <c r="BH11">
        <v>1099920</v>
      </c>
      <c r="BI11">
        <v>1714225</v>
      </c>
      <c r="BJ11">
        <v>7657333</v>
      </c>
      <c r="BK11">
        <v>743477</v>
      </c>
      <c r="BL11">
        <v>92619</v>
      </c>
      <c r="BM11">
        <v>2062419</v>
      </c>
      <c r="BN11">
        <v>14314802</v>
      </c>
      <c r="BO11">
        <v>1337439</v>
      </c>
    </row>
    <row r="12" spans="1:67" x14ac:dyDescent="0.25">
      <c r="A12" t="s">
        <v>363</v>
      </c>
      <c r="B12" t="e">
        <f ca="1">_xll.BDH(A12&amp;" Equity Sedol2",$B$2,$B$1,$A$1,"Dates=H","Dir=H","Fill=0","Days=W","cols=66;rows=1")</f>
        <v>#NAME?</v>
      </c>
      <c r="C12">
        <v>95252</v>
      </c>
      <c r="D12">
        <v>262338</v>
      </c>
      <c r="E12">
        <v>87788</v>
      </c>
      <c r="F12">
        <v>110308</v>
      </c>
      <c r="G12">
        <v>96874</v>
      </c>
      <c r="H12">
        <v>104411</v>
      </c>
      <c r="I12">
        <v>46963</v>
      </c>
      <c r="J12">
        <v>53600</v>
      </c>
      <c r="K12">
        <v>169480</v>
      </c>
      <c r="L12">
        <v>230048</v>
      </c>
      <c r="M12">
        <v>86006</v>
      </c>
      <c r="N12">
        <v>280151</v>
      </c>
      <c r="O12">
        <v>168955</v>
      </c>
      <c r="P12">
        <v>0</v>
      </c>
      <c r="Q12">
        <v>245882</v>
      </c>
      <c r="R12">
        <v>145787</v>
      </c>
      <c r="S12">
        <v>81877</v>
      </c>
      <c r="T12">
        <v>192531</v>
      </c>
      <c r="U12">
        <v>135832</v>
      </c>
      <c r="V12">
        <v>120911</v>
      </c>
      <c r="W12">
        <v>81161</v>
      </c>
      <c r="X12">
        <v>117120</v>
      </c>
      <c r="Y12">
        <v>236410</v>
      </c>
      <c r="Z12">
        <v>88559</v>
      </c>
      <c r="AA12">
        <v>201069</v>
      </c>
      <c r="AB12">
        <v>266237</v>
      </c>
      <c r="AC12">
        <v>326153</v>
      </c>
      <c r="AD12">
        <v>278536</v>
      </c>
      <c r="AE12">
        <v>0</v>
      </c>
      <c r="AF12">
        <v>115763</v>
      </c>
      <c r="AG12">
        <v>88388</v>
      </c>
      <c r="AH12">
        <v>58473</v>
      </c>
      <c r="AI12">
        <v>158421</v>
      </c>
      <c r="AJ12">
        <v>183213</v>
      </c>
      <c r="AK12">
        <v>83677</v>
      </c>
      <c r="AL12">
        <v>114848</v>
      </c>
      <c r="AM12">
        <v>195835</v>
      </c>
      <c r="AN12">
        <v>156190</v>
      </c>
      <c r="AO12">
        <v>50004</v>
      </c>
      <c r="AP12">
        <v>145374</v>
      </c>
      <c r="AQ12">
        <v>104281</v>
      </c>
      <c r="AR12">
        <v>100066</v>
      </c>
      <c r="AS12">
        <v>136265</v>
      </c>
      <c r="AT12">
        <v>113845</v>
      </c>
      <c r="AU12">
        <v>156431</v>
      </c>
      <c r="AV12">
        <v>101113</v>
      </c>
      <c r="AW12">
        <v>102947</v>
      </c>
      <c r="AX12">
        <v>301989</v>
      </c>
      <c r="AY12">
        <v>273939</v>
      </c>
      <c r="AZ12">
        <v>131678</v>
      </c>
      <c r="BA12">
        <v>82191</v>
      </c>
      <c r="BB12">
        <v>130475</v>
      </c>
      <c r="BC12">
        <v>119620</v>
      </c>
      <c r="BD12">
        <v>280142</v>
      </c>
      <c r="BE12">
        <v>245291</v>
      </c>
      <c r="BF12">
        <v>118200</v>
      </c>
      <c r="BG12">
        <v>89490</v>
      </c>
      <c r="BH12">
        <v>154834</v>
      </c>
      <c r="BI12">
        <v>121222</v>
      </c>
      <c r="BJ12">
        <v>311984</v>
      </c>
      <c r="BK12">
        <v>1159862</v>
      </c>
      <c r="BL12">
        <v>169524</v>
      </c>
      <c r="BM12">
        <v>81052</v>
      </c>
      <c r="BN12">
        <v>50433</v>
      </c>
      <c r="BO12">
        <v>65468</v>
      </c>
    </row>
    <row r="13" spans="1:67" x14ac:dyDescent="0.25">
      <c r="A13" t="s">
        <v>264</v>
      </c>
      <c r="B13" t="e">
        <f ca="1">_xll.BDH(A13&amp;" Equity Sedol2",$B$2,$B$1,$A$1,"Dates=H","Dir=H","Fill=0","Days=W","cols=66;rows=1")</f>
        <v>#NAME?</v>
      </c>
      <c r="C13">
        <v>31908</v>
      </c>
      <c r="D13">
        <v>4200</v>
      </c>
      <c r="E13">
        <v>0</v>
      </c>
      <c r="F13">
        <v>1402988</v>
      </c>
      <c r="G13">
        <v>63433</v>
      </c>
      <c r="H13">
        <v>198056</v>
      </c>
      <c r="I13">
        <v>32119</v>
      </c>
      <c r="J13">
        <v>24625</v>
      </c>
      <c r="K13">
        <v>10563</v>
      </c>
      <c r="L13">
        <v>100331</v>
      </c>
      <c r="M13">
        <v>83622</v>
      </c>
      <c r="N13">
        <v>119645</v>
      </c>
      <c r="O13">
        <v>148781</v>
      </c>
      <c r="P13">
        <v>0</v>
      </c>
      <c r="Q13">
        <v>134829</v>
      </c>
      <c r="R13">
        <v>18337</v>
      </c>
      <c r="S13">
        <v>87138</v>
      </c>
      <c r="T13">
        <v>46350</v>
      </c>
      <c r="U13">
        <v>43466</v>
      </c>
      <c r="V13">
        <v>45990</v>
      </c>
      <c r="W13">
        <v>33181</v>
      </c>
      <c r="X13">
        <v>10749</v>
      </c>
      <c r="Y13">
        <v>52461</v>
      </c>
      <c r="Z13">
        <v>12717</v>
      </c>
      <c r="AA13">
        <v>41303</v>
      </c>
      <c r="AB13">
        <v>151061</v>
      </c>
      <c r="AC13">
        <v>11498</v>
      </c>
      <c r="AD13">
        <v>12850</v>
      </c>
      <c r="AE13">
        <v>0</v>
      </c>
      <c r="AF13">
        <v>36033</v>
      </c>
      <c r="AG13">
        <v>4575</v>
      </c>
      <c r="AH13">
        <v>25821</v>
      </c>
      <c r="AI13">
        <v>7349</v>
      </c>
      <c r="AJ13">
        <v>14834</v>
      </c>
      <c r="AK13">
        <v>10059</v>
      </c>
      <c r="AL13">
        <v>9804</v>
      </c>
      <c r="AM13">
        <v>2700</v>
      </c>
      <c r="AN13">
        <v>1000</v>
      </c>
      <c r="AO13">
        <v>4710</v>
      </c>
      <c r="AP13">
        <v>3914</v>
      </c>
      <c r="AQ13">
        <v>2239</v>
      </c>
      <c r="AR13">
        <v>1365</v>
      </c>
      <c r="AS13">
        <v>12000</v>
      </c>
      <c r="AT13">
        <v>14660</v>
      </c>
      <c r="AU13">
        <v>0</v>
      </c>
      <c r="AV13">
        <v>32500</v>
      </c>
      <c r="AW13">
        <v>21061</v>
      </c>
      <c r="AX13">
        <v>46175</v>
      </c>
      <c r="AY13">
        <v>17336</v>
      </c>
      <c r="AZ13">
        <v>4500</v>
      </c>
      <c r="BA13">
        <v>34257</v>
      </c>
      <c r="BB13">
        <v>37811</v>
      </c>
      <c r="BC13">
        <v>9955</v>
      </c>
      <c r="BD13">
        <v>5122</v>
      </c>
      <c r="BE13">
        <v>15849</v>
      </c>
      <c r="BF13">
        <v>45541</v>
      </c>
      <c r="BG13">
        <v>44593</v>
      </c>
      <c r="BH13">
        <v>15680</v>
      </c>
      <c r="BI13">
        <v>49452</v>
      </c>
      <c r="BJ13">
        <v>67391</v>
      </c>
      <c r="BK13">
        <v>257309</v>
      </c>
      <c r="BL13">
        <v>61064</v>
      </c>
      <c r="BM13">
        <v>102388</v>
      </c>
      <c r="BN13">
        <v>927197</v>
      </c>
      <c r="BO13">
        <v>38659</v>
      </c>
    </row>
    <row r="14" spans="1:67" x14ac:dyDescent="0.25">
      <c r="A14" t="s">
        <v>442</v>
      </c>
      <c r="B14" t="e">
        <f ca="1">_xll.BDH(A14&amp;" Equity Sedol2",$B$2,$B$1,$A$1,"Dates=H","Dir=H","Fill=0","Days=W","cols=66;rows=1")</f>
        <v>#NAME?</v>
      </c>
      <c r="C14">
        <v>447921</v>
      </c>
      <c r="D14">
        <v>250263</v>
      </c>
      <c r="E14">
        <v>383668</v>
      </c>
      <c r="F14">
        <v>165605</v>
      </c>
      <c r="G14">
        <v>188950</v>
      </c>
      <c r="H14">
        <v>362339</v>
      </c>
      <c r="I14">
        <v>877393</v>
      </c>
      <c r="J14">
        <v>187324</v>
      </c>
      <c r="K14">
        <v>343027</v>
      </c>
      <c r="L14">
        <v>364807</v>
      </c>
      <c r="M14">
        <v>111011</v>
      </c>
      <c r="N14">
        <v>156322</v>
      </c>
      <c r="O14">
        <v>150008</v>
      </c>
      <c r="P14">
        <v>0</v>
      </c>
      <c r="Q14">
        <v>382590</v>
      </c>
      <c r="R14">
        <v>290279</v>
      </c>
      <c r="S14">
        <v>230096</v>
      </c>
      <c r="T14">
        <v>179710</v>
      </c>
      <c r="U14">
        <v>248662</v>
      </c>
      <c r="V14">
        <v>126619</v>
      </c>
      <c r="W14">
        <v>259721</v>
      </c>
      <c r="X14">
        <v>106525</v>
      </c>
      <c r="Y14">
        <v>226354</v>
      </c>
      <c r="Z14">
        <v>135147</v>
      </c>
      <c r="AA14">
        <v>172646</v>
      </c>
      <c r="AB14">
        <v>484935</v>
      </c>
      <c r="AC14">
        <v>226009</v>
      </c>
      <c r="AD14">
        <v>185958</v>
      </c>
      <c r="AE14">
        <v>0</v>
      </c>
      <c r="AF14">
        <v>207556</v>
      </c>
      <c r="AG14">
        <v>144591</v>
      </c>
      <c r="AH14">
        <v>134415</v>
      </c>
      <c r="AI14">
        <v>172564</v>
      </c>
      <c r="AJ14">
        <v>193929</v>
      </c>
      <c r="AK14">
        <v>169318</v>
      </c>
      <c r="AL14">
        <v>94781</v>
      </c>
      <c r="AM14">
        <v>107551</v>
      </c>
      <c r="AN14">
        <v>355962</v>
      </c>
      <c r="AO14">
        <v>168845</v>
      </c>
      <c r="AP14">
        <v>269814</v>
      </c>
      <c r="AQ14">
        <v>190198</v>
      </c>
      <c r="AR14">
        <v>908415</v>
      </c>
      <c r="AS14">
        <v>696947</v>
      </c>
      <c r="AT14">
        <v>81986</v>
      </c>
      <c r="AU14">
        <v>126178</v>
      </c>
      <c r="AV14">
        <v>292829</v>
      </c>
      <c r="AW14">
        <v>124619</v>
      </c>
      <c r="AX14">
        <v>554003</v>
      </c>
      <c r="AY14">
        <v>211202</v>
      </c>
      <c r="AZ14">
        <v>1486711</v>
      </c>
      <c r="BA14">
        <v>306654</v>
      </c>
      <c r="BB14">
        <v>300972</v>
      </c>
      <c r="BC14">
        <v>928893</v>
      </c>
      <c r="BD14">
        <v>197426</v>
      </c>
      <c r="BE14">
        <v>454574</v>
      </c>
      <c r="BF14">
        <v>425525</v>
      </c>
      <c r="BG14">
        <v>296627</v>
      </c>
      <c r="BH14">
        <v>207157</v>
      </c>
      <c r="BI14">
        <v>109036</v>
      </c>
      <c r="BJ14">
        <v>309932</v>
      </c>
      <c r="BK14">
        <v>239610</v>
      </c>
      <c r="BL14">
        <v>118994</v>
      </c>
      <c r="BM14">
        <v>121057</v>
      </c>
      <c r="BN14">
        <v>115091</v>
      </c>
      <c r="BO14">
        <v>129073</v>
      </c>
    </row>
    <row r="15" spans="1:67" x14ac:dyDescent="0.25">
      <c r="A15" t="s">
        <v>286</v>
      </c>
      <c r="B15" t="e">
        <f ca="1">_xll.BDH(A15&amp;" Equity Sedol2",$B$2,$B$1,$A$1,"Dates=H","Dir=H","Fill=0","Days=W","cols=66;rows=1")</f>
        <v>#NAME?</v>
      </c>
      <c r="C15">
        <v>6848</v>
      </c>
      <c r="D15">
        <v>17565</v>
      </c>
      <c r="E15">
        <v>4860</v>
      </c>
      <c r="F15">
        <v>14760</v>
      </c>
      <c r="G15">
        <v>7790</v>
      </c>
      <c r="H15">
        <v>8072</v>
      </c>
      <c r="I15">
        <v>6137</v>
      </c>
      <c r="J15">
        <v>5325</v>
      </c>
      <c r="K15">
        <v>6158</v>
      </c>
      <c r="L15">
        <v>7338</v>
      </c>
      <c r="M15">
        <v>21464</v>
      </c>
      <c r="N15">
        <v>6851</v>
      </c>
      <c r="O15">
        <v>8741</v>
      </c>
      <c r="P15">
        <v>0</v>
      </c>
      <c r="Q15">
        <v>9066</v>
      </c>
      <c r="R15">
        <v>10991</v>
      </c>
      <c r="S15">
        <v>3969</v>
      </c>
      <c r="T15">
        <v>9793</v>
      </c>
      <c r="U15">
        <v>3980</v>
      </c>
      <c r="V15">
        <v>8902</v>
      </c>
      <c r="W15">
        <v>12869</v>
      </c>
      <c r="X15">
        <v>23309</v>
      </c>
      <c r="Y15">
        <v>5278</v>
      </c>
      <c r="Z15">
        <v>9807</v>
      </c>
      <c r="AA15">
        <v>11144</v>
      </c>
      <c r="AB15">
        <v>19186</v>
      </c>
      <c r="AC15">
        <v>21314</v>
      </c>
      <c r="AD15">
        <v>8881</v>
      </c>
      <c r="AE15">
        <v>0</v>
      </c>
      <c r="AF15">
        <v>6967</v>
      </c>
      <c r="AG15">
        <v>11084</v>
      </c>
      <c r="AH15">
        <v>6093</v>
      </c>
      <c r="AI15">
        <v>6559</v>
      </c>
      <c r="AJ15">
        <v>9425</v>
      </c>
      <c r="AK15">
        <v>6476</v>
      </c>
      <c r="AL15">
        <v>5767</v>
      </c>
      <c r="AM15">
        <v>11118</v>
      </c>
      <c r="AN15">
        <v>10541</v>
      </c>
      <c r="AO15">
        <v>6656</v>
      </c>
      <c r="AP15">
        <v>2183</v>
      </c>
      <c r="AQ15">
        <v>6616</v>
      </c>
      <c r="AR15">
        <v>14922</v>
      </c>
      <c r="AS15">
        <v>5039</v>
      </c>
      <c r="AT15">
        <v>12767</v>
      </c>
      <c r="AU15">
        <v>4456</v>
      </c>
      <c r="AV15">
        <v>4117</v>
      </c>
      <c r="AW15">
        <v>12600</v>
      </c>
      <c r="AX15">
        <v>6157</v>
      </c>
      <c r="AY15">
        <v>7560</v>
      </c>
      <c r="AZ15">
        <v>5462</v>
      </c>
      <c r="BA15">
        <v>4610</v>
      </c>
      <c r="BB15">
        <v>15197</v>
      </c>
      <c r="BC15">
        <v>13839</v>
      </c>
      <c r="BD15">
        <v>8969</v>
      </c>
      <c r="BE15">
        <v>10828</v>
      </c>
      <c r="BF15">
        <v>8509</v>
      </c>
      <c r="BG15">
        <v>15229</v>
      </c>
      <c r="BH15">
        <v>13713</v>
      </c>
      <c r="BI15">
        <v>26200</v>
      </c>
      <c r="BJ15">
        <v>5901</v>
      </c>
      <c r="BK15">
        <v>6258</v>
      </c>
      <c r="BL15">
        <v>8876</v>
      </c>
      <c r="BM15">
        <v>6849</v>
      </c>
      <c r="BN15">
        <v>14811</v>
      </c>
      <c r="BO15">
        <v>5350</v>
      </c>
    </row>
    <row r="16" spans="1:67" x14ac:dyDescent="0.25">
      <c r="A16" t="s">
        <v>402</v>
      </c>
      <c r="B16" t="e">
        <f ca="1">_xll.BDH(A16&amp;" Equity Sedol2",$B$2,$B$1,$A$1,"Dates=H","Dir=H","Fill=0","Days=W","cols=66;rows=1")</f>
        <v>#NAME?</v>
      </c>
      <c r="C16">
        <v>316418</v>
      </c>
      <c r="D16">
        <v>115028</v>
      </c>
      <c r="E16">
        <v>79375</v>
      </c>
      <c r="F16">
        <v>194930</v>
      </c>
      <c r="G16">
        <v>117638</v>
      </c>
      <c r="H16">
        <v>325268</v>
      </c>
      <c r="I16">
        <v>347024</v>
      </c>
      <c r="J16">
        <v>58280</v>
      </c>
      <c r="K16">
        <v>74713</v>
      </c>
      <c r="L16">
        <v>168277</v>
      </c>
      <c r="M16">
        <v>293764</v>
      </c>
      <c r="N16">
        <v>260245</v>
      </c>
      <c r="O16">
        <v>115640</v>
      </c>
      <c r="P16">
        <v>0</v>
      </c>
      <c r="Q16">
        <v>124430</v>
      </c>
      <c r="R16">
        <v>81348</v>
      </c>
      <c r="S16">
        <v>137838</v>
      </c>
      <c r="T16">
        <v>74113</v>
      </c>
      <c r="U16">
        <v>145904</v>
      </c>
      <c r="V16">
        <v>107227</v>
      </c>
      <c r="W16">
        <v>61258</v>
      </c>
      <c r="X16">
        <v>46261</v>
      </c>
      <c r="Y16">
        <v>239017</v>
      </c>
      <c r="Z16">
        <v>479105</v>
      </c>
      <c r="AA16">
        <v>161712</v>
      </c>
      <c r="AB16">
        <v>207766</v>
      </c>
      <c r="AC16">
        <v>804929</v>
      </c>
      <c r="AD16">
        <v>583643</v>
      </c>
      <c r="AE16">
        <v>0</v>
      </c>
      <c r="AF16">
        <v>167777</v>
      </c>
      <c r="AG16">
        <v>221296</v>
      </c>
      <c r="AH16">
        <v>93121</v>
      </c>
      <c r="AI16">
        <v>225844</v>
      </c>
      <c r="AJ16">
        <v>285636</v>
      </c>
      <c r="AK16">
        <v>276144</v>
      </c>
      <c r="AL16">
        <v>423000</v>
      </c>
      <c r="AM16">
        <v>90158</v>
      </c>
      <c r="AN16">
        <v>638086</v>
      </c>
      <c r="AO16">
        <v>440682</v>
      </c>
      <c r="AP16">
        <v>1074510</v>
      </c>
      <c r="AQ16">
        <v>477627</v>
      </c>
      <c r="AR16">
        <v>615983</v>
      </c>
      <c r="AS16">
        <v>192171</v>
      </c>
      <c r="AT16">
        <v>79275</v>
      </c>
      <c r="AU16">
        <v>337185</v>
      </c>
      <c r="AV16">
        <v>557860</v>
      </c>
      <c r="AW16">
        <v>88274</v>
      </c>
      <c r="AX16">
        <v>385322</v>
      </c>
      <c r="AY16">
        <v>212154</v>
      </c>
      <c r="AZ16">
        <v>127603</v>
      </c>
      <c r="BA16">
        <v>518769</v>
      </c>
      <c r="BB16">
        <v>98061</v>
      </c>
      <c r="BC16">
        <v>204758</v>
      </c>
      <c r="BD16">
        <v>95864</v>
      </c>
      <c r="BE16">
        <v>232858</v>
      </c>
      <c r="BF16">
        <v>269125</v>
      </c>
      <c r="BG16">
        <v>334326</v>
      </c>
      <c r="BH16">
        <v>246182</v>
      </c>
      <c r="BI16">
        <v>327206</v>
      </c>
      <c r="BJ16">
        <v>499661</v>
      </c>
      <c r="BK16">
        <v>137399</v>
      </c>
      <c r="BL16">
        <v>1674651</v>
      </c>
      <c r="BM16">
        <v>532359</v>
      </c>
      <c r="BN16">
        <v>330236</v>
      </c>
      <c r="BO16">
        <v>2868132</v>
      </c>
    </row>
    <row r="17" spans="1:67" x14ac:dyDescent="0.25">
      <c r="A17" t="s">
        <v>106</v>
      </c>
      <c r="B17" t="e">
        <f ca="1">_xll.BDH(A17&amp;" Equity Sedol2",$B$2,$B$1,$A$1,"Dates=H","Dir=H","Fill=0","Days=W","cols=66;rows=1")</f>
        <v>#NAME?</v>
      </c>
      <c r="C17">
        <v>446955</v>
      </c>
      <c r="D17">
        <v>388250</v>
      </c>
      <c r="E17">
        <v>132190</v>
      </c>
      <c r="F17">
        <v>206515</v>
      </c>
      <c r="G17">
        <v>406760</v>
      </c>
      <c r="H17">
        <v>193301</v>
      </c>
      <c r="I17">
        <v>529007</v>
      </c>
      <c r="J17">
        <v>185954</v>
      </c>
      <c r="K17">
        <v>177051</v>
      </c>
      <c r="L17">
        <v>571928</v>
      </c>
      <c r="M17">
        <v>244764</v>
      </c>
      <c r="N17">
        <v>322588</v>
      </c>
      <c r="O17">
        <v>446916</v>
      </c>
      <c r="P17">
        <v>0</v>
      </c>
      <c r="Q17">
        <v>186940</v>
      </c>
      <c r="R17">
        <v>312607</v>
      </c>
      <c r="S17">
        <v>569899</v>
      </c>
      <c r="T17">
        <v>505466</v>
      </c>
      <c r="U17">
        <v>557472</v>
      </c>
      <c r="V17">
        <v>2548229</v>
      </c>
      <c r="W17">
        <v>2394520</v>
      </c>
      <c r="X17">
        <v>1227229</v>
      </c>
      <c r="Y17">
        <v>1439997</v>
      </c>
      <c r="Z17">
        <v>1000855</v>
      </c>
      <c r="AA17">
        <v>707918</v>
      </c>
      <c r="AB17">
        <v>539575</v>
      </c>
      <c r="AC17">
        <v>700871</v>
      </c>
      <c r="AD17">
        <v>458501</v>
      </c>
      <c r="AE17">
        <v>0</v>
      </c>
      <c r="AF17">
        <v>742917</v>
      </c>
      <c r="AG17">
        <v>793536</v>
      </c>
      <c r="AH17">
        <v>198413</v>
      </c>
      <c r="AI17">
        <v>408636</v>
      </c>
      <c r="AJ17">
        <v>364871</v>
      </c>
      <c r="AK17">
        <v>185610</v>
      </c>
      <c r="AL17">
        <v>371704</v>
      </c>
      <c r="AM17">
        <v>284695</v>
      </c>
      <c r="AN17">
        <v>541158</v>
      </c>
      <c r="AO17">
        <v>333912</v>
      </c>
      <c r="AP17">
        <v>139729</v>
      </c>
      <c r="AQ17">
        <v>117369</v>
      </c>
      <c r="AR17">
        <v>846898</v>
      </c>
      <c r="AS17">
        <v>216241</v>
      </c>
      <c r="AT17">
        <v>219121</v>
      </c>
      <c r="AU17">
        <v>630087</v>
      </c>
      <c r="AV17">
        <v>535727</v>
      </c>
      <c r="AW17">
        <v>1431246</v>
      </c>
      <c r="AX17">
        <v>912141</v>
      </c>
      <c r="AY17">
        <v>278395</v>
      </c>
      <c r="AZ17">
        <v>205137</v>
      </c>
      <c r="BA17">
        <v>183994</v>
      </c>
      <c r="BB17">
        <v>196068</v>
      </c>
      <c r="BC17">
        <v>579479</v>
      </c>
      <c r="BD17">
        <v>215086</v>
      </c>
      <c r="BE17">
        <v>304879</v>
      </c>
      <c r="BF17">
        <v>204404</v>
      </c>
      <c r="BG17">
        <v>198841</v>
      </c>
      <c r="BH17">
        <v>753255</v>
      </c>
      <c r="BI17">
        <v>457695</v>
      </c>
      <c r="BJ17">
        <v>357474</v>
      </c>
      <c r="BK17">
        <v>506558</v>
      </c>
      <c r="BL17">
        <v>278049</v>
      </c>
      <c r="BM17">
        <v>622215</v>
      </c>
      <c r="BN17">
        <v>152528</v>
      </c>
      <c r="BO17">
        <v>378858</v>
      </c>
    </row>
    <row r="18" spans="1:67" x14ac:dyDescent="0.25">
      <c r="A18" t="s">
        <v>400</v>
      </c>
      <c r="B18" t="e">
        <f ca="1">_xll.BDH(A18&amp;" Equity Sedol2",$B$2,$B$1,$A$1,"Dates=H","Dir=H","Fill=0","Days=W","cols=66;rows=1")</f>
        <v>#NAME?</v>
      </c>
      <c r="C18">
        <v>666368</v>
      </c>
      <c r="D18">
        <v>43271</v>
      </c>
      <c r="E18">
        <v>678038</v>
      </c>
      <c r="F18">
        <v>52855</v>
      </c>
      <c r="G18">
        <v>57759</v>
      </c>
      <c r="H18">
        <v>21997</v>
      </c>
      <c r="I18">
        <v>65335</v>
      </c>
      <c r="J18">
        <v>29750</v>
      </c>
      <c r="K18">
        <v>76043</v>
      </c>
      <c r="L18">
        <v>31032</v>
      </c>
      <c r="M18">
        <v>109546</v>
      </c>
      <c r="N18">
        <v>11199</v>
      </c>
      <c r="O18">
        <v>31395</v>
      </c>
      <c r="P18">
        <v>0</v>
      </c>
      <c r="Q18">
        <v>848925</v>
      </c>
      <c r="R18">
        <v>138696</v>
      </c>
      <c r="S18">
        <v>173694</v>
      </c>
      <c r="T18">
        <v>265758</v>
      </c>
      <c r="U18">
        <v>551924</v>
      </c>
      <c r="V18">
        <v>118073</v>
      </c>
      <c r="W18">
        <v>154062</v>
      </c>
      <c r="X18">
        <v>48459</v>
      </c>
      <c r="Y18">
        <v>39022</v>
      </c>
      <c r="Z18">
        <v>50823</v>
      </c>
      <c r="AA18">
        <v>34829</v>
      </c>
      <c r="AB18">
        <v>229626</v>
      </c>
      <c r="AC18">
        <v>114161</v>
      </c>
      <c r="AD18">
        <v>80991</v>
      </c>
      <c r="AE18">
        <v>0</v>
      </c>
      <c r="AF18">
        <v>981782</v>
      </c>
      <c r="AG18">
        <v>233762</v>
      </c>
      <c r="AH18">
        <v>17407</v>
      </c>
      <c r="AI18">
        <v>471191</v>
      </c>
      <c r="AJ18">
        <v>238963</v>
      </c>
      <c r="AK18">
        <v>69820</v>
      </c>
      <c r="AL18">
        <v>445510</v>
      </c>
      <c r="AM18">
        <v>49386</v>
      </c>
      <c r="AN18">
        <v>306247</v>
      </c>
      <c r="AO18">
        <v>110225</v>
      </c>
      <c r="AP18">
        <v>57199</v>
      </c>
      <c r="AQ18">
        <v>261337</v>
      </c>
      <c r="AR18">
        <v>1080269</v>
      </c>
      <c r="AS18">
        <v>157523</v>
      </c>
      <c r="AT18">
        <v>44136</v>
      </c>
      <c r="AU18">
        <v>31061</v>
      </c>
      <c r="AV18">
        <v>76563</v>
      </c>
      <c r="AW18">
        <v>55122</v>
      </c>
      <c r="AX18">
        <v>28828</v>
      </c>
      <c r="AY18">
        <v>237229</v>
      </c>
      <c r="AZ18">
        <v>635421</v>
      </c>
      <c r="BA18">
        <v>213356</v>
      </c>
      <c r="BB18">
        <v>129391</v>
      </c>
      <c r="BC18">
        <v>79322</v>
      </c>
      <c r="BD18">
        <v>47305</v>
      </c>
      <c r="BE18">
        <v>86002</v>
      </c>
      <c r="BF18">
        <v>53087</v>
      </c>
      <c r="BG18">
        <v>254951</v>
      </c>
      <c r="BH18">
        <v>53870</v>
      </c>
      <c r="BI18">
        <v>19682</v>
      </c>
      <c r="BJ18">
        <v>67779</v>
      </c>
      <c r="BK18">
        <v>34213</v>
      </c>
      <c r="BL18">
        <v>30661</v>
      </c>
      <c r="BM18">
        <v>740230</v>
      </c>
      <c r="BN18">
        <v>60828</v>
      </c>
      <c r="BO18">
        <v>570337</v>
      </c>
    </row>
    <row r="19" spans="1:67" x14ac:dyDescent="0.25">
      <c r="A19" t="s">
        <v>238</v>
      </c>
      <c r="B19" t="e">
        <f ca="1">_xll.BDH(A19&amp;" Equity Sedol2",$B$2,$B$1,$A$1,"Dates=H","Dir=H","Fill=0","Days=W","cols=66;rows=1")</f>
        <v>#NAME?</v>
      </c>
      <c r="C19">
        <v>248422</v>
      </c>
      <c r="D19">
        <v>238415</v>
      </c>
      <c r="E19">
        <v>611057</v>
      </c>
      <c r="F19">
        <v>73966</v>
      </c>
      <c r="G19">
        <v>229277</v>
      </c>
      <c r="H19">
        <v>193085</v>
      </c>
      <c r="I19">
        <v>220374</v>
      </c>
      <c r="J19">
        <v>240344</v>
      </c>
      <c r="K19">
        <v>270568</v>
      </c>
      <c r="L19">
        <v>325973</v>
      </c>
      <c r="M19">
        <v>171323</v>
      </c>
      <c r="N19">
        <v>255769</v>
      </c>
      <c r="O19">
        <v>552875</v>
      </c>
      <c r="P19">
        <v>0</v>
      </c>
      <c r="Q19">
        <v>343473</v>
      </c>
      <c r="R19">
        <v>222162</v>
      </c>
      <c r="S19">
        <v>327794</v>
      </c>
      <c r="T19">
        <v>335289</v>
      </c>
      <c r="U19">
        <v>152587</v>
      </c>
      <c r="V19">
        <v>276349</v>
      </c>
      <c r="W19">
        <v>274158</v>
      </c>
      <c r="X19">
        <v>370125</v>
      </c>
      <c r="Y19">
        <v>226196</v>
      </c>
      <c r="Z19">
        <v>147508</v>
      </c>
      <c r="AA19">
        <v>328969</v>
      </c>
      <c r="AB19">
        <v>299232</v>
      </c>
      <c r="AC19">
        <v>406756</v>
      </c>
      <c r="AD19">
        <v>245614</v>
      </c>
      <c r="AE19">
        <v>0</v>
      </c>
      <c r="AF19">
        <v>203904</v>
      </c>
      <c r="AG19">
        <v>348585</v>
      </c>
      <c r="AH19">
        <v>127699</v>
      </c>
      <c r="AI19">
        <v>185707</v>
      </c>
      <c r="AJ19">
        <v>77781</v>
      </c>
      <c r="AK19">
        <v>132790</v>
      </c>
      <c r="AL19">
        <v>192815</v>
      </c>
      <c r="AM19">
        <v>201800</v>
      </c>
      <c r="AN19">
        <v>246513</v>
      </c>
      <c r="AO19">
        <v>163657</v>
      </c>
      <c r="AP19">
        <v>186248</v>
      </c>
      <c r="AQ19">
        <v>93116</v>
      </c>
      <c r="AR19">
        <v>93137</v>
      </c>
      <c r="AS19">
        <v>89885</v>
      </c>
      <c r="AT19">
        <v>181678</v>
      </c>
      <c r="AU19">
        <v>153594</v>
      </c>
      <c r="AV19">
        <v>133485</v>
      </c>
      <c r="AW19">
        <v>191251</v>
      </c>
      <c r="AX19">
        <v>569957</v>
      </c>
      <c r="AY19">
        <v>222332</v>
      </c>
      <c r="AZ19">
        <v>767155</v>
      </c>
      <c r="BA19">
        <v>253163</v>
      </c>
      <c r="BB19">
        <v>210605</v>
      </c>
      <c r="BC19">
        <v>137104</v>
      </c>
      <c r="BD19">
        <v>93166</v>
      </c>
      <c r="BE19">
        <v>145779</v>
      </c>
      <c r="BF19">
        <v>122306</v>
      </c>
      <c r="BG19">
        <v>221711</v>
      </c>
      <c r="BH19">
        <v>157489</v>
      </c>
      <c r="BI19">
        <v>203554</v>
      </c>
      <c r="BJ19">
        <v>198189</v>
      </c>
      <c r="BK19">
        <v>189500</v>
      </c>
      <c r="BL19">
        <v>100993</v>
      </c>
      <c r="BM19">
        <v>1312080</v>
      </c>
      <c r="BN19">
        <v>330391</v>
      </c>
      <c r="BO19">
        <v>220498</v>
      </c>
    </row>
    <row r="20" spans="1:67" x14ac:dyDescent="0.25">
      <c r="A20" t="s">
        <v>279</v>
      </c>
      <c r="B20" t="e">
        <f ca="1">_xll.BDH(A20&amp;" Equity Sedol2",$B$2,$B$1,$A$1,"Dates=H","Dir=H","Fill=0","Days=W","cols=66;rows=1")</f>
        <v>#NAME?</v>
      </c>
      <c r="C20">
        <v>635017</v>
      </c>
      <c r="D20">
        <v>59155</v>
      </c>
      <c r="E20">
        <v>53213</v>
      </c>
      <c r="F20">
        <v>106278</v>
      </c>
      <c r="G20">
        <v>92675</v>
      </c>
      <c r="H20">
        <v>97538</v>
      </c>
      <c r="I20">
        <v>89154</v>
      </c>
      <c r="J20">
        <v>65041</v>
      </c>
      <c r="K20">
        <v>90601</v>
      </c>
      <c r="L20">
        <v>99061</v>
      </c>
      <c r="M20">
        <v>105105</v>
      </c>
      <c r="N20">
        <v>156263</v>
      </c>
      <c r="O20">
        <v>118098</v>
      </c>
      <c r="P20">
        <v>0</v>
      </c>
      <c r="Q20">
        <v>565542</v>
      </c>
      <c r="R20">
        <v>104106</v>
      </c>
      <c r="S20">
        <v>93937</v>
      </c>
      <c r="T20">
        <v>66785</v>
      </c>
      <c r="U20">
        <v>53566</v>
      </c>
      <c r="V20">
        <v>71816</v>
      </c>
      <c r="W20">
        <v>100996</v>
      </c>
      <c r="X20">
        <v>94155</v>
      </c>
      <c r="Y20">
        <v>344760</v>
      </c>
      <c r="Z20">
        <v>200552</v>
      </c>
      <c r="AA20">
        <v>80248</v>
      </c>
      <c r="AB20">
        <v>56870</v>
      </c>
      <c r="AC20">
        <v>164241</v>
      </c>
      <c r="AD20">
        <v>95580</v>
      </c>
      <c r="AE20">
        <v>0</v>
      </c>
      <c r="AF20">
        <v>59040</v>
      </c>
      <c r="AG20">
        <v>205640</v>
      </c>
      <c r="AH20">
        <v>39758</v>
      </c>
      <c r="AI20">
        <v>115112</v>
      </c>
      <c r="AJ20">
        <v>84203</v>
      </c>
      <c r="AK20">
        <v>34800</v>
      </c>
      <c r="AL20">
        <v>81592</v>
      </c>
      <c r="AM20">
        <v>192902</v>
      </c>
      <c r="AN20">
        <v>145192</v>
      </c>
      <c r="AO20">
        <v>293713</v>
      </c>
      <c r="AP20">
        <v>48837</v>
      </c>
      <c r="AQ20">
        <v>749102</v>
      </c>
      <c r="AR20">
        <v>228046</v>
      </c>
      <c r="AS20">
        <v>59049</v>
      </c>
      <c r="AT20">
        <v>123507</v>
      </c>
      <c r="AU20">
        <v>111663</v>
      </c>
      <c r="AV20">
        <v>83926</v>
      </c>
      <c r="AW20">
        <v>43762</v>
      </c>
      <c r="AX20">
        <v>248385</v>
      </c>
      <c r="AY20">
        <v>109859</v>
      </c>
      <c r="AZ20">
        <v>92535</v>
      </c>
      <c r="BA20">
        <v>123306</v>
      </c>
      <c r="BB20">
        <v>62178</v>
      </c>
      <c r="BC20">
        <v>127437</v>
      </c>
      <c r="BD20">
        <v>59783</v>
      </c>
      <c r="BE20">
        <v>90172</v>
      </c>
      <c r="BF20">
        <v>48970</v>
      </c>
      <c r="BG20">
        <v>80567</v>
      </c>
      <c r="BH20">
        <v>52320</v>
      </c>
      <c r="BI20">
        <v>79326</v>
      </c>
      <c r="BJ20">
        <v>92422</v>
      </c>
      <c r="BK20">
        <v>64599</v>
      </c>
      <c r="BL20">
        <v>41023</v>
      </c>
      <c r="BM20">
        <v>43583</v>
      </c>
      <c r="BN20">
        <v>67916</v>
      </c>
      <c r="BO20">
        <v>116661</v>
      </c>
    </row>
    <row r="21" spans="1:67" x14ac:dyDescent="0.25">
      <c r="A21" t="s">
        <v>83</v>
      </c>
      <c r="B21" t="e">
        <f ca="1">_xll.BDH(A21&amp;" Equity Sedol2",$B$2,$B$1,$A$1,"Dates=H","Dir=H","Fill=0","Days=W","cols=66;rows=1")</f>
        <v>#NAME?</v>
      </c>
      <c r="C21">
        <v>1000</v>
      </c>
      <c r="D21">
        <v>425418</v>
      </c>
      <c r="E21">
        <v>844006</v>
      </c>
      <c r="F21">
        <v>28342</v>
      </c>
      <c r="G21">
        <v>20395</v>
      </c>
      <c r="H21">
        <v>8846</v>
      </c>
      <c r="I21">
        <v>60</v>
      </c>
      <c r="J21">
        <v>1708380</v>
      </c>
      <c r="K21">
        <v>428003</v>
      </c>
      <c r="L21">
        <v>1602</v>
      </c>
      <c r="M21">
        <v>3000</v>
      </c>
      <c r="N21">
        <v>9000</v>
      </c>
      <c r="O21">
        <v>500</v>
      </c>
      <c r="P21">
        <v>0</v>
      </c>
      <c r="Q21">
        <v>0</v>
      </c>
      <c r="R21">
        <v>6150</v>
      </c>
      <c r="S21">
        <v>5373</v>
      </c>
      <c r="T21">
        <v>386013</v>
      </c>
      <c r="U21">
        <v>26290</v>
      </c>
      <c r="V21">
        <v>1515</v>
      </c>
      <c r="W21">
        <v>55</v>
      </c>
      <c r="X21">
        <v>0</v>
      </c>
      <c r="Y21">
        <v>348899</v>
      </c>
      <c r="Z21">
        <v>862</v>
      </c>
      <c r="AA21">
        <v>32900</v>
      </c>
      <c r="AB21">
        <v>13972</v>
      </c>
      <c r="AC21">
        <v>5500</v>
      </c>
      <c r="AD21">
        <v>1000</v>
      </c>
      <c r="AE21">
        <v>0</v>
      </c>
      <c r="AF21">
        <v>11500</v>
      </c>
      <c r="AG21">
        <v>82000</v>
      </c>
      <c r="AH21">
        <v>183921</v>
      </c>
      <c r="AI21">
        <v>172026</v>
      </c>
      <c r="AJ21">
        <v>9239</v>
      </c>
      <c r="AK21">
        <v>12315</v>
      </c>
      <c r="AL21">
        <v>59082</v>
      </c>
      <c r="AM21">
        <v>0</v>
      </c>
      <c r="AN21">
        <v>21655</v>
      </c>
      <c r="AO21">
        <v>7391</v>
      </c>
      <c r="AP21">
        <v>2165</v>
      </c>
      <c r="AQ21">
        <v>13598</v>
      </c>
      <c r="AR21">
        <v>5996</v>
      </c>
      <c r="AS21">
        <v>500</v>
      </c>
      <c r="AT21">
        <v>8990</v>
      </c>
      <c r="AU21">
        <v>2061</v>
      </c>
      <c r="AV21">
        <v>1570</v>
      </c>
      <c r="AW21">
        <v>6146</v>
      </c>
      <c r="AX21">
        <v>14906</v>
      </c>
      <c r="AY21">
        <v>6750</v>
      </c>
      <c r="AZ21">
        <v>5777</v>
      </c>
      <c r="BA21">
        <v>2653</v>
      </c>
      <c r="BB21">
        <v>7500</v>
      </c>
      <c r="BC21">
        <v>2000</v>
      </c>
      <c r="BD21">
        <v>5463</v>
      </c>
      <c r="BE21">
        <v>3550</v>
      </c>
      <c r="BF21">
        <v>20285</v>
      </c>
      <c r="BG21">
        <v>3079</v>
      </c>
      <c r="BH21">
        <v>3024</v>
      </c>
      <c r="BI21">
        <v>7130</v>
      </c>
      <c r="BJ21">
        <v>2510</v>
      </c>
      <c r="BK21">
        <v>0</v>
      </c>
      <c r="BL21">
        <v>2068</v>
      </c>
      <c r="BM21">
        <v>0</v>
      </c>
      <c r="BN21">
        <v>374712</v>
      </c>
      <c r="BO21">
        <v>700</v>
      </c>
    </row>
    <row r="22" spans="1:67" x14ac:dyDescent="0.25">
      <c r="A22" t="s">
        <v>253</v>
      </c>
      <c r="B22" t="e">
        <f ca="1">_xll.BDH(A22&amp;" Equity Sedol2",$B$2,$B$1,$A$1,"Dates=H","Dir=H","Fill=0","Days=W","cols=66;rows=1")</f>
        <v>#NAME?</v>
      </c>
      <c r="C22">
        <v>71497</v>
      </c>
      <c r="D22">
        <v>28585</v>
      </c>
      <c r="E22">
        <v>182032</v>
      </c>
      <c r="F22">
        <v>31198</v>
      </c>
      <c r="G22">
        <v>232295</v>
      </c>
      <c r="H22">
        <v>36039</v>
      </c>
      <c r="I22">
        <v>119295</v>
      </c>
      <c r="J22">
        <v>76972</v>
      </c>
      <c r="K22">
        <v>60059</v>
      </c>
      <c r="L22">
        <v>34397</v>
      </c>
      <c r="M22">
        <v>74364</v>
      </c>
      <c r="N22">
        <v>77162</v>
      </c>
      <c r="O22">
        <v>195328</v>
      </c>
      <c r="P22">
        <v>0</v>
      </c>
      <c r="Q22">
        <v>107660</v>
      </c>
      <c r="R22">
        <v>106066</v>
      </c>
      <c r="S22">
        <v>313354</v>
      </c>
      <c r="T22">
        <v>413811</v>
      </c>
      <c r="U22">
        <v>29068</v>
      </c>
      <c r="V22">
        <v>15697</v>
      </c>
      <c r="W22">
        <v>100883</v>
      </c>
      <c r="X22">
        <v>320243</v>
      </c>
      <c r="Y22">
        <v>4140</v>
      </c>
      <c r="Z22">
        <v>79323</v>
      </c>
      <c r="AA22">
        <v>14097</v>
      </c>
      <c r="AB22">
        <v>52000</v>
      </c>
      <c r="AC22">
        <v>57834</v>
      </c>
      <c r="AD22">
        <v>16731</v>
      </c>
      <c r="AE22">
        <v>0</v>
      </c>
      <c r="AF22">
        <v>29894</v>
      </c>
      <c r="AG22">
        <v>36266</v>
      </c>
      <c r="AH22">
        <v>8449</v>
      </c>
      <c r="AI22">
        <v>40241</v>
      </c>
      <c r="AJ22">
        <v>53419</v>
      </c>
      <c r="AK22">
        <v>49674</v>
      </c>
      <c r="AL22">
        <v>72095</v>
      </c>
      <c r="AM22">
        <v>95020</v>
      </c>
      <c r="AN22">
        <v>28442</v>
      </c>
      <c r="AO22">
        <v>59967</v>
      </c>
      <c r="AP22">
        <v>4302</v>
      </c>
      <c r="AQ22">
        <v>56198</v>
      </c>
      <c r="AR22">
        <v>89079</v>
      </c>
      <c r="AS22">
        <v>106644</v>
      </c>
      <c r="AT22">
        <v>38147</v>
      </c>
      <c r="AU22">
        <v>10740</v>
      </c>
      <c r="AV22">
        <v>33121</v>
      </c>
      <c r="AW22">
        <v>47660</v>
      </c>
      <c r="AX22">
        <v>11454</v>
      </c>
      <c r="AY22">
        <v>96258</v>
      </c>
      <c r="AZ22">
        <v>127982</v>
      </c>
      <c r="BA22">
        <v>15395</v>
      </c>
      <c r="BB22">
        <v>40484</v>
      </c>
      <c r="BC22">
        <v>35150</v>
      </c>
      <c r="BD22">
        <v>94489</v>
      </c>
      <c r="BE22">
        <v>37279</v>
      </c>
      <c r="BF22">
        <v>35311</v>
      </c>
      <c r="BG22">
        <v>24236</v>
      </c>
      <c r="BH22">
        <v>61849</v>
      </c>
      <c r="BI22">
        <v>13146</v>
      </c>
      <c r="BJ22">
        <v>247693</v>
      </c>
      <c r="BK22">
        <v>55302</v>
      </c>
      <c r="BL22">
        <v>24576</v>
      </c>
      <c r="BM22">
        <v>65192</v>
      </c>
      <c r="BN22">
        <v>35827</v>
      </c>
      <c r="BO22">
        <v>10220</v>
      </c>
    </row>
    <row r="23" spans="1:67" x14ac:dyDescent="0.25">
      <c r="A23" t="s">
        <v>34</v>
      </c>
      <c r="B23" t="e">
        <f ca="1">_xll.BDH(A23&amp;" Equity Sedol2",$B$2,$B$1,$A$1,"Dates=H","Dir=H","Fill=0","Days=W","cols=66;rows=1")</f>
        <v>#NAME?</v>
      </c>
      <c r="C23">
        <v>380469</v>
      </c>
      <c r="D23">
        <v>287006</v>
      </c>
      <c r="E23">
        <v>580189</v>
      </c>
      <c r="F23">
        <v>273308</v>
      </c>
      <c r="G23">
        <v>323815</v>
      </c>
      <c r="H23">
        <v>535552</v>
      </c>
      <c r="I23">
        <v>502233</v>
      </c>
      <c r="J23">
        <v>324008</v>
      </c>
      <c r="K23">
        <v>299437</v>
      </c>
      <c r="L23">
        <v>464306</v>
      </c>
      <c r="M23">
        <v>99041</v>
      </c>
      <c r="N23">
        <v>257201</v>
      </c>
      <c r="O23">
        <v>439463</v>
      </c>
      <c r="P23">
        <v>0</v>
      </c>
      <c r="Q23">
        <v>220818</v>
      </c>
      <c r="R23">
        <v>224464</v>
      </c>
      <c r="S23">
        <v>238928</v>
      </c>
      <c r="T23">
        <v>293417</v>
      </c>
      <c r="U23">
        <v>228821</v>
      </c>
      <c r="V23">
        <v>292358</v>
      </c>
      <c r="W23">
        <v>581964</v>
      </c>
      <c r="X23">
        <v>350866</v>
      </c>
      <c r="Y23">
        <v>163283</v>
      </c>
      <c r="Z23">
        <v>94153</v>
      </c>
      <c r="AA23">
        <v>622014</v>
      </c>
      <c r="AB23">
        <v>298331</v>
      </c>
      <c r="AC23">
        <v>538350</v>
      </c>
      <c r="AD23">
        <v>465171</v>
      </c>
      <c r="AE23">
        <v>0</v>
      </c>
      <c r="AF23">
        <v>91999</v>
      </c>
      <c r="AG23">
        <v>557491</v>
      </c>
      <c r="AH23">
        <v>170313</v>
      </c>
      <c r="AI23">
        <v>319102</v>
      </c>
      <c r="AJ23">
        <v>215929</v>
      </c>
      <c r="AK23">
        <v>186959</v>
      </c>
      <c r="AL23">
        <v>195037</v>
      </c>
      <c r="AM23">
        <v>422037</v>
      </c>
      <c r="AN23">
        <v>231512</v>
      </c>
      <c r="AO23">
        <v>126570</v>
      </c>
      <c r="AP23">
        <v>682752</v>
      </c>
      <c r="AQ23">
        <v>434896</v>
      </c>
      <c r="AR23">
        <v>852276</v>
      </c>
      <c r="AS23">
        <v>397351</v>
      </c>
      <c r="AT23">
        <v>341851</v>
      </c>
      <c r="AU23">
        <v>170527</v>
      </c>
      <c r="AV23">
        <v>216081</v>
      </c>
      <c r="AW23">
        <v>222686</v>
      </c>
      <c r="AX23">
        <v>441746</v>
      </c>
      <c r="AY23">
        <v>595516</v>
      </c>
      <c r="AZ23">
        <v>197680</v>
      </c>
      <c r="BA23">
        <v>243097</v>
      </c>
      <c r="BB23">
        <v>345719</v>
      </c>
      <c r="BC23">
        <v>292695</v>
      </c>
      <c r="BD23">
        <v>247058</v>
      </c>
      <c r="BE23">
        <v>662563</v>
      </c>
      <c r="BF23">
        <v>61514</v>
      </c>
      <c r="BG23">
        <v>138473</v>
      </c>
      <c r="BH23">
        <v>134643</v>
      </c>
      <c r="BI23">
        <v>228138</v>
      </c>
      <c r="BJ23">
        <v>232456</v>
      </c>
      <c r="BK23">
        <v>180314</v>
      </c>
      <c r="BL23">
        <v>176978</v>
      </c>
      <c r="BM23">
        <v>247625</v>
      </c>
      <c r="BN23">
        <v>332198</v>
      </c>
      <c r="BO23">
        <v>323190</v>
      </c>
    </row>
    <row r="24" spans="1:67" x14ac:dyDescent="0.25">
      <c r="A24" t="s">
        <v>404</v>
      </c>
      <c r="B24" t="e">
        <f ca="1">_xll.BDH(A24&amp;" Equity Sedol2",$B$2,$B$1,$A$1,"Dates=H","Dir=H","Fill=0","Days=W","cols=66;rows=1")</f>
        <v>#NAME?</v>
      </c>
      <c r="C24">
        <v>47039</v>
      </c>
      <c r="D24">
        <v>66756</v>
      </c>
      <c r="E24">
        <v>48706</v>
      </c>
      <c r="F24">
        <v>113315</v>
      </c>
      <c r="G24">
        <v>48651</v>
      </c>
      <c r="H24">
        <v>44269</v>
      </c>
      <c r="I24">
        <v>59254</v>
      </c>
      <c r="J24">
        <v>39768</v>
      </c>
      <c r="K24">
        <v>31894</v>
      </c>
      <c r="L24">
        <v>94280</v>
      </c>
      <c r="M24">
        <v>198287</v>
      </c>
      <c r="N24">
        <v>137463</v>
      </c>
      <c r="O24">
        <v>49374</v>
      </c>
      <c r="P24">
        <v>0</v>
      </c>
      <c r="Q24">
        <v>398560</v>
      </c>
      <c r="R24">
        <v>36376</v>
      </c>
      <c r="S24">
        <v>513399</v>
      </c>
      <c r="T24">
        <v>44561</v>
      </c>
      <c r="U24">
        <v>52633</v>
      </c>
      <c r="V24">
        <v>35335</v>
      </c>
      <c r="W24">
        <v>332867</v>
      </c>
      <c r="X24">
        <v>95652</v>
      </c>
      <c r="Y24">
        <v>66790</v>
      </c>
      <c r="Z24">
        <v>208044</v>
      </c>
      <c r="AA24">
        <v>183822</v>
      </c>
      <c r="AB24">
        <v>89556</v>
      </c>
      <c r="AC24">
        <v>70669</v>
      </c>
      <c r="AD24">
        <v>83222</v>
      </c>
      <c r="AE24">
        <v>0</v>
      </c>
      <c r="AF24">
        <v>53590</v>
      </c>
      <c r="AG24">
        <v>32293</v>
      </c>
      <c r="AH24">
        <v>35684</v>
      </c>
      <c r="AI24">
        <v>71359</v>
      </c>
      <c r="AJ24">
        <v>61352</v>
      </c>
      <c r="AK24">
        <v>44283</v>
      </c>
      <c r="AL24">
        <v>84357</v>
      </c>
      <c r="AM24">
        <v>43816</v>
      </c>
      <c r="AN24">
        <v>36886</v>
      </c>
      <c r="AO24">
        <v>85144</v>
      </c>
      <c r="AP24">
        <v>972185</v>
      </c>
      <c r="AQ24">
        <v>478931</v>
      </c>
      <c r="AR24">
        <v>559459</v>
      </c>
      <c r="AS24">
        <v>201289</v>
      </c>
      <c r="AT24">
        <v>93753</v>
      </c>
      <c r="AU24">
        <v>192931</v>
      </c>
      <c r="AV24">
        <v>59714</v>
      </c>
      <c r="AW24">
        <v>141631</v>
      </c>
      <c r="AX24">
        <v>1579127</v>
      </c>
      <c r="AY24">
        <v>270717</v>
      </c>
      <c r="AZ24">
        <v>165191</v>
      </c>
      <c r="BA24">
        <v>251167</v>
      </c>
      <c r="BB24">
        <v>174386</v>
      </c>
      <c r="BC24">
        <v>212220</v>
      </c>
      <c r="BD24">
        <v>254422</v>
      </c>
      <c r="BE24">
        <v>141398</v>
      </c>
      <c r="BF24">
        <v>228610</v>
      </c>
      <c r="BG24">
        <v>386462</v>
      </c>
      <c r="BH24">
        <v>122080</v>
      </c>
      <c r="BI24">
        <v>109503</v>
      </c>
      <c r="BJ24">
        <v>102851</v>
      </c>
      <c r="BK24">
        <v>103421</v>
      </c>
      <c r="BL24">
        <v>104638</v>
      </c>
      <c r="BM24">
        <v>153441</v>
      </c>
      <c r="BN24">
        <v>73496</v>
      </c>
      <c r="BO24">
        <v>67257</v>
      </c>
    </row>
    <row r="25" spans="1:67" x14ac:dyDescent="0.25">
      <c r="A25" t="s">
        <v>262</v>
      </c>
      <c r="B25" t="e">
        <f ca="1">_xll.BDH(A25&amp;" Equity Sedol2",$B$2,$B$1,$A$1,"Dates=H","Dir=H","Fill=0","Days=W","cols=66;rows=1")</f>
        <v>#NAME?</v>
      </c>
      <c r="C25">
        <v>441404</v>
      </c>
      <c r="D25">
        <v>176728</v>
      </c>
      <c r="E25">
        <v>377196</v>
      </c>
      <c r="F25">
        <v>326699</v>
      </c>
      <c r="G25">
        <v>436061</v>
      </c>
      <c r="H25">
        <v>292586</v>
      </c>
      <c r="I25">
        <v>230228</v>
      </c>
      <c r="J25">
        <v>106215</v>
      </c>
      <c r="K25">
        <v>228388</v>
      </c>
      <c r="L25">
        <v>130230</v>
      </c>
      <c r="M25">
        <v>178728</v>
      </c>
      <c r="N25">
        <v>240006</v>
      </c>
      <c r="O25">
        <v>194386</v>
      </c>
      <c r="P25">
        <v>0</v>
      </c>
      <c r="Q25">
        <v>214295</v>
      </c>
      <c r="R25">
        <v>155747</v>
      </c>
      <c r="S25">
        <v>189151</v>
      </c>
      <c r="T25">
        <v>290701</v>
      </c>
      <c r="U25">
        <v>206201</v>
      </c>
      <c r="V25">
        <v>254006</v>
      </c>
      <c r="W25">
        <v>1051056</v>
      </c>
      <c r="X25">
        <v>307827</v>
      </c>
      <c r="Y25">
        <v>573401</v>
      </c>
      <c r="Z25">
        <v>283811</v>
      </c>
      <c r="AA25">
        <v>209656</v>
      </c>
      <c r="AB25">
        <v>174915</v>
      </c>
      <c r="AC25">
        <v>326659</v>
      </c>
      <c r="AD25">
        <v>119953</v>
      </c>
      <c r="AE25">
        <v>0</v>
      </c>
      <c r="AF25">
        <v>92741</v>
      </c>
      <c r="AG25">
        <v>158250</v>
      </c>
      <c r="AH25">
        <v>162964</v>
      </c>
      <c r="AI25">
        <v>187574</v>
      </c>
      <c r="AJ25">
        <v>111680</v>
      </c>
      <c r="AK25">
        <v>186707</v>
      </c>
      <c r="AL25">
        <v>248007</v>
      </c>
      <c r="AM25">
        <v>300544</v>
      </c>
      <c r="AN25">
        <v>223706</v>
      </c>
      <c r="AO25">
        <v>294184</v>
      </c>
      <c r="AP25">
        <v>341899</v>
      </c>
      <c r="AQ25">
        <v>101463</v>
      </c>
      <c r="AR25">
        <v>124913</v>
      </c>
      <c r="AS25">
        <v>703052</v>
      </c>
      <c r="AT25">
        <v>184849</v>
      </c>
      <c r="AU25">
        <v>575326</v>
      </c>
      <c r="AV25">
        <v>276277</v>
      </c>
      <c r="AW25">
        <v>302105</v>
      </c>
      <c r="AX25">
        <v>349661</v>
      </c>
      <c r="AY25">
        <v>315937</v>
      </c>
      <c r="AZ25">
        <v>257334</v>
      </c>
      <c r="BA25">
        <v>236418</v>
      </c>
      <c r="BB25">
        <v>224683</v>
      </c>
      <c r="BC25">
        <v>214555</v>
      </c>
      <c r="BD25">
        <v>160220</v>
      </c>
      <c r="BE25">
        <v>157836</v>
      </c>
      <c r="BF25">
        <v>131463</v>
      </c>
      <c r="BG25">
        <v>336332</v>
      </c>
      <c r="BH25">
        <v>170932</v>
      </c>
      <c r="BI25">
        <v>668821</v>
      </c>
      <c r="BJ25">
        <v>265428</v>
      </c>
      <c r="BK25">
        <v>204894</v>
      </c>
      <c r="BL25">
        <v>161886</v>
      </c>
      <c r="BM25">
        <v>251292</v>
      </c>
      <c r="BN25">
        <v>112126</v>
      </c>
      <c r="BO25">
        <v>191278</v>
      </c>
    </row>
    <row r="26" spans="1:67" x14ac:dyDescent="0.25">
      <c r="A26" t="s">
        <v>373</v>
      </c>
      <c r="B26" t="e">
        <f ca="1">_xll.BDH(A26&amp;" Equity Sedol2",$B$2,$B$1,$A$1,"Dates=H","Dir=H","Fill=0","Days=W","cols=66;rows=1")</f>
        <v>#NAME?</v>
      </c>
      <c r="C26">
        <v>3923</v>
      </c>
      <c r="D26">
        <v>3947</v>
      </c>
      <c r="E26">
        <v>5516</v>
      </c>
      <c r="F26">
        <v>4286</v>
      </c>
      <c r="G26">
        <v>10025</v>
      </c>
      <c r="H26">
        <v>180091</v>
      </c>
      <c r="I26">
        <v>4519</v>
      </c>
      <c r="J26">
        <v>90359</v>
      </c>
      <c r="K26">
        <v>5711</v>
      </c>
      <c r="L26">
        <v>8224</v>
      </c>
      <c r="M26">
        <v>6213</v>
      </c>
      <c r="N26">
        <v>88576</v>
      </c>
      <c r="O26">
        <v>16881</v>
      </c>
      <c r="P26">
        <v>0</v>
      </c>
      <c r="Q26">
        <v>9372</v>
      </c>
      <c r="R26">
        <v>1889</v>
      </c>
      <c r="S26">
        <v>14808</v>
      </c>
      <c r="T26">
        <v>1278</v>
      </c>
      <c r="U26">
        <v>9594</v>
      </c>
      <c r="V26">
        <v>19807</v>
      </c>
      <c r="W26">
        <v>60128</v>
      </c>
      <c r="X26">
        <v>3141</v>
      </c>
      <c r="Y26">
        <v>9279</v>
      </c>
      <c r="Z26">
        <v>4047</v>
      </c>
      <c r="AA26">
        <v>18461</v>
      </c>
      <c r="AB26">
        <v>6233</v>
      </c>
      <c r="AC26">
        <v>42571</v>
      </c>
      <c r="AD26">
        <v>35004</v>
      </c>
      <c r="AE26">
        <v>0</v>
      </c>
      <c r="AF26">
        <v>12414</v>
      </c>
      <c r="AG26">
        <v>5671</v>
      </c>
      <c r="AH26">
        <v>6236</v>
      </c>
      <c r="AI26">
        <v>15403</v>
      </c>
      <c r="AJ26">
        <v>8503</v>
      </c>
      <c r="AK26">
        <v>44945</v>
      </c>
      <c r="AL26">
        <v>5582</v>
      </c>
      <c r="AM26">
        <v>8359</v>
      </c>
      <c r="AN26">
        <v>20351</v>
      </c>
      <c r="AO26">
        <v>61359</v>
      </c>
      <c r="AP26">
        <v>6011</v>
      </c>
      <c r="AQ26">
        <v>9070</v>
      </c>
      <c r="AR26">
        <v>160264</v>
      </c>
      <c r="AS26">
        <v>13207</v>
      </c>
      <c r="AT26">
        <v>27664</v>
      </c>
      <c r="AU26">
        <v>65111</v>
      </c>
      <c r="AV26">
        <v>31488</v>
      </c>
      <c r="AW26">
        <v>23537</v>
      </c>
      <c r="AX26">
        <v>62124</v>
      </c>
      <c r="AY26">
        <v>80075</v>
      </c>
      <c r="AZ26">
        <v>15586</v>
      </c>
      <c r="BA26">
        <v>9155</v>
      </c>
      <c r="BB26">
        <v>67462</v>
      </c>
      <c r="BC26">
        <v>24533</v>
      </c>
      <c r="BD26">
        <v>86431</v>
      </c>
      <c r="BE26">
        <v>93402</v>
      </c>
      <c r="BF26">
        <v>6473</v>
      </c>
      <c r="BG26">
        <v>24134</v>
      </c>
      <c r="BH26">
        <v>6587</v>
      </c>
      <c r="BI26">
        <v>936</v>
      </c>
      <c r="BJ26">
        <v>49013</v>
      </c>
      <c r="BK26">
        <v>9715</v>
      </c>
      <c r="BL26">
        <v>109952</v>
      </c>
      <c r="BM26">
        <v>8692</v>
      </c>
      <c r="BN26">
        <v>8221</v>
      </c>
      <c r="BO26">
        <v>10249</v>
      </c>
    </row>
    <row r="27" spans="1:67" x14ac:dyDescent="0.25">
      <c r="A27" t="s">
        <v>429</v>
      </c>
      <c r="B27" t="e">
        <f ca="1">_xll.BDH(A27&amp;" Equity Sedol2",$B$2,$B$1,$A$1,"Dates=H","Dir=H","Fill=0","Days=W","cols=66;rows=1")</f>
        <v>#NAME?</v>
      </c>
      <c r="C27">
        <v>470761</v>
      </c>
      <c r="D27">
        <v>493296</v>
      </c>
      <c r="E27">
        <v>627955</v>
      </c>
      <c r="F27">
        <v>374568</v>
      </c>
      <c r="G27">
        <v>388919</v>
      </c>
      <c r="H27">
        <v>865232</v>
      </c>
      <c r="I27">
        <v>707275</v>
      </c>
      <c r="J27">
        <v>401752</v>
      </c>
      <c r="K27">
        <v>565982</v>
      </c>
      <c r="L27">
        <v>1259561</v>
      </c>
      <c r="M27">
        <v>606570</v>
      </c>
      <c r="N27">
        <v>1298226</v>
      </c>
      <c r="O27">
        <v>649178</v>
      </c>
      <c r="P27">
        <v>0</v>
      </c>
      <c r="Q27">
        <v>322732</v>
      </c>
      <c r="R27">
        <v>407087</v>
      </c>
      <c r="S27">
        <v>556919</v>
      </c>
      <c r="T27">
        <v>388692</v>
      </c>
      <c r="U27">
        <v>288624</v>
      </c>
      <c r="V27">
        <v>364196</v>
      </c>
      <c r="W27">
        <v>174762</v>
      </c>
      <c r="X27">
        <v>177750</v>
      </c>
      <c r="Y27">
        <v>273805</v>
      </c>
      <c r="Z27">
        <v>208424</v>
      </c>
      <c r="AA27">
        <v>429884</v>
      </c>
      <c r="AB27">
        <v>525747</v>
      </c>
      <c r="AC27">
        <v>902795</v>
      </c>
      <c r="AD27">
        <v>356916</v>
      </c>
      <c r="AE27">
        <v>0</v>
      </c>
      <c r="AF27">
        <v>374526</v>
      </c>
      <c r="AG27">
        <v>625672</v>
      </c>
      <c r="AH27">
        <v>361628</v>
      </c>
      <c r="AI27">
        <v>582467</v>
      </c>
      <c r="AJ27">
        <v>236829</v>
      </c>
      <c r="AK27">
        <v>602312</v>
      </c>
      <c r="AL27">
        <v>490759</v>
      </c>
      <c r="AM27">
        <v>842013</v>
      </c>
      <c r="AN27">
        <v>531962</v>
      </c>
      <c r="AO27">
        <v>629748</v>
      </c>
      <c r="AP27">
        <v>486676</v>
      </c>
      <c r="AQ27">
        <v>563651</v>
      </c>
      <c r="AR27">
        <v>315963</v>
      </c>
      <c r="AS27">
        <v>576917</v>
      </c>
      <c r="AT27">
        <v>747386</v>
      </c>
      <c r="AU27">
        <v>670733</v>
      </c>
      <c r="AV27">
        <v>975059</v>
      </c>
      <c r="AW27">
        <v>419262</v>
      </c>
      <c r="AX27">
        <v>616277</v>
      </c>
      <c r="AY27">
        <v>489191</v>
      </c>
      <c r="AZ27">
        <v>1262231</v>
      </c>
      <c r="BA27">
        <v>701259</v>
      </c>
      <c r="BB27">
        <v>294051</v>
      </c>
      <c r="BC27">
        <v>314318</v>
      </c>
      <c r="BD27">
        <v>244768</v>
      </c>
      <c r="BE27">
        <v>354495</v>
      </c>
      <c r="BF27">
        <v>320729</v>
      </c>
      <c r="BG27">
        <v>360102</v>
      </c>
      <c r="BH27">
        <v>524660</v>
      </c>
      <c r="BI27">
        <v>365360</v>
      </c>
      <c r="BJ27">
        <v>762425</v>
      </c>
      <c r="BK27">
        <v>544345</v>
      </c>
      <c r="BL27">
        <v>486279</v>
      </c>
      <c r="BM27">
        <v>398370</v>
      </c>
      <c r="BN27">
        <v>670660</v>
      </c>
      <c r="BO27">
        <v>500229</v>
      </c>
    </row>
    <row r="28" spans="1:67" x14ac:dyDescent="0.25">
      <c r="A28" t="s">
        <v>134</v>
      </c>
      <c r="B28" t="e">
        <f ca="1">_xll.BDH(A28&amp;" Equity Sedol2",$B$2,$B$1,$A$1,"Dates=H","Dir=H","Fill=0","Days=W","cols=66;rows=1")</f>
        <v>#NAME?</v>
      </c>
      <c r="C28">
        <v>255398</v>
      </c>
      <c r="D28">
        <v>581518</v>
      </c>
      <c r="E28">
        <v>239632</v>
      </c>
      <c r="F28">
        <v>337749</v>
      </c>
      <c r="G28">
        <v>311541</v>
      </c>
      <c r="H28">
        <v>365512</v>
      </c>
      <c r="I28">
        <v>421915</v>
      </c>
      <c r="J28">
        <v>443526</v>
      </c>
      <c r="K28">
        <v>285165</v>
      </c>
      <c r="L28">
        <v>651603</v>
      </c>
      <c r="M28">
        <v>140760</v>
      </c>
      <c r="N28">
        <v>338174</v>
      </c>
      <c r="O28">
        <v>198707</v>
      </c>
      <c r="P28">
        <v>0</v>
      </c>
      <c r="Q28">
        <v>371345</v>
      </c>
      <c r="R28">
        <v>184107</v>
      </c>
      <c r="S28">
        <v>176041</v>
      </c>
      <c r="T28">
        <v>148053</v>
      </c>
      <c r="U28">
        <v>167660</v>
      </c>
      <c r="V28">
        <v>197128</v>
      </c>
      <c r="W28">
        <v>253513</v>
      </c>
      <c r="X28">
        <v>315325</v>
      </c>
      <c r="Y28">
        <v>317624</v>
      </c>
      <c r="Z28">
        <v>328125</v>
      </c>
      <c r="AA28">
        <v>337187</v>
      </c>
      <c r="AB28">
        <v>343628</v>
      </c>
      <c r="AC28">
        <v>398058</v>
      </c>
      <c r="AD28">
        <v>307316</v>
      </c>
      <c r="AE28">
        <v>0</v>
      </c>
      <c r="AF28">
        <v>209301</v>
      </c>
      <c r="AG28">
        <v>320411</v>
      </c>
      <c r="AH28">
        <v>239687</v>
      </c>
      <c r="AI28">
        <v>401954</v>
      </c>
      <c r="AJ28">
        <v>147050</v>
      </c>
      <c r="AK28">
        <v>210293</v>
      </c>
      <c r="AL28">
        <v>230883</v>
      </c>
      <c r="AM28">
        <v>267773</v>
      </c>
      <c r="AN28">
        <v>244102</v>
      </c>
      <c r="AO28">
        <v>162870</v>
      </c>
      <c r="AP28">
        <v>259266</v>
      </c>
      <c r="AQ28">
        <v>248154</v>
      </c>
      <c r="AR28">
        <v>320685</v>
      </c>
      <c r="AS28">
        <v>396001</v>
      </c>
      <c r="AT28">
        <v>400976</v>
      </c>
      <c r="AU28">
        <v>718335</v>
      </c>
      <c r="AV28">
        <v>467217</v>
      </c>
      <c r="AW28">
        <v>368877</v>
      </c>
      <c r="AX28">
        <v>612421</v>
      </c>
      <c r="AY28">
        <v>420718</v>
      </c>
      <c r="AZ28">
        <v>335866</v>
      </c>
      <c r="BA28">
        <v>403525</v>
      </c>
      <c r="BB28">
        <v>559323</v>
      </c>
      <c r="BC28">
        <v>534780</v>
      </c>
      <c r="BD28">
        <v>373764</v>
      </c>
      <c r="BE28">
        <v>402630</v>
      </c>
      <c r="BF28">
        <v>229683</v>
      </c>
      <c r="BG28">
        <v>341379</v>
      </c>
      <c r="BH28">
        <v>386617</v>
      </c>
      <c r="BI28">
        <v>1557942</v>
      </c>
      <c r="BJ28">
        <v>615249</v>
      </c>
      <c r="BK28">
        <v>388423</v>
      </c>
      <c r="BL28">
        <v>285420</v>
      </c>
      <c r="BM28">
        <v>307124</v>
      </c>
      <c r="BN28">
        <v>272549</v>
      </c>
      <c r="BO28">
        <v>411636</v>
      </c>
    </row>
    <row r="29" spans="1:67" x14ac:dyDescent="0.25">
      <c r="A29" t="s">
        <v>243</v>
      </c>
      <c r="B29" t="e">
        <f ca="1">_xll.BDH(A29&amp;" Equity Sedol2",$B$2,$B$1,$A$1,"Dates=H","Dir=H","Fill=0","Days=W","cols=66;rows=1")</f>
        <v>#NAME?</v>
      </c>
      <c r="C29">
        <v>2054</v>
      </c>
      <c r="D29">
        <v>6386</v>
      </c>
      <c r="E29">
        <v>5356</v>
      </c>
      <c r="F29">
        <v>21040</v>
      </c>
      <c r="G29">
        <v>312</v>
      </c>
      <c r="H29">
        <v>35233</v>
      </c>
      <c r="I29">
        <v>141</v>
      </c>
      <c r="J29">
        <v>23022</v>
      </c>
      <c r="K29">
        <v>877147</v>
      </c>
      <c r="L29">
        <v>73830</v>
      </c>
      <c r="M29">
        <v>1319</v>
      </c>
      <c r="N29">
        <v>9</v>
      </c>
      <c r="O29">
        <v>700</v>
      </c>
      <c r="P29">
        <v>0</v>
      </c>
      <c r="Q29">
        <v>14376</v>
      </c>
      <c r="R29">
        <v>234660</v>
      </c>
      <c r="S29">
        <v>2240</v>
      </c>
      <c r="T29">
        <v>6988</v>
      </c>
      <c r="U29">
        <v>4992</v>
      </c>
      <c r="V29">
        <v>39745</v>
      </c>
      <c r="W29">
        <v>4659</v>
      </c>
      <c r="X29">
        <v>1060</v>
      </c>
      <c r="Y29">
        <v>280</v>
      </c>
      <c r="Z29">
        <v>280</v>
      </c>
      <c r="AA29">
        <v>1610250</v>
      </c>
      <c r="AB29">
        <v>140</v>
      </c>
      <c r="AC29">
        <v>1120</v>
      </c>
      <c r="AD29">
        <v>2000</v>
      </c>
      <c r="AE29">
        <v>0</v>
      </c>
      <c r="AF29">
        <v>8640</v>
      </c>
      <c r="AG29">
        <v>270</v>
      </c>
      <c r="AH29">
        <v>280</v>
      </c>
      <c r="AI29">
        <v>1000</v>
      </c>
      <c r="AJ29">
        <v>0</v>
      </c>
      <c r="AK29">
        <v>840</v>
      </c>
      <c r="AL29">
        <v>1028</v>
      </c>
      <c r="AM29">
        <v>19947</v>
      </c>
      <c r="AN29">
        <v>0</v>
      </c>
      <c r="AO29">
        <v>2052</v>
      </c>
      <c r="AP29">
        <v>210840</v>
      </c>
      <c r="AQ29">
        <v>1351</v>
      </c>
      <c r="AR29">
        <v>33</v>
      </c>
      <c r="AS29">
        <v>840</v>
      </c>
      <c r="AT29">
        <v>60925</v>
      </c>
      <c r="AU29">
        <v>5262</v>
      </c>
      <c r="AV29">
        <v>0</v>
      </c>
      <c r="AW29">
        <v>420</v>
      </c>
      <c r="AX29">
        <v>3360</v>
      </c>
      <c r="AY29">
        <v>10140</v>
      </c>
      <c r="AZ29">
        <v>1000</v>
      </c>
      <c r="BA29">
        <v>1000</v>
      </c>
      <c r="BB29">
        <v>0</v>
      </c>
      <c r="BC29">
        <v>13315</v>
      </c>
      <c r="BD29">
        <v>65800</v>
      </c>
      <c r="BE29">
        <v>57559</v>
      </c>
      <c r="BF29">
        <v>17591</v>
      </c>
      <c r="BG29">
        <v>0</v>
      </c>
      <c r="BH29">
        <v>0</v>
      </c>
      <c r="BI29">
        <v>2121</v>
      </c>
      <c r="BJ29">
        <v>0</v>
      </c>
      <c r="BK29">
        <v>440</v>
      </c>
      <c r="BL29">
        <v>0</v>
      </c>
      <c r="BM29">
        <v>46764</v>
      </c>
      <c r="BN29">
        <v>0</v>
      </c>
      <c r="BO29">
        <v>280</v>
      </c>
    </row>
    <row r="30" spans="1:67" x14ac:dyDescent="0.25">
      <c r="A30" t="s">
        <v>44</v>
      </c>
      <c r="B30" t="e">
        <f ca="1">_xll.BDH(A30&amp;" Equity Sedol2",$B$2,$B$1,$A$1,"Dates=H","Dir=H","Fill=0","Days=W","cols=66;rows=1")</f>
        <v>#NAME?</v>
      </c>
      <c r="C30">
        <v>137763</v>
      </c>
      <c r="D30">
        <v>68961</v>
      </c>
      <c r="E30">
        <v>194649</v>
      </c>
      <c r="F30">
        <v>219409</v>
      </c>
      <c r="G30">
        <v>151282</v>
      </c>
      <c r="H30">
        <v>627152</v>
      </c>
      <c r="I30">
        <v>1301416</v>
      </c>
      <c r="J30">
        <v>1783446</v>
      </c>
      <c r="K30">
        <v>321426</v>
      </c>
      <c r="L30">
        <v>525415</v>
      </c>
      <c r="M30">
        <v>197911</v>
      </c>
      <c r="N30">
        <v>280327</v>
      </c>
      <c r="O30">
        <v>149927</v>
      </c>
      <c r="P30">
        <v>0</v>
      </c>
      <c r="Q30">
        <v>2830829</v>
      </c>
      <c r="R30">
        <v>99823</v>
      </c>
      <c r="S30">
        <v>420903</v>
      </c>
      <c r="T30">
        <v>379175</v>
      </c>
      <c r="U30">
        <v>378066</v>
      </c>
      <c r="V30">
        <v>114555</v>
      </c>
      <c r="W30">
        <v>822936</v>
      </c>
      <c r="X30">
        <v>1160965</v>
      </c>
      <c r="Y30">
        <v>1671893</v>
      </c>
      <c r="Z30">
        <v>490164</v>
      </c>
      <c r="AA30">
        <v>954716</v>
      </c>
      <c r="AB30">
        <v>435190</v>
      </c>
      <c r="AC30">
        <v>333921</v>
      </c>
      <c r="AD30">
        <v>786644</v>
      </c>
      <c r="AE30">
        <v>0</v>
      </c>
      <c r="AF30">
        <v>4752778</v>
      </c>
      <c r="AG30">
        <v>169858</v>
      </c>
      <c r="AH30">
        <v>807746</v>
      </c>
      <c r="AI30">
        <v>1663318</v>
      </c>
      <c r="AJ30">
        <v>286071</v>
      </c>
      <c r="AK30">
        <v>293831</v>
      </c>
      <c r="AL30">
        <v>29869</v>
      </c>
      <c r="AM30">
        <v>251144</v>
      </c>
      <c r="AN30">
        <v>163708</v>
      </c>
      <c r="AO30">
        <v>231013</v>
      </c>
      <c r="AP30">
        <v>565136</v>
      </c>
      <c r="AQ30">
        <v>346755</v>
      </c>
      <c r="AR30">
        <v>354487</v>
      </c>
      <c r="AS30">
        <v>259857</v>
      </c>
      <c r="AT30">
        <v>90973</v>
      </c>
      <c r="AU30">
        <v>739650</v>
      </c>
      <c r="AV30">
        <v>701191</v>
      </c>
      <c r="AW30">
        <v>147476</v>
      </c>
      <c r="AX30">
        <v>83379</v>
      </c>
      <c r="AY30">
        <v>98945</v>
      </c>
      <c r="AZ30">
        <v>28624</v>
      </c>
      <c r="BA30">
        <v>109990</v>
      </c>
      <c r="BB30">
        <v>396895</v>
      </c>
      <c r="BC30">
        <v>408881</v>
      </c>
      <c r="BD30">
        <v>249886</v>
      </c>
      <c r="BE30">
        <v>131339</v>
      </c>
      <c r="BF30">
        <v>1026264</v>
      </c>
      <c r="BG30">
        <v>1120486</v>
      </c>
      <c r="BH30">
        <v>51316</v>
      </c>
      <c r="BI30">
        <v>211282</v>
      </c>
      <c r="BJ30">
        <v>273982</v>
      </c>
      <c r="BK30">
        <v>155811</v>
      </c>
      <c r="BL30">
        <v>92698</v>
      </c>
      <c r="BM30">
        <v>2539004</v>
      </c>
      <c r="BN30">
        <v>309292</v>
      </c>
      <c r="BO30">
        <v>1506596</v>
      </c>
    </row>
    <row r="31" spans="1:67" x14ac:dyDescent="0.25">
      <c r="A31" t="s">
        <v>72</v>
      </c>
      <c r="B31" t="e">
        <f ca="1">_xll.BDH(A31&amp;" Equity Sedol2",$B$2,$B$1,$A$1,"Dates=H","Dir=H","Fill=0","Days=W","cols=66;rows=1")</f>
        <v>#NAME?</v>
      </c>
      <c r="C31">
        <v>393892</v>
      </c>
      <c r="D31">
        <v>162310</v>
      </c>
      <c r="E31">
        <v>427007</v>
      </c>
      <c r="F31">
        <v>173898</v>
      </c>
      <c r="G31">
        <v>503820</v>
      </c>
      <c r="H31">
        <v>262175</v>
      </c>
      <c r="I31">
        <v>246569</v>
      </c>
      <c r="J31">
        <v>218966</v>
      </c>
      <c r="K31">
        <v>1281441</v>
      </c>
      <c r="L31">
        <v>254752</v>
      </c>
      <c r="M31">
        <v>65447</v>
      </c>
      <c r="N31">
        <v>29512</v>
      </c>
      <c r="O31">
        <v>600618</v>
      </c>
      <c r="P31">
        <v>0</v>
      </c>
      <c r="Q31">
        <v>288178</v>
      </c>
      <c r="R31">
        <v>214404</v>
      </c>
      <c r="S31">
        <v>188519</v>
      </c>
      <c r="T31">
        <v>96000</v>
      </c>
      <c r="U31">
        <v>22208</v>
      </c>
      <c r="V31">
        <v>1508125</v>
      </c>
      <c r="W31">
        <v>186653</v>
      </c>
      <c r="X31">
        <v>141258</v>
      </c>
      <c r="Y31">
        <v>72000</v>
      </c>
      <c r="Z31">
        <v>48092</v>
      </c>
      <c r="AA31">
        <v>17647</v>
      </c>
      <c r="AB31">
        <v>66668</v>
      </c>
      <c r="AC31">
        <v>50416</v>
      </c>
      <c r="AD31">
        <v>50963</v>
      </c>
      <c r="AE31">
        <v>0</v>
      </c>
      <c r="AF31">
        <v>166559</v>
      </c>
      <c r="AG31">
        <v>67481</v>
      </c>
      <c r="AH31">
        <v>55777</v>
      </c>
      <c r="AI31">
        <v>148527</v>
      </c>
      <c r="AJ31">
        <v>172264</v>
      </c>
      <c r="AK31">
        <v>181487</v>
      </c>
      <c r="AL31">
        <v>2763</v>
      </c>
      <c r="AM31">
        <v>379849</v>
      </c>
      <c r="AN31">
        <v>127658</v>
      </c>
      <c r="AO31">
        <v>64015</v>
      </c>
      <c r="AP31">
        <v>66268</v>
      </c>
      <c r="AQ31">
        <v>45198</v>
      </c>
      <c r="AR31">
        <v>116727</v>
      </c>
      <c r="AS31">
        <v>77616</v>
      </c>
      <c r="AT31">
        <v>21458</v>
      </c>
      <c r="AU31">
        <v>299330</v>
      </c>
      <c r="AV31">
        <v>170683</v>
      </c>
      <c r="AW31">
        <v>239104</v>
      </c>
      <c r="AX31">
        <v>4311618</v>
      </c>
      <c r="AY31">
        <v>193034</v>
      </c>
      <c r="AZ31">
        <v>156552</v>
      </c>
      <c r="BA31">
        <v>25878</v>
      </c>
      <c r="BB31">
        <v>43501</v>
      </c>
      <c r="BC31">
        <v>210940</v>
      </c>
      <c r="BD31">
        <v>294427</v>
      </c>
      <c r="BE31">
        <v>284478</v>
      </c>
      <c r="BF31">
        <v>369763</v>
      </c>
      <c r="BG31">
        <v>317451</v>
      </c>
      <c r="BH31">
        <v>149532</v>
      </c>
      <c r="BI31">
        <v>367675</v>
      </c>
      <c r="BJ31">
        <v>476271</v>
      </c>
      <c r="BK31">
        <v>416766</v>
      </c>
      <c r="BL31">
        <v>405955</v>
      </c>
      <c r="BM31">
        <v>129403</v>
      </c>
      <c r="BN31">
        <v>158844</v>
      </c>
      <c r="BO31">
        <v>204333</v>
      </c>
    </row>
    <row r="32" spans="1:67" x14ac:dyDescent="0.25">
      <c r="A32" t="s">
        <v>141</v>
      </c>
      <c r="B32" t="e">
        <f ca="1">_xll.BDH(A32&amp;" Equity Sedol2",$B$2,$B$1,$A$1,"Dates=H","Dir=H","Fill=0","Days=W","cols=66;rows=1")</f>
        <v>#NAME?</v>
      </c>
      <c r="C32">
        <v>302142</v>
      </c>
      <c r="D32">
        <v>71924</v>
      </c>
      <c r="E32">
        <v>20543</v>
      </c>
      <c r="F32">
        <v>4562</v>
      </c>
      <c r="G32">
        <v>332934</v>
      </c>
      <c r="H32">
        <v>326643</v>
      </c>
      <c r="I32">
        <v>230186</v>
      </c>
      <c r="J32">
        <v>39225</v>
      </c>
      <c r="K32">
        <v>93375</v>
      </c>
      <c r="L32">
        <v>43947</v>
      </c>
      <c r="M32">
        <v>23654</v>
      </c>
      <c r="N32">
        <v>1257395</v>
      </c>
      <c r="O32">
        <v>68400</v>
      </c>
      <c r="P32">
        <v>0</v>
      </c>
      <c r="Q32">
        <v>169721</v>
      </c>
      <c r="R32">
        <v>39714</v>
      </c>
      <c r="S32">
        <v>136892</v>
      </c>
      <c r="T32">
        <v>54609</v>
      </c>
      <c r="U32">
        <v>80358</v>
      </c>
      <c r="V32">
        <v>76113</v>
      </c>
      <c r="W32">
        <v>70450</v>
      </c>
      <c r="X32">
        <v>81236</v>
      </c>
      <c r="Y32">
        <v>492277</v>
      </c>
      <c r="Z32">
        <v>349392</v>
      </c>
      <c r="AA32">
        <v>100980</v>
      </c>
      <c r="AB32">
        <v>10628</v>
      </c>
      <c r="AC32">
        <v>130341</v>
      </c>
      <c r="AD32">
        <v>348001</v>
      </c>
      <c r="AE32">
        <v>0</v>
      </c>
      <c r="AF32">
        <v>202609</v>
      </c>
      <c r="AG32">
        <v>382863</v>
      </c>
      <c r="AH32">
        <v>247995</v>
      </c>
      <c r="AI32">
        <v>18382</v>
      </c>
      <c r="AJ32">
        <v>37437</v>
      </c>
      <c r="AK32">
        <v>45025</v>
      </c>
      <c r="AL32">
        <v>63633</v>
      </c>
      <c r="AM32">
        <v>44838</v>
      </c>
      <c r="AN32">
        <v>62848</v>
      </c>
      <c r="AO32">
        <v>5751</v>
      </c>
      <c r="AP32">
        <v>60865</v>
      </c>
      <c r="AQ32">
        <v>233619</v>
      </c>
      <c r="AR32">
        <v>237721</v>
      </c>
      <c r="AS32">
        <v>182931</v>
      </c>
      <c r="AT32">
        <v>901107</v>
      </c>
      <c r="AU32">
        <v>61589</v>
      </c>
      <c r="AV32">
        <v>147492</v>
      </c>
      <c r="AW32">
        <v>751229</v>
      </c>
      <c r="AX32">
        <v>6361919</v>
      </c>
      <c r="AY32">
        <v>653607</v>
      </c>
      <c r="AZ32">
        <v>818753</v>
      </c>
      <c r="BA32">
        <v>378442</v>
      </c>
      <c r="BB32">
        <v>602126</v>
      </c>
      <c r="BC32">
        <v>260048</v>
      </c>
      <c r="BD32">
        <v>310169</v>
      </c>
      <c r="BE32">
        <v>78758</v>
      </c>
      <c r="BF32">
        <v>60396</v>
      </c>
      <c r="BG32">
        <v>55740</v>
      </c>
      <c r="BH32">
        <v>31261</v>
      </c>
      <c r="BI32">
        <v>358236</v>
      </c>
      <c r="BJ32">
        <v>331617</v>
      </c>
      <c r="BK32">
        <v>27483</v>
      </c>
      <c r="BL32">
        <v>102642</v>
      </c>
      <c r="BM32">
        <v>94530</v>
      </c>
      <c r="BN32">
        <v>586822</v>
      </c>
      <c r="BO32">
        <v>540617</v>
      </c>
    </row>
    <row r="33" spans="1:67" x14ac:dyDescent="0.25">
      <c r="A33" t="s">
        <v>401</v>
      </c>
      <c r="B33" t="e">
        <f ca="1">_xll.BDH(A33&amp;" Equity Sedol2",$B$2,$B$1,$A$1,"Dates=H","Dir=H","Fill=0","Days=W","cols=66;rows=1")</f>
        <v>#NAME?</v>
      </c>
      <c r="C33">
        <v>13293</v>
      </c>
      <c r="D33">
        <v>30720</v>
      </c>
      <c r="E33">
        <v>48288</v>
      </c>
      <c r="F33">
        <v>11746</v>
      </c>
      <c r="G33">
        <v>9814</v>
      </c>
      <c r="H33">
        <v>15975</v>
      </c>
      <c r="I33">
        <v>9385</v>
      </c>
      <c r="J33">
        <v>36288</v>
      </c>
      <c r="K33">
        <v>22232</v>
      </c>
      <c r="L33">
        <v>9796</v>
      </c>
      <c r="M33">
        <v>94815</v>
      </c>
      <c r="N33">
        <v>18375</v>
      </c>
      <c r="O33">
        <v>57016</v>
      </c>
      <c r="P33">
        <v>0</v>
      </c>
      <c r="Q33">
        <v>33233</v>
      </c>
      <c r="R33">
        <v>17045</v>
      </c>
      <c r="S33">
        <v>31817</v>
      </c>
      <c r="T33">
        <v>23141</v>
      </c>
      <c r="U33">
        <v>20345</v>
      </c>
      <c r="V33">
        <v>6254</v>
      </c>
      <c r="W33">
        <v>36346</v>
      </c>
      <c r="X33">
        <v>70960</v>
      </c>
      <c r="Y33">
        <v>26310</v>
      </c>
      <c r="Z33">
        <v>64504</v>
      </c>
      <c r="AA33">
        <v>44998</v>
      </c>
      <c r="AB33">
        <v>41466</v>
      </c>
      <c r="AC33">
        <v>76343</v>
      </c>
      <c r="AD33">
        <v>566416</v>
      </c>
      <c r="AE33">
        <v>0</v>
      </c>
      <c r="AF33">
        <v>13140</v>
      </c>
      <c r="AG33">
        <v>848533</v>
      </c>
      <c r="AH33">
        <v>27557</v>
      </c>
      <c r="AI33">
        <v>33529</v>
      </c>
      <c r="AJ33">
        <v>689429</v>
      </c>
      <c r="AK33">
        <v>13412</v>
      </c>
      <c r="AL33">
        <v>17300</v>
      </c>
      <c r="AM33">
        <v>15533</v>
      </c>
      <c r="AN33">
        <v>29631</v>
      </c>
      <c r="AO33">
        <v>38340</v>
      </c>
      <c r="AP33">
        <v>57164</v>
      </c>
      <c r="AQ33">
        <v>86293</v>
      </c>
      <c r="AR33">
        <v>54860</v>
      </c>
      <c r="AS33">
        <v>24826</v>
      </c>
      <c r="AT33">
        <v>24280</v>
      </c>
      <c r="AU33">
        <v>36857</v>
      </c>
      <c r="AV33">
        <v>27744</v>
      </c>
      <c r="AW33">
        <v>73561</v>
      </c>
      <c r="AX33">
        <v>123091</v>
      </c>
      <c r="AY33">
        <v>70131</v>
      </c>
      <c r="AZ33">
        <v>14985</v>
      </c>
      <c r="BA33">
        <v>73122</v>
      </c>
      <c r="BB33">
        <v>8457</v>
      </c>
      <c r="BC33">
        <v>19526</v>
      </c>
      <c r="BD33">
        <v>512962</v>
      </c>
      <c r="BE33">
        <v>44054</v>
      </c>
      <c r="BF33">
        <v>6634</v>
      </c>
      <c r="BG33">
        <v>5493</v>
      </c>
      <c r="BH33">
        <v>14346</v>
      </c>
      <c r="BI33">
        <v>20950</v>
      </c>
      <c r="BJ33">
        <v>21503</v>
      </c>
      <c r="BK33">
        <v>44696</v>
      </c>
      <c r="BL33">
        <v>14301</v>
      </c>
      <c r="BM33">
        <v>36514</v>
      </c>
      <c r="BN33">
        <v>1876</v>
      </c>
      <c r="BO33">
        <v>9349</v>
      </c>
    </row>
    <row r="34" spans="1:67" x14ac:dyDescent="0.25">
      <c r="A34" t="s">
        <v>440</v>
      </c>
      <c r="B34" t="e">
        <f ca="1">_xll.BDH(A34&amp;" Equity Sedol2",$B$2,$B$1,$A$1,"Dates=H","Dir=H","Fill=0","Days=W","cols=66;rows=1")</f>
        <v>#NAME?</v>
      </c>
      <c r="C34">
        <v>1044338</v>
      </c>
      <c r="D34">
        <v>1007735</v>
      </c>
      <c r="E34">
        <v>6352</v>
      </c>
      <c r="F34">
        <v>238294</v>
      </c>
      <c r="G34">
        <v>18186</v>
      </c>
      <c r="H34">
        <v>10161</v>
      </c>
      <c r="I34">
        <v>4426</v>
      </c>
      <c r="J34">
        <v>1760</v>
      </c>
      <c r="K34">
        <v>8092</v>
      </c>
      <c r="L34">
        <v>129010</v>
      </c>
      <c r="M34">
        <v>1199022</v>
      </c>
      <c r="N34">
        <v>16260</v>
      </c>
      <c r="O34">
        <v>143156</v>
      </c>
      <c r="P34">
        <v>0</v>
      </c>
      <c r="Q34">
        <v>45763</v>
      </c>
      <c r="R34">
        <v>111979</v>
      </c>
      <c r="S34">
        <v>15112</v>
      </c>
      <c r="T34">
        <v>21342</v>
      </c>
      <c r="U34">
        <v>176204</v>
      </c>
      <c r="V34">
        <v>3030</v>
      </c>
      <c r="W34">
        <v>22703</v>
      </c>
      <c r="X34">
        <v>6629</v>
      </c>
      <c r="Y34">
        <v>11770</v>
      </c>
      <c r="Z34">
        <v>107259</v>
      </c>
      <c r="AA34">
        <v>179243</v>
      </c>
      <c r="AB34">
        <v>160569</v>
      </c>
      <c r="AC34">
        <v>206380</v>
      </c>
      <c r="AD34">
        <v>59074</v>
      </c>
      <c r="AE34">
        <v>0</v>
      </c>
      <c r="AF34">
        <v>10314</v>
      </c>
      <c r="AG34">
        <v>50515</v>
      </c>
      <c r="AH34">
        <v>251987</v>
      </c>
      <c r="AI34">
        <v>26866</v>
      </c>
      <c r="AJ34">
        <v>25160</v>
      </c>
      <c r="AK34">
        <v>115010</v>
      </c>
      <c r="AL34">
        <v>269852</v>
      </c>
      <c r="AM34">
        <v>331211</v>
      </c>
      <c r="AN34">
        <v>6570</v>
      </c>
      <c r="AO34">
        <v>7371</v>
      </c>
      <c r="AP34">
        <v>6713</v>
      </c>
      <c r="AQ34">
        <v>29621</v>
      </c>
      <c r="AR34">
        <v>19864</v>
      </c>
      <c r="AS34">
        <v>15343</v>
      </c>
      <c r="AT34">
        <v>34881</v>
      </c>
      <c r="AU34">
        <v>8645</v>
      </c>
      <c r="AV34">
        <v>15012</v>
      </c>
      <c r="AW34">
        <v>11716</v>
      </c>
      <c r="AX34">
        <v>890683</v>
      </c>
      <c r="AY34">
        <v>31744</v>
      </c>
      <c r="AZ34">
        <v>3750</v>
      </c>
      <c r="BA34">
        <v>151880</v>
      </c>
      <c r="BB34">
        <v>28376</v>
      </c>
      <c r="BC34">
        <v>18863</v>
      </c>
      <c r="BD34">
        <v>5659</v>
      </c>
      <c r="BE34">
        <v>5398</v>
      </c>
      <c r="BF34">
        <v>379</v>
      </c>
      <c r="BG34">
        <v>14043</v>
      </c>
      <c r="BH34">
        <v>33452</v>
      </c>
      <c r="BI34">
        <v>13084</v>
      </c>
      <c r="BJ34">
        <v>114024</v>
      </c>
      <c r="BK34">
        <v>15090</v>
      </c>
      <c r="BL34">
        <v>3085</v>
      </c>
      <c r="BM34">
        <v>7121</v>
      </c>
      <c r="BN34">
        <v>45248</v>
      </c>
      <c r="BO34">
        <v>17137</v>
      </c>
    </row>
    <row r="35" spans="1:67" x14ac:dyDescent="0.25">
      <c r="A35" t="s">
        <v>119</v>
      </c>
      <c r="B35" t="e">
        <f ca="1">_xll.BDH(A35&amp;" Equity Sedol2",$B$2,$B$1,$A$1,"Dates=H","Dir=H","Fill=0","Days=W","cols=66;rows=1")</f>
        <v>#NAME?</v>
      </c>
      <c r="C35">
        <v>70128</v>
      </c>
      <c r="D35">
        <v>23674</v>
      </c>
      <c r="E35">
        <v>39405</v>
      </c>
      <c r="F35">
        <v>7029</v>
      </c>
      <c r="G35">
        <v>18630</v>
      </c>
      <c r="H35">
        <v>95496</v>
      </c>
      <c r="I35">
        <v>57417</v>
      </c>
      <c r="J35">
        <v>59817</v>
      </c>
      <c r="K35">
        <v>42812</v>
      </c>
      <c r="L35">
        <v>60948</v>
      </c>
      <c r="M35">
        <v>216296</v>
      </c>
      <c r="N35">
        <v>34624</v>
      </c>
      <c r="O35">
        <v>30989</v>
      </c>
      <c r="P35">
        <v>0</v>
      </c>
      <c r="Q35">
        <v>38616</v>
      </c>
      <c r="R35">
        <v>51148</v>
      </c>
      <c r="S35">
        <v>10264</v>
      </c>
      <c r="T35">
        <v>30105</v>
      </c>
      <c r="U35">
        <v>22800</v>
      </c>
      <c r="V35">
        <v>9501</v>
      </c>
      <c r="W35">
        <v>39049</v>
      </c>
      <c r="X35">
        <v>62884</v>
      </c>
      <c r="Y35">
        <v>8364</v>
      </c>
      <c r="Z35">
        <v>16171</v>
      </c>
      <c r="AA35">
        <v>5687</v>
      </c>
      <c r="AB35">
        <v>47023</v>
      </c>
      <c r="AC35">
        <v>67448</v>
      </c>
      <c r="AD35">
        <v>40396</v>
      </c>
      <c r="AE35">
        <v>0</v>
      </c>
      <c r="AF35">
        <v>44917</v>
      </c>
      <c r="AG35">
        <v>80999</v>
      </c>
      <c r="AH35">
        <v>51528</v>
      </c>
      <c r="AI35">
        <v>96388</v>
      </c>
      <c r="AJ35">
        <v>55096</v>
      </c>
      <c r="AK35">
        <v>79366</v>
      </c>
      <c r="AL35">
        <v>1359098</v>
      </c>
      <c r="AM35">
        <v>120966</v>
      </c>
      <c r="AN35">
        <v>155306</v>
      </c>
      <c r="AO35">
        <v>497920</v>
      </c>
      <c r="AP35">
        <v>214146</v>
      </c>
      <c r="AQ35">
        <v>60635</v>
      </c>
      <c r="AR35">
        <v>108442</v>
      </c>
      <c r="AS35">
        <v>68554</v>
      </c>
      <c r="AT35">
        <v>283433</v>
      </c>
      <c r="AU35">
        <v>60298</v>
      </c>
      <c r="AV35">
        <v>114910</v>
      </c>
      <c r="AW35">
        <v>146088</v>
      </c>
      <c r="AX35">
        <v>606035</v>
      </c>
      <c r="AY35">
        <v>228719</v>
      </c>
      <c r="AZ35">
        <v>280332</v>
      </c>
      <c r="BA35">
        <v>63735</v>
      </c>
      <c r="BB35">
        <v>7567541</v>
      </c>
      <c r="BC35">
        <v>136879</v>
      </c>
      <c r="BD35">
        <v>9239</v>
      </c>
      <c r="BE35">
        <v>79454</v>
      </c>
      <c r="BF35">
        <v>14404</v>
      </c>
      <c r="BG35">
        <v>319718</v>
      </c>
      <c r="BH35">
        <v>292426</v>
      </c>
      <c r="BI35">
        <v>25977</v>
      </c>
      <c r="BJ35">
        <v>16268</v>
      </c>
      <c r="BK35">
        <v>16146</v>
      </c>
      <c r="BL35">
        <v>238</v>
      </c>
      <c r="BM35">
        <v>27961</v>
      </c>
      <c r="BN35">
        <v>21078</v>
      </c>
      <c r="BO35">
        <v>14232</v>
      </c>
    </row>
    <row r="36" spans="1:67" x14ac:dyDescent="0.25">
      <c r="A36" t="s">
        <v>384</v>
      </c>
      <c r="B36" t="e">
        <f ca="1">_xll.BDH(A36&amp;" Equity Sedol2",$B$2,$B$1,$A$1,"Dates=H","Dir=H","Fill=0","Days=W","cols=66;rows=1")</f>
        <v>#NAME?</v>
      </c>
      <c r="C36">
        <v>65079</v>
      </c>
      <c r="D36">
        <v>17353</v>
      </c>
      <c r="E36">
        <v>23856</v>
      </c>
      <c r="F36">
        <v>31746</v>
      </c>
      <c r="G36">
        <v>18108</v>
      </c>
      <c r="H36">
        <v>52869</v>
      </c>
      <c r="I36">
        <v>12317</v>
      </c>
      <c r="J36">
        <v>11027</v>
      </c>
      <c r="K36">
        <v>3976</v>
      </c>
      <c r="L36">
        <v>14683</v>
      </c>
      <c r="M36">
        <v>56901</v>
      </c>
      <c r="N36">
        <v>91619</v>
      </c>
      <c r="O36">
        <v>17453</v>
      </c>
      <c r="P36">
        <v>0</v>
      </c>
      <c r="Q36">
        <v>41324</v>
      </c>
      <c r="R36">
        <v>42445</v>
      </c>
      <c r="S36">
        <v>32369</v>
      </c>
      <c r="T36">
        <v>59146</v>
      </c>
      <c r="U36">
        <v>20852</v>
      </c>
      <c r="V36">
        <v>10465</v>
      </c>
      <c r="W36">
        <v>20795</v>
      </c>
      <c r="X36">
        <v>141897</v>
      </c>
      <c r="Y36">
        <v>101703</v>
      </c>
      <c r="Z36">
        <v>38484</v>
      </c>
      <c r="AA36">
        <v>46969</v>
      </c>
      <c r="AB36">
        <v>84821</v>
      </c>
      <c r="AC36">
        <v>76182</v>
      </c>
      <c r="AD36">
        <v>96474</v>
      </c>
      <c r="AE36">
        <v>0</v>
      </c>
      <c r="AF36">
        <v>58282</v>
      </c>
      <c r="AG36">
        <v>32566</v>
      </c>
      <c r="AH36">
        <v>85959</v>
      </c>
      <c r="AI36">
        <v>505217</v>
      </c>
      <c r="AJ36">
        <v>22991</v>
      </c>
      <c r="AK36">
        <v>20060</v>
      </c>
      <c r="AL36">
        <v>13225</v>
      </c>
      <c r="AM36">
        <v>28112</v>
      </c>
      <c r="AN36">
        <v>31025</v>
      </c>
      <c r="AO36">
        <v>14353</v>
      </c>
      <c r="AP36">
        <v>16311</v>
      </c>
      <c r="AQ36">
        <v>18388</v>
      </c>
      <c r="AR36">
        <v>35753</v>
      </c>
      <c r="AS36">
        <v>13804</v>
      </c>
      <c r="AT36">
        <v>81750</v>
      </c>
      <c r="AU36">
        <v>40523</v>
      </c>
      <c r="AV36">
        <v>150999</v>
      </c>
      <c r="AW36">
        <v>27873</v>
      </c>
      <c r="AX36">
        <v>71983</v>
      </c>
      <c r="AY36">
        <v>14579</v>
      </c>
      <c r="AZ36">
        <v>20931</v>
      </c>
      <c r="BA36">
        <v>16975</v>
      </c>
      <c r="BB36">
        <v>22663</v>
      </c>
      <c r="BC36">
        <v>41658</v>
      </c>
      <c r="BD36">
        <v>5886</v>
      </c>
      <c r="BE36">
        <v>62470</v>
      </c>
      <c r="BF36">
        <v>24294</v>
      </c>
      <c r="BG36">
        <v>43501</v>
      </c>
      <c r="BH36">
        <v>11597</v>
      </c>
      <c r="BI36">
        <v>14218</v>
      </c>
      <c r="BJ36">
        <v>23124</v>
      </c>
      <c r="BK36">
        <v>28536</v>
      </c>
      <c r="BL36">
        <v>29834</v>
      </c>
      <c r="BM36">
        <v>5488</v>
      </c>
      <c r="BN36">
        <v>6606</v>
      </c>
      <c r="BO36">
        <v>4541</v>
      </c>
    </row>
    <row r="37" spans="1:67" x14ac:dyDescent="0.25">
      <c r="A37" t="s">
        <v>410</v>
      </c>
      <c r="B37" t="e">
        <f ca="1">_xll.BDH(A37&amp;" Equity Sedol2",$B$2,$B$1,$A$1,"Dates=H","Dir=H","Fill=0","Days=W","cols=66;rows=1")</f>
        <v>#NAME?</v>
      </c>
      <c r="C37">
        <v>244848</v>
      </c>
      <c r="D37">
        <v>110405</v>
      </c>
      <c r="E37">
        <v>40783</v>
      </c>
      <c r="F37">
        <v>39873</v>
      </c>
      <c r="G37">
        <v>36217</v>
      </c>
      <c r="H37">
        <v>21573</v>
      </c>
      <c r="I37">
        <v>12164</v>
      </c>
      <c r="J37">
        <v>2198</v>
      </c>
      <c r="K37">
        <v>73070</v>
      </c>
      <c r="L37">
        <v>9081</v>
      </c>
      <c r="M37">
        <v>4289</v>
      </c>
      <c r="N37">
        <v>5289</v>
      </c>
      <c r="O37">
        <v>9318</v>
      </c>
      <c r="P37">
        <v>0</v>
      </c>
      <c r="Q37">
        <v>7886</v>
      </c>
      <c r="R37">
        <v>29414</v>
      </c>
      <c r="S37">
        <v>15585</v>
      </c>
      <c r="T37">
        <v>13858</v>
      </c>
      <c r="U37">
        <v>75957</v>
      </c>
      <c r="V37">
        <v>23064</v>
      </c>
      <c r="W37">
        <v>3706</v>
      </c>
      <c r="X37">
        <v>18595</v>
      </c>
      <c r="Y37">
        <v>3513</v>
      </c>
      <c r="Z37">
        <v>19358</v>
      </c>
      <c r="AA37">
        <v>5578</v>
      </c>
      <c r="AB37">
        <v>8713</v>
      </c>
      <c r="AC37">
        <v>30324</v>
      </c>
      <c r="AD37">
        <v>23638</v>
      </c>
      <c r="AE37">
        <v>0</v>
      </c>
      <c r="AF37">
        <v>102740</v>
      </c>
      <c r="AG37">
        <v>30966</v>
      </c>
      <c r="AH37">
        <v>31920</v>
      </c>
      <c r="AI37">
        <v>47238</v>
      </c>
      <c r="AJ37">
        <v>7867</v>
      </c>
      <c r="AK37">
        <v>22880</v>
      </c>
      <c r="AL37">
        <v>1214</v>
      </c>
      <c r="AM37">
        <v>8403</v>
      </c>
      <c r="AN37">
        <v>6352</v>
      </c>
      <c r="AO37">
        <v>14699</v>
      </c>
      <c r="AP37">
        <v>5259</v>
      </c>
      <c r="AQ37">
        <v>195691</v>
      </c>
      <c r="AR37">
        <v>13885</v>
      </c>
      <c r="AS37">
        <v>5069</v>
      </c>
      <c r="AT37">
        <v>12581</v>
      </c>
      <c r="AU37">
        <v>12247</v>
      </c>
      <c r="AV37">
        <v>34876</v>
      </c>
      <c r="AW37">
        <v>44934</v>
      </c>
      <c r="AX37">
        <v>68002</v>
      </c>
      <c r="AY37">
        <v>62334</v>
      </c>
      <c r="AZ37">
        <v>48659</v>
      </c>
      <c r="BA37">
        <v>24405</v>
      </c>
      <c r="BB37">
        <v>25882</v>
      </c>
      <c r="BC37">
        <v>17950</v>
      </c>
      <c r="BD37">
        <v>3553</v>
      </c>
      <c r="BE37">
        <v>4877</v>
      </c>
      <c r="BF37">
        <v>57231</v>
      </c>
      <c r="BG37">
        <v>75</v>
      </c>
      <c r="BH37">
        <v>15523</v>
      </c>
      <c r="BI37">
        <v>19712</v>
      </c>
      <c r="BJ37">
        <v>7508</v>
      </c>
      <c r="BK37">
        <v>16767</v>
      </c>
      <c r="BL37">
        <v>20536</v>
      </c>
      <c r="BM37">
        <v>49148</v>
      </c>
      <c r="BN37">
        <v>23797</v>
      </c>
      <c r="BO37">
        <v>2405</v>
      </c>
    </row>
    <row r="38" spans="1:67" x14ac:dyDescent="0.25">
      <c r="A38" t="s">
        <v>20</v>
      </c>
      <c r="B38" t="e">
        <f ca="1">_xll.BDH(A38&amp;" Equity Sedol2",$B$2,$B$1,$A$1,"Dates=H","Dir=H","Fill=0","Days=W","cols=66;rows=1")</f>
        <v>#NAME?</v>
      </c>
      <c r="C38">
        <v>4636</v>
      </c>
      <c r="D38">
        <v>761</v>
      </c>
      <c r="E38">
        <v>184872</v>
      </c>
      <c r="F38">
        <v>393</v>
      </c>
      <c r="G38">
        <v>21033</v>
      </c>
      <c r="H38">
        <v>1210</v>
      </c>
      <c r="I38">
        <v>27319</v>
      </c>
      <c r="J38">
        <v>8605</v>
      </c>
      <c r="K38">
        <v>3133</v>
      </c>
      <c r="L38">
        <v>9134</v>
      </c>
      <c r="M38">
        <v>10768</v>
      </c>
      <c r="N38">
        <v>24752</v>
      </c>
      <c r="O38">
        <v>15275</v>
      </c>
      <c r="P38">
        <v>0</v>
      </c>
      <c r="Q38">
        <v>752</v>
      </c>
      <c r="R38">
        <v>6020</v>
      </c>
      <c r="S38">
        <v>77232</v>
      </c>
      <c r="T38">
        <v>86644</v>
      </c>
      <c r="U38">
        <v>49673</v>
      </c>
      <c r="V38">
        <v>40586</v>
      </c>
      <c r="W38">
        <v>102649</v>
      </c>
      <c r="X38">
        <v>30103</v>
      </c>
      <c r="Y38">
        <v>62208</v>
      </c>
      <c r="Z38">
        <v>1991312</v>
      </c>
      <c r="AA38">
        <v>85516</v>
      </c>
      <c r="AB38">
        <v>1010</v>
      </c>
      <c r="AC38">
        <v>22020</v>
      </c>
      <c r="AD38">
        <v>33435</v>
      </c>
      <c r="AE38">
        <v>0</v>
      </c>
      <c r="AF38">
        <v>83573</v>
      </c>
      <c r="AG38">
        <v>385195</v>
      </c>
      <c r="AH38">
        <v>49697</v>
      </c>
      <c r="AI38">
        <v>58343</v>
      </c>
      <c r="AJ38">
        <v>356506</v>
      </c>
      <c r="AK38">
        <v>103877</v>
      </c>
      <c r="AL38">
        <v>51150</v>
      </c>
      <c r="AM38">
        <v>20774</v>
      </c>
      <c r="AN38">
        <v>125579</v>
      </c>
      <c r="AO38">
        <v>19479</v>
      </c>
      <c r="AP38">
        <v>48589</v>
      </c>
      <c r="AQ38">
        <v>6250</v>
      </c>
      <c r="AR38">
        <v>20192</v>
      </c>
      <c r="AS38">
        <v>28120</v>
      </c>
      <c r="AT38">
        <v>5321</v>
      </c>
      <c r="AU38">
        <v>3279</v>
      </c>
      <c r="AV38">
        <v>3439</v>
      </c>
      <c r="AW38">
        <v>590410</v>
      </c>
      <c r="AX38">
        <v>26279</v>
      </c>
      <c r="AY38">
        <v>15397</v>
      </c>
      <c r="AZ38">
        <v>13131</v>
      </c>
      <c r="BA38">
        <v>20895</v>
      </c>
      <c r="BB38">
        <v>22944</v>
      </c>
      <c r="BC38">
        <v>11779</v>
      </c>
      <c r="BD38">
        <v>7427</v>
      </c>
      <c r="BE38">
        <v>11062</v>
      </c>
      <c r="BF38">
        <v>4225</v>
      </c>
      <c r="BG38">
        <v>7255</v>
      </c>
      <c r="BH38">
        <v>9348</v>
      </c>
      <c r="BI38">
        <v>10739</v>
      </c>
      <c r="BJ38">
        <v>22885</v>
      </c>
      <c r="BK38">
        <v>1603</v>
      </c>
      <c r="BL38">
        <v>39499</v>
      </c>
      <c r="BM38">
        <v>23706</v>
      </c>
      <c r="BN38">
        <v>36560</v>
      </c>
      <c r="BO38">
        <v>182449</v>
      </c>
    </row>
    <row r="39" spans="1:67" x14ac:dyDescent="0.25">
      <c r="A39" t="s">
        <v>100</v>
      </c>
      <c r="B39" t="e">
        <f ca="1">_xll.BDH(A39&amp;" Equity Sedol2",$B$2,$B$1,$A$1,"Dates=H","Dir=H","Fill=0","Days=W","cols=66;rows=1")</f>
        <v>#NAME?</v>
      </c>
      <c r="C39">
        <v>3240</v>
      </c>
      <c r="D39">
        <v>22820</v>
      </c>
      <c r="E39">
        <v>13516</v>
      </c>
      <c r="F39">
        <v>21486</v>
      </c>
      <c r="G39">
        <v>9838</v>
      </c>
      <c r="H39">
        <v>13646</v>
      </c>
      <c r="I39">
        <v>10580</v>
      </c>
      <c r="J39">
        <v>14125</v>
      </c>
      <c r="K39">
        <v>1732</v>
      </c>
      <c r="L39">
        <v>11879</v>
      </c>
      <c r="M39">
        <v>74263</v>
      </c>
      <c r="N39">
        <v>44209</v>
      </c>
      <c r="O39">
        <v>146241</v>
      </c>
      <c r="P39">
        <v>0</v>
      </c>
      <c r="Q39">
        <v>11290</v>
      </c>
      <c r="R39">
        <v>43756</v>
      </c>
      <c r="S39">
        <v>5590</v>
      </c>
      <c r="T39">
        <v>9152</v>
      </c>
      <c r="U39">
        <v>11356</v>
      </c>
      <c r="V39">
        <v>3622</v>
      </c>
      <c r="W39">
        <v>11716</v>
      </c>
      <c r="X39">
        <v>8811</v>
      </c>
      <c r="Y39">
        <v>6127</v>
      </c>
      <c r="Z39">
        <v>7364</v>
      </c>
      <c r="AA39">
        <v>558255</v>
      </c>
      <c r="AB39">
        <v>43772</v>
      </c>
      <c r="AC39">
        <v>215588</v>
      </c>
      <c r="AD39">
        <v>55433</v>
      </c>
      <c r="AE39">
        <v>0</v>
      </c>
      <c r="AF39">
        <v>12036</v>
      </c>
      <c r="AG39">
        <v>46306</v>
      </c>
      <c r="AH39">
        <v>2699</v>
      </c>
      <c r="AI39">
        <v>2815</v>
      </c>
      <c r="AJ39">
        <v>1</v>
      </c>
      <c r="AK39">
        <v>32200</v>
      </c>
      <c r="AL39">
        <v>10611</v>
      </c>
      <c r="AM39">
        <v>2611</v>
      </c>
      <c r="AN39">
        <v>64204</v>
      </c>
      <c r="AO39">
        <v>71933</v>
      </c>
      <c r="AP39">
        <v>69714</v>
      </c>
      <c r="AQ39">
        <v>52836</v>
      </c>
      <c r="AR39">
        <v>7382</v>
      </c>
      <c r="AS39">
        <v>21999</v>
      </c>
      <c r="AT39">
        <v>8045</v>
      </c>
      <c r="AU39">
        <v>6975</v>
      </c>
      <c r="AV39">
        <v>7944</v>
      </c>
      <c r="AW39">
        <v>6271</v>
      </c>
      <c r="AX39">
        <v>62778</v>
      </c>
      <c r="AY39">
        <v>244</v>
      </c>
      <c r="AZ39">
        <v>3874</v>
      </c>
      <c r="BA39">
        <v>5877</v>
      </c>
      <c r="BB39">
        <v>118354</v>
      </c>
      <c r="BC39">
        <v>0</v>
      </c>
      <c r="BD39">
        <v>1067</v>
      </c>
      <c r="BE39">
        <v>3296</v>
      </c>
      <c r="BF39">
        <v>10194</v>
      </c>
      <c r="BG39">
        <v>21260</v>
      </c>
      <c r="BH39">
        <v>18437</v>
      </c>
      <c r="BI39">
        <v>2974</v>
      </c>
      <c r="BJ39">
        <v>113738</v>
      </c>
      <c r="BK39">
        <v>7698</v>
      </c>
      <c r="BL39">
        <v>4887</v>
      </c>
      <c r="BM39">
        <v>1695</v>
      </c>
      <c r="BN39">
        <v>8498</v>
      </c>
      <c r="BO39">
        <v>1781</v>
      </c>
    </row>
    <row r="40" spans="1:67" x14ac:dyDescent="0.25">
      <c r="A40" t="s">
        <v>357</v>
      </c>
      <c r="B40" t="e">
        <f ca="1">_xll.BDH(A40&amp;" Equity Sedol2",$B$2,$B$1,$A$1,"Dates=H","Dir=H","Fill=0","Days=W","cols=66;rows=1")</f>
        <v>#NAME?</v>
      </c>
      <c r="C40">
        <v>1694048</v>
      </c>
      <c r="D40">
        <v>1549200</v>
      </c>
      <c r="E40">
        <v>1456603</v>
      </c>
      <c r="F40">
        <v>2068375</v>
      </c>
      <c r="G40">
        <v>1249645</v>
      </c>
      <c r="H40">
        <v>1647070</v>
      </c>
      <c r="I40">
        <v>1303486</v>
      </c>
      <c r="J40">
        <v>1064399</v>
      </c>
      <c r="K40">
        <v>821589</v>
      </c>
      <c r="L40">
        <v>940863</v>
      </c>
      <c r="M40">
        <v>471740</v>
      </c>
      <c r="N40">
        <v>2194285</v>
      </c>
      <c r="O40">
        <v>1175144</v>
      </c>
      <c r="P40">
        <v>0</v>
      </c>
      <c r="Q40">
        <v>901687</v>
      </c>
      <c r="R40">
        <v>974005</v>
      </c>
      <c r="S40">
        <v>589408</v>
      </c>
      <c r="T40">
        <v>782870</v>
      </c>
      <c r="U40">
        <v>625393</v>
      </c>
      <c r="V40">
        <v>1364818</v>
      </c>
      <c r="W40">
        <v>1721126</v>
      </c>
      <c r="X40">
        <v>1632805</v>
      </c>
      <c r="Y40">
        <v>607370</v>
      </c>
      <c r="Z40">
        <v>986504</v>
      </c>
      <c r="AA40">
        <v>1252165</v>
      </c>
      <c r="AB40">
        <v>1588693</v>
      </c>
      <c r="AC40">
        <v>1221260</v>
      </c>
      <c r="AD40">
        <v>793290</v>
      </c>
      <c r="AE40">
        <v>0</v>
      </c>
      <c r="AF40">
        <v>1703812</v>
      </c>
      <c r="AG40">
        <v>2182799</v>
      </c>
      <c r="AH40">
        <v>1153150</v>
      </c>
      <c r="AI40">
        <v>717536</v>
      </c>
      <c r="AJ40">
        <v>582756</v>
      </c>
      <c r="AK40">
        <v>548982</v>
      </c>
      <c r="AL40">
        <v>922768</v>
      </c>
      <c r="AM40">
        <v>1021383</v>
      </c>
      <c r="AN40">
        <v>1239806</v>
      </c>
      <c r="AO40">
        <v>1258921</v>
      </c>
      <c r="AP40">
        <v>958545</v>
      </c>
      <c r="AQ40">
        <v>1038788</v>
      </c>
      <c r="AR40">
        <v>1368493</v>
      </c>
      <c r="AS40">
        <v>946930</v>
      </c>
      <c r="AT40">
        <v>797452</v>
      </c>
      <c r="AU40">
        <v>826608</v>
      </c>
      <c r="AV40">
        <v>1506339</v>
      </c>
      <c r="AW40">
        <v>3468335</v>
      </c>
      <c r="AX40">
        <v>2818690</v>
      </c>
      <c r="AY40">
        <v>3287270</v>
      </c>
      <c r="AZ40">
        <v>1916441</v>
      </c>
      <c r="BA40">
        <v>1241356</v>
      </c>
      <c r="BB40">
        <v>984742</v>
      </c>
      <c r="BC40">
        <v>1255661</v>
      </c>
      <c r="BD40">
        <v>905677</v>
      </c>
      <c r="BE40">
        <v>979880</v>
      </c>
      <c r="BF40">
        <v>1344867</v>
      </c>
      <c r="BG40">
        <v>889166</v>
      </c>
      <c r="BH40">
        <v>909788</v>
      </c>
      <c r="BI40">
        <v>982257</v>
      </c>
      <c r="BJ40">
        <v>1948720</v>
      </c>
      <c r="BK40">
        <v>1096447</v>
      </c>
      <c r="BL40">
        <v>1091621</v>
      </c>
      <c r="BM40">
        <v>903737</v>
      </c>
      <c r="BN40">
        <v>788118</v>
      </c>
      <c r="BO40">
        <v>1549551</v>
      </c>
    </row>
    <row r="41" spans="1:67" x14ac:dyDescent="0.25">
      <c r="A41" t="s">
        <v>162</v>
      </c>
      <c r="B41" t="e">
        <f ca="1">_xll.BDH(A41&amp;" Equity Sedol2",$B$2,$B$1,$A$1,"Dates=H","Dir=H","Fill=0","Days=W","cols=66;rows=1")</f>
        <v>#NAME?</v>
      </c>
      <c r="C41">
        <v>322632</v>
      </c>
      <c r="D41">
        <v>360728</v>
      </c>
      <c r="E41">
        <v>347311</v>
      </c>
      <c r="F41">
        <v>1043300</v>
      </c>
      <c r="G41">
        <v>446196</v>
      </c>
      <c r="H41">
        <v>948360</v>
      </c>
      <c r="I41">
        <v>2333581</v>
      </c>
      <c r="J41">
        <v>557515</v>
      </c>
      <c r="K41">
        <v>303044</v>
      </c>
      <c r="L41">
        <v>473605</v>
      </c>
      <c r="M41">
        <v>135038</v>
      </c>
      <c r="N41">
        <v>316968</v>
      </c>
      <c r="O41">
        <v>527320</v>
      </c>
      <c r="P41">
        <v>0</v>
      </c>
      <c r="Q41">
        <v>229624</v>
      </c>
      <c r="R41">
        <v>257390</v>
      </c>
      <c r="S41">
        <v>283280</v>
      </c>
      <c r="T41">
        <v>331335</v>
      </c>
      <c r="U41">
        <v>94860</v>
      </c>
      <c r="V41">
        <v>342547</v>
      </c>
      <c r="W41">
        <v>219744</v>
      </c>
      <c r="X41">
        <v>970037</v>
      </c>
      <c r="Y41">
        <v>249013</v>
      </c>
      <c r="Z41">
        <v>453189</v>
      </c>
      <c r="AA41">
        <v>558932</v>
      </c>
      <c r="AB41">
        <v>491662</v>
      </c>
      <c r="AC41">
        <v>392489</v>
      </c>
      <c r="AD41">
        <v>334442</v>
      </c>
      <c r="AE41">
        <v>0</v>
      </c>
      <c r="AF41">
        <v>390142</v>
      </c>
      <c r="AG41">
        <v>549639</v>
      </c>
      <c r="AH41">
        <v>237274</v>
      </c>
      <c r="AI41">
        <v>236918</v>
      </c>
      <c r="AJ41">
        <v>240670</v>
      </c>
      <c r="AK41">
        <v>249292</v>
      </c>
      <c r="AL41">
        <v>371823</v>
      </c>
      <c r="AM41">
        <v>299643</v>
      </c>
      <c r="AN41">
        <v>310002</v>
      </c>
      <c r="AO41">
        <v>146252</v>
      </c>
      <c r="AP41">
        <v>841191</v>
      </c>
      <c r="AQ41">
        <v>319374</v>
      </c>
      <c r="AR41">
        <v>362015</v>
      </c>
      <c r="AS41">
        <v>283814</v>
      </c>
      <c r="AT41">
        <v>293553</v>
      </c>
      <c r="AU41">
        <v>265050</v>
      </c>
      <c r="AV41">
        <v>447476</v>
      </c>
      <c r="AW41">
        <v>460706</v>
      </c>
      <c r="AX41">
        <v>1355991</v>
      </c>
      <c r="AY41">
        <v>606841</v>
      </c>
      <c r="AZ41">
        <v>522258</v>
      </c>
      <c r="BA41">
        <v>522803</v>
      </c>
      <c r="BB41">
        <v>453083</v>
      </c>
      <c r="BC41">
        <v>367615</v>
      </c>
      <c r="BD41">
        <v>361322</v>
      </c>
      <c r="BE41">
        <v>217602</v>
      </c>
      <c r="BF41">
        <v>417493</v>
      </c>
      <c r="BG41">
        <v>288388</v>
      </c>
      <c r="BH41">
        <v>535584</v>
      </c>
      <c r="BI41">
        <v>376437</v>
      </c>
      <c r="BJ41">
        <v>455099</v>
      </c>
      <c r="BK41">
        <v>198247</v>
      </c>
      <c r="BL41">
        <v>564256</v>
      </c>
      <c r="BM41">
        <v>316522</v>
      </c>
      <c r="BN41">
        <v>232140</v>
      </c>
      <c r="BO41">
        <v>370980</v>
      </c>
    </row>
    <row r="42" spans="1:67" x14ac:dyDescent="0.25">
      <c r="A42" t="s">
        <v>68</v>
      </c>
      <c r="B42" t="e">
        <f ca="1">_xll.BDH(A42&amp;" Equity Sedol2",$B$2,$B$1,$A$1,"Dates=H","Dir=H","Fill=0","Days=W","cols=66;rows=1")</f>
        <v>#NAME?</v>
      </c>
      <c r="C42">
        <v>138053</v>
      </c>
      <c r="D42">
        <v>15277</v>
      </c>
      <c r="E42">
        <v>2191</v>
      </c>
      <c r="F42">
        <v>18229</v>
      </c>
      <c r="G42">
        <v>1242174</v>
      </c>
      <c r="H42">
        <v>26134</v>
      </c>
      <c r="I42">
        <v>47448</v>
      </c>
      <c r="J42">
        <v>39486</v>
      </c>
      <c r="K42">
        <v>73594</v>
      </c>
      <c r="L42">
        <v>61121</v>
      </c>
      <c r="M42">
        <v>655335</v>
      </c>
      <c r="N42">
        <v>176013</v>
      </c>
      <c r="O42">
        <v>253133</v>
      </c>
      <c r="P42">
        <v>0</v>
      </c>
      <c r="Q42">
        <v>71235</v>
      </c>
      <c r="R42">
        <v>137268</v>
      </c>
      <c r="S42">
        <v>48442</v>
      </c>
      <c r="T42">
        <v>57360</v>
      </c>
      <c r="U42">
        <v>174735</v>
      </c>
      <c r="V42">
        <v>69109</v>
      </c>
      <c r="W42">
        <v>40925</v>
      </c>
      <c r="X42">
        <v>26558</v>
      </c>
      <c r="Y42">
        <v>48139</v>
      </c>
      <c r="Z42">
        <v>88831</v>
      </c>
      <c r="AA42">
        <v>72857</v>
      </c>
      <c r="AB42">
        <v>62092</v>
      </c>
      <c r="AC42">
        <v>185264</v>
      </c>
      <c r="AD42">
        <v>126404</v>
      </c>
      <c r="AE42">
        <v>0</v>
      </c>
      <c r="AF42">
        <v>78240</v>
      </c>
      <c r="AG42">
        <v>715889</v>
      </c>
      <c r="AH42">
        <v>47573</v>
      </c>
      <c r="AI42">
        <v>71010</v>
      </c>
      <c r="AJ42">
        <v>18820</v>
      </c>
      <c r="AK42">
        <v>223167</v>
      </c>
      <c r="AL42">
        <v>49420</v>
      </c>
      <c r="AM42">
        <v>65237</v>
      </c>
      <c r="AN42">
        <v>288659</v>
      </c>
      <c r="AO42">
        <v>270730</v>
      </c>
      <c r="AP42">
        <v>23729</v>
      </c>
      <c r="AQ42">
        <v>201788</v>
      </c>
      <c r="AR42">
        <v>72428</v>
      </c>
      <c r="AS42">
        <v>177220</v>
      </c>
      <c r="AT42">
        <v>13785</v>
      </c>
      <c r="AU42">
        <v>1014023</v>
      </c>
      <c r="AV42">
        <v>36639</v>
      </c>
      <c r="AW42">
        <v>41073</v>
      </c>
      <c r="AX42">
        <v>26496</v>
      </c>
      <c r="AY42">
        <v>51097</v>
      </c>
      <c r="AZ42">
        <v>67885</v>
      </c>
      <c r="BA42">
        <v>15776</v>
      </c>
      <c r="BB42">
        <v>4759</v>
      </c>
      <c r="BC42">
        <v>60739</v>
      </c>
      <c r="BD42">
        <v>1913</v>
      </c>
      <c r="BE42">
        <v>15519</v>
      </c>
      <c r="BF42">
        <v>422719</v>
      </c>
      <c r="BG42">
        <v>165890</v>
      </c>
      <c r="BH42">
        <v>308943</v>
      </c>
      <c r="BI42">
        <v>4824</v>
      </c>
      <c r="BJ42">
        <v>308012</v>
      </c>
      <c r="BK42">
        <v>81441</v>
      </c>
      <c r="BL42">
        <v>220280</v>
      </c>
      <c r="BM42">
        <v>30156</v>
      </c>
      <c r="BN42">
        <v>90881</v>
      </c>
      <c r="BO42">
        <v>38833</v>
      </c>
    </row>
    <row r="43" spans="1:67" x14ac:dyDescent="0.25">
      <c r="A43" t="s">
        <v>391</v>
      </c>
      <c r="B43" t="e">
        <f ca="1">_xll.BDH(A43&amp;" Equity Sedol2",$B$2,$B$1,$A$1,"Dates=H","Dir=H","Fill=0","Days=W","cols=66;rows=1")</f>
        <v>#NAME?</v>
      </c>
      <c r="C43">
        <v>2425470</v>
      </c>
      <c r="D43">
        <v>1617893</v>
      </c>
      <c r="E43">
        <v>963285</v>
      </c>
      <c r="F43">
        <v>1014473</v>
      </c>
      <c r="G43">
        <v>992573</v>
      </c>
      <c r="H43">
        <v>1614364</v>
      </c>
      <c r="I43">
        <v>1406683</v>
      </c>
      <c r="J43">
        <v>1162675</v>
      </c>
      <c r="K43">
        <v>790105</v>
      </c>
      <c r="L43">
        <v>1553744</v>
      </c>
      <c r="M43">
        <v>998407</v>
      </c>
      <c r="N43">
        <v>2846745</v>
      </c>
      <c r="O43">
        <v>3612491</v>
      </c>
      <c r="P43">
        <v>0</v>
      </c>
      <c r="Q43">
        <v>1488922</v>
      </c>
      <c r="R43">
        <v>1090353</v>
      </c>
      <c r="S43">
        <v>1010760</v>
      </c>
      <c r="T43">
        <v>1073113</v>
      </c>
      <c r="U43">
        <v>440006</v>
      </c>
      <c r="V43">
        <v>3880033</v>
      </c>
      <c r="W43">
        <v>2306424</v>
      </c>
      <c r="X43">
        <v>1851175</v>
      </c>
      <c r="Y43">
        <v>1626496</v>
      </c>
      <c r="Z43">
        <v>1446329</v>
      </c>
      <c r="AA43">
        <v>2374254</v>
      </c>
      <c r="AB43">
        <v>1857455</v>
      </c>
      <c r="AC43">
        <v>1350034</v>
      </c>
      <c r="AD43">
        <v>1060724</v>
      </c>
      <c r="AE43">
        <v>0</v>
      </c>
      <c r="AF43">
        <v>1415343</v>
      </c>
      <c r="AG43">
        <v>1073629</v>
      </c>
      <c r="AH43">
        <v>959472</v>
      </c>
      <c r="AI43">
        <v>2186393</v>
      </c>
      <c r="AJ43">
        <v>2721566</v>
      </c>
      <c r="AK43">
        <v>1090195</v>
      </c>
      <c r="AL43">
        <v>1078020</v>
      </c>
      <c r="AM43">
        <v>1944526</v>
      </c>
      <c r="AN43">
        <v>1348973</v>
      </c>
      <c r="AO43">
        <v>1081476</v>
      </c>
      <c r="AP43">
        <v>1355320</v>
      </c>
      <c r="AQ43">
        <v>1059039</v>
      </c>
      <c r="AR43">
        <v>1130513</v>
      </c>
      <c r="AS43">
        <v>796118</v>
      </c>
      <c r="AT43">
        <v>1106606</v>
      </c>
      <c r="AU43">
        <v>2599573</v>
      </c>
      <c r="AV43">
        <v>1682720</v>
      </c>
      <c r="AW43">
        <v>2016926</v>
      </c>
      <c r="AX43">
        <v>2597056</v>
      </c>
      <c r="AY43">
        <v>2906418</v>
      </c>
      <c r="AZ43">
        <v>1346689</v>
      </c>
      <c r="BA43">
        <v>1537148</v>
      </c>
      <c r="BB43">
        <v>2055007</v>
      </c>
      <c r="BC43">
        <v>1780199</v>
      </c>
      <c r="BD43">
        <v>2039102</v>
      </c>
      <c r="BE43">
        <v>1408351</v>
      </c>
      <c r="BF43">
        <v>1416153</v>
      </c>
      <c r="BG43">
        <v>1185175</v>
      </c>
      <c r="BH43">
        <v>1084427</v>
      </c>
      <c r="BI43">
        <v>1083897</v>
      </c>
      <c r="BJ43">
        <v>1811464</v>
      </c>
      <c r="BK43">
        <v>2373574</v>
      </c>
      <c r="BL43">
        <v>766628</v>
      </c>
      <c r="BM43">
        <v>879872</v>
      </c>
      <c r="BN43">
        <v>1169023</v>
      </c>
      <c r="BO43">
        <v>2330864</v>
      </c>
    </row>
    <row r="44" spans="1:67" x14ac:dyDescent="0.25">
      <c r="A44" t="s">
        <v>428</v>
      </c>
      <c r="B44" t="e">
        <f ca="1">_xll.BDH(A44&amp;" Equity Sedol2",$B$2,$B$1,$A$1,"Dates=H","Dir=H","Fill=0","Days=W","cols=66;rows=1")</f>
        <v>#NAME?</v>
      </c>
      <c r="C44">
        <v>6474</v>
      </c>
      <c r="D44">
        <v>40099</v>
      </c>
      <c r="E44">
        <v>42250</v>
      </c>
      <c r="F44">
        <v>73708</v>
      </c>
      <c r="G44">
        <v>5083</v>
      </c>
      <c r="H44">
        <v>2295</v>
      </c>
      <c r="I44">
        <v>40395</v>
      </c>
      <c r="J44">
        <v>33677</v>
      </c>
      <c r="K44">
        <v>9561</v>
      </c>
      <c r="L44">
        <v>62067</v>
      </c>
      <c r="M44">
        <v>24314</v>
      </c>
      <c r="N44">
        <v>71558</v>
      </c>
      <c r="O44">
        <v>19887</v>
      </c>
      <c r="P44">
        <v>0</v>
      </c>
      <c r="Q44">
        <v>12681</v>
      </c>
      <c r="R44">
        <v>37482</v>
      </c>
      <c r="S44">
        <v>3993</v>
      </c>
      <c r="T44">
        <v>19337</v>
      </c>
      <c r="U44">
        <v>7347</v>
      </c>
      <c r="V44">
        <v>25845</v>
      </c>
      <c r="W44">
        <v>19376</v>
      </c>
      <c r="X44">
        <v>48212</v>
      </c>
      <c r="Y44">
        <v>17925</v>
      </c>
      <c r="Z44">
        <v>3501</v>
      </c>
      <c r="AA44">
        <v>255211</v>
      </c>
      <c r="AB44">
        <v>27675</v>
      </c>
      <c r="AC44">
        <v>3400</v>
      </c>
      <c r="AD44">
        <v>9020</v>
      </c>
      <c r="AE44">
        <v>0</v>
      </c>
      <c r="AF44">
        <v>4553</v>
      </c>
      <c r="AG44">
        <v>7907</v>
      </c>
      <c r="AH44">
        <v>62300</v>
      </c>
      <c r="AI44">
        <v>24949</v>
      </c>
      <c r="AJ44">
        <v>8437</v>
      </c>
      <c r="AK44">
        <v>7646</v>
      </c>
      <c r="AL44">
        <v>8231</v>
      </c>
      <c r="AM44">
        <v>39433</v>
      </c>
      <c r="AN44">
        <v>13086</v>
      </c>
      <c r="AO44">
        <v>96263</v>
      </c>
      <c r="AP44">
        <v>8307</v>
      </c>
      <c r="AQ44">
        <v>26330</v>
      </c>
      <c r="AR44">
        <v>5890</v>
      </c>
      <c r="AS44">
        <v>16934</v>
      </c>
      <c r="AT44">
        <v>17653</v>
      </c>
      <c r="AU44">
        <v>13884</v>
      </c>
      <c r="AV44">
        <v>12641</v>
      </c>
      <c r="AW44">
        <v>14518</v>
      </c>
      <c r="AX44">
        <v>23788</v>
      </c>
      <c r="AY44">
        <v>211141</v>
      </c>
      <c r="AZ44">
        <v>47603</v>
      </c>
      <c r="BA44">
        <v>2404</v>
      </c>
      <c r="BB44">
        <v>38653</v>
      </c>
      <c r="BC44">
        <v>9559</v>
      </c>
      <c r="BD44">
        <v>151274</v>
      </c>
      <c r="BE44">
        <v>13111</v>
      </c>
      <c r="BF44">
        <v>6690</v>
      </c>
      <c r="BG44">
        <v>4878</v>
      </c>
      <c r="BH44">
        <v>86326</v>
      </c>
      <c r="BI44">
        <v>86914</v>
      </c>
      <c r="BJ44">
        <v>34492</v>
      </c>
      <c r="BK44">
        <v>22131</v>
      </c>
      <c r="BL44">
        <v>25033</v>
      </c>
      <c r="BM44">
        <v>7695</v>
      </c>
      <c r="BN44">
        <v>32952</v>
      </c>
      <c r="BO44">
        <v>10497</v>
      </c>
    </row>
    <row r="45" spans="1:67" x14ac:dyDescent="0.25">
      <c r="A45" t="s">
        <v>433</v>
      </c>
      <c r="B45" t="e">
        <f ca="1">_xll.BDH(A45&amp;" Equity Sedol2",$B$2,$B$1,$A$1,"Dates=H","Dir=H","Fill=0","Days=W","cols=66;rows=1")</f>
        <v>#NAME?</v>
      </c>
      <c r="C45">
        <v>1570860</v>
      </c>
      <c r="D45">
        <v>549957</v>
      </c>
      <c r="E45">
        <v>385753</v>
      </c>
      <c r="F45">
        <v>269186</v>
      </c>
      <c r="G45">
        <v>923810</v>
      </c>
      <c r="H45">
        <v>1106985</v>
      </c>
      <c r="I45">
        <v>1642452</v>
      </c>
      <c r="J45">
        <v>438021</v>
      </c>
      <c r="K45">
        <v>263881</v>
      </c>
      <c r="L45">
        <v>834054</v>
      </c>
      <c r="M45">
        <v>229586</v>
      </c>
      <c r="N45">
        <v>482612</v>
      </c>
      <c r="O45">
        <v>555390</v>
      </c>
      <c r="P45">
        <v>0</v>
      </c>
      <c r="Q45">
        <v>424647</v>
      </c>
      <c r="R45">
        <v>315603</v>
      </c>
      <c r="S45">
        <v>267528</v>
      </c>
      <c r="T45">
        <v>584781</v>
      </c>
      <c r="U45">
        <v>216940</v>
      </c>
      <c r="V45">
        <v>417251</v>
      </c>
      <c r="W45">
        <v>656499</v>
      </c>
      <c r="X45">
        <v>1337278</v>
      </c>
      <c r="Y45">
        <v>549310</v>
      </c>
      <c r="Z45">
        <v>1171430</v>
      </c>
      <c r="AA45">
        <v>856960</v>
      </c>
      <c r="AB45">
        <v>646648</v>
      </c>
      <c r="AC45">
        <v>6765576</v>
      </c>
      <c r="AD45">
        <v>3443227</v>
      </c>
      <c r="AE45">
        <v>0</v>
      </c>
      <c r="AF45">
        <v>980244</v>
      </c>
      <c r="AG45">
        <v>754666</v>
      </c>
      <c r="AH45">
        <v>1370732</v>
      </c>
      <c r="AI45">
        <v>7050797</v>
      </c>
      <c r="AJ45">
        <v>639446</v>
      </c>
      <c r="AK45">
        <v>648055</v>
      </c>
      <c r="AL45">
        <v>1269970</v>
      </c>
      <c r="AM45">
        <v>1350003</v>
      </c>
      <c r="AN45">
        <v>980132</v>
      </c>
      <c r="AO45">
        <v>867042</v>
      </c>
      <c r="AP45">
        <v>681145</v>
      </c>
      <c r="AQ45">
        <v>468069</v>
      </c>
      <c r="AR45">
        <v>687618</v>
      </c>
      <c r="AS45">
        <v>721440</v>
      </c>
      <c r="AT45">
        <v>618475</v>
      </c>
      <c r="AU45">
        <v>633057</v>
      </c>
      <c r="AV45">
        <v>640388</v>
      </c>
      <c r="AW45">
        <v>748369</v>
      </c>
      <c r="AX45">
        <v>2524627</v>
      </c>
      <c r="AY45">
        <v>1514745</v>
      </c>
      <c r="AZ45">
        <v>1021073</v>
      </c>
      <c r="BA45">
        <v>970138</v>
      </c>
      <c r="BB45">
        <v>320425</v>
      </c>
      <c r="BC45">
        <v>861143</v>
      </c>
      <c r="BD45">
        <v>849241</v>
      </c>
      <c r="BE45">
        <v>990670</v>
      </c>
      <c r="BF45">
        <v>721945</v>
      </c>
      <c r="BG45">
        <v>571071</v>
      </c>
      <c r="BH45">
        <v>1050188</v>
      </c>
      <c r="BI45">
        <v>576469</v>
      </c>
      <c r="BJ45">
        <v>605135</v>
      </c>
      <c r="BK45">
        <v>750147</v>
      </c>
      <c r="BL45">
        <v>613939</v>
      </c>
      <c r="BM45">
        <v>1232077</v>
      </c>
      <c r="BN45">
        <v>1034551</v>
      </c>
      <c r="BO45">
        <v>1283089</v>
      </c>
    </row>
    <row r="46" spans="1:67" x14ac:dyDescent="0.25">
      <c r="A46" t="s">
        <v>235</v>
      </c>
      <c r="B46" t="e">
        <f ca="1">_xll.BDH(A46&amp;" Equity Sedol2",$B$2,$B$1,$A$1,"Dates=H","Dir=H","Fill=0","Days=W","cols=66;rows=1")</f>
        <v>#NAME?</v>
      </c>
      <c r="C46">
        <v>379987</v>
      </c>
      <c r="D46">
        <v>93475</v>
      </c>
      <c r="E46">
        <v>115014</v>
      </c>
      <c r="F46">
        <v>119369</v>
      </c>
      <c r="G46">
        <v>380833</v>
      </c>
      <c r="H46">
        <v>82887</v>
      </c>
      <c r="I46">
        <v>1316561</v>
      </c>
      <c r="J46">
        <v>791792</v>
      </c>
      <c r="K46">
        <v>338246</v>
      </c>
      <c r="L46">
        <v>76292</v>
      </c>
      <c r="M46">
        <v>299667</v>
      </c>
      <c r="N46">
        <v>245853</v>
      </c>
      <c r="O46">
        <v>342996</v>
      </c>
      <c r="P46">
        <v>0</v>
      </c>
      <c r="Q46">
        <v>273245</v>
      </c>
      <c r="R46">
        <v>251016</v>
      </c>
      <c r="S46">
        <v>289894</v>
      </c>
      <c r="T46">
        <v>140280</v>
      </c>
      <c r="U46">
        <v>113664</v>
      </c>
      <c r="V46">
        <v>125136</v>
      </c>
      <c r="W46">
        <v>374255</v>
      </c>
      <c r="X46">
        <v>98839</v>
      </c>
      <c r="Y46">
        <v>1776849</v>
      </c>
      <c r="Z46">
        <v>1447444</v>
      </c>
      <c r="AA46">
        <v>1316883</v>
      </c>
      <c r="AB46">
        <v>1019042</v>
      </c>
      <c r="AC46">
        <v>658554</v>
      </c>
      <c r="AD46">
        <v>800945</v>
      </c>
      <c r="AE46">
        <v>0</v>
      </c>
      <c r="AF46">
        <v>1281658</v>
      </c>
      <c r="AG46">
        <v>268421</v>
      </c>
      <c r="AH46">
        <v>406365</v>
      </c>
      <c r="AI46">
        <v>754723</v>
      </c>
      <c r="AJ46">
        <v>320172</v>
      </c>
      <c r="AK46">
        <v>1718376</v>
      </c>
      <c r="AL46">
        <v>135018</v>
      </c>
      <c r="AM46">
        <v>429781</v>
      </c>
      <c r="AN46">
        <v>163572</v>
      </c>
      <c r="AO46">
        <v>250477</v>
      </c>
      <c r="AP46">
        <v>374901</v>
      </c>
      <c r="AQ46">
        <v>193338</v>
      </c>
      <c r="AR46">
        <v>473997</v>
      </c>
      <c r="AS46">
        <v>371994</v>
      </c>
      <c r="AT46">
        <v>124298</v>
      </c>
      <c r="AU46">
        <v>80150</v>
      </c>
      <c r="AV46">
        <v>427165</v>
      </c>
      <c r="AW46">
        <v>54336</v>
      </c>
      <c r="AX46">
        <v>401218</v>
      </c>
      <c r="AY46">
        <v>154122</v>
      </c>
      <c r="AZ46">
        <v>491487</v>
      </c>
      <c r="BA46">
        <v>4201259</v>
      </c>
      <c r="BB46">
        <v>1099330</v>
      </c>
      <c r="BC46">
        <v>1587996</v>
      </c>
      <c r="BD46">
        <v>645980</v>
      </c>
      <c r="BE46">
        <v>111639</v>
      </c>
      <c r="BF46">
        <v>116985</v>
      </c>
      <c r="BG46">
        <v>1037871</v>
      </c>
      <c r="BH46">
        <v>179530</v>
      </c>
      <c r="BI46">
        <v>275326</v>
      </c>
      <c r="BJ46">
        <v>835474</v>
      </c>
      <c r="BK46">
        <v>148035</v>
      </c>
      <c r="BL46">
        <v>508955</v>
      </c>
      <c r="BM46">
        <v>353506</v>
      </c>
      <c r="BN46">
        <v>7365392</v>
      </c>
      <c r="BO46">
        <v>1024614</v>
      </c>
    </row>
    <row r="47" spans="1:67" x14ac:dyDescent="0.25">
      <c r="A47" t="s">
        <v>386</v>
      </c>
      <c r="B47" t="e">
        <f ca="1">_xll.BDH(A47&amp;" Equity Sedol2",$B$2,$B$1,$A$1,"Dates=H","Dir=H","Fill=0","Days=W","cols=66;rows=1")</f>
        <v>#NAME?</v>
      </c>
      <c r="C47">
        <v>178268</v>
      </c>
      <c r="D47">
        <v>764371</v>
      </c>
      <c r="E47">
        <v>283410</v>
      </c>
      <c r="F47">
        <v>285085</v>
      </c>
      <c r="G47">
        <v>54374</v>
      </c>
      <c r="H47">
        <v>119854</v>
      </c>
      <c r="I47">
        <v>102209</v>
      </c>
      <c r="J47">
        <v>43750</v>
      </c>
      <c r="K47">
        <v>89490</v>
      </c>
      <c r="L47">
        <v>36782</v>
      </c>
      <c r="M47">
        <v>90268</v>
      </c>
      <c r="N47">
        <v>235155</v>
      </c>
      <c r="O47">
        <v>35764</v>
      </c>
      <c r="P47">
        <v>0</v>
      </c>
      <c r="Q47">
        <v>64130</v>
      </c>
      <c r="R47">
        <v>22578</v>
      </c>
      <c r="S47">
        <v>709977</v>
      </c>
      <c r="T47">
        <v>156153</v>
      </c>
      <c r="U47">
        <v>92057</v>
      </c>
      <c r="V47">
        <v>45814</v>
      </c>
      <c r="W47">
        <v>112324</v>
      </c>
      <c r="X47">
        <v>2162313</v>
      </c>
      <c r="Y47">
        <v>96613</v>
      </c>
      <c r="Z47">
        <v>86430</v>
      </c>
      <c r="AA47">
        <v>400286</v>
      </c>
      <c r="AB47">
        <v>35255</v>
      </c>
      <c r="AC47">
        <v>170206</v>
      </c>
      <c r="AD47">
        <v>205901</v>
      </c>
      <c r="AE47">
        <v>0</v>
      </c>
      <c r="AF47">
        <v>103971</v>
      </c>
      <c r="AG47">
        <v>3370330</v>
      </c>
      <c r="AH47">
        <v>47779</v>
      </c>
      <c r="AI47">
        <v>48195</v>
      </c>
      <c r="AJ47">
        <v>14461</v>
      </c>
      <c r="AK47">
        <v>30636</v>
      </c>
      <c r="AL47">
        <v>1933324</v>
      </c>
      <c r="AM47">
        <v>135856</v>
      </c>
      <c r="AN47">
        <v>102475</v>
      </c>
      <c r="AO47">
        <v>610742</v>
      </c>
      <c r="AP47">
        <v>116496</v>
      </c>
      <c r="AQ47">
        <v>99463</v>
      </c>
      <c r="AR47">
        <v>33190</v>
      </c>
      <c r="AS47">
        <v>60415</v>
      </c>
      <c r="AT47">
        <v>34356</v>
      </c>
      <c r="AU47">
        <v>38703</v>
      </c>
      <c r="AV47">
        <v>40043</v>
      </c>
      <c r="AW47">
        <v>52583</v>
      </c>
      <c r="AX47">
        <v>35295</v>
      </c>
      <c r="AY47">
        <v>80472</v>
      </c>
      <c r="AZ47">
        <v>29263</v>
      </c>
      <c r="BA47">
        <v>6871</v>
      </c>
      <c r="BB47">
        <v>20329</v>
      </c>
      <c r="BC47">
        <v>3034211</v>
      </c>
      <c r="BD47">
        <v>53729</v>
      </c>
      <c r="BE47">
        <v>350501</v>
      </c>
      <c r="BF47">
        <v>77151</v>
      </c>
      <c r="BG47">
        <v>130495</v>
      </c>
      <c r="BH47">
        <v>31259</v>
      </c>
      <c r="BI47">
        <v>48012</v>
      </c>
      <c r="BJ47">
        <v>161493</v>
      </c>
      <c r="BK47">
        <v>187793</v>
      </c>
      <c r="BL47">
        <v>405888</v>
      </c>
      <c r="BM47">
        <v>106041</v>
      </c>
      <c r="BN47">
        <v>23704</v>
      </c>
      <c r="BO47">
        <v>46104</v>
      </c>
    </row>
    <row r="48" spans="1:67" x14ac:dyDescent="0.25">
      <c r="A48" t="s">
        <v>413</v>
      </c>
      <c r="B48" t="e">
        <f ca="1">_xll.BDH(A48&amp;" Equity Sedol2",$B$2,$B$1,$A$1,"Dates=H","Dir=H","Fill=0","Days=W","cols=66;rows=1")</f>
        <v>#NAME?</v>
      </c>
      <c r="C48">
        <v>241476</v>
      </c>
      <c r="D48">
        <v>76758</v>
      </c>
      <c r="E48">
        <v>2403615</v>
      </c>
      <c r="F48">
        <v>341980</v>
      </c>
      <c r="G48">
        <v>352609</v>
      </c>
      <c r="H48">
        <v>10352448</v>
      </c>
      <c r="I48">
        <v>76705</v>
      </c>
      <c r="J48">
        <v>107401</v>
      </c>
      <c r="K48">
        <v>38998</v>
      </c>
      <c r="L48">
        <v>138950</v>
      </c>
      <c r="M48">
        <v>195381</v>
      </c>
      <c r="N48">
        <v>86014</v>
      </c>
      <c r="O48">
        <v>76946</v>
      </c>
      <c r="P48">
        <v>0</v>
      </c>
      <c r="Q48">
        <v>76855</v>
      </c>
      <c r="R48">
        <v>2078812</v>
      </c>
      <c r="S48">
        <v>291392</v>
      </c>
      <c r="T48">
        <v>87118</v>
      </c>
      <c r="U48">
        <v>480901</v>
      </c>
      <c r="V48">
        <v>170333</v>
      </c>
      <c r="W48">
        <v>103289</v>
      </c>
      <c r="X48">
        <v>48317</v>
      </c>
      <c r="Y48">
        <v>19919</v>
      </c>
      <c r="Z48">
        <v>41494</v>
      </c>
      <c r="AA48">
        <v>85895</v>
      </c>
      <c r="AB48">
        <v>122828</v>
      </c>
      <c r="AC48">
        <v>39019</v>
      </c>
      <c r="AD48">
        <v>34528</v>
      </c>
      <c r="AE48">
        <v>0</v>
      </c>
      <c r="AF48">
        <v>165649</v>
      </c>
      <c r="AG48">
        <v>118375</v>
      </c>
      <c r="AH48">
        <v>471889</v>
      </c>
      <c r="AI48">
        <v>31296</v>
      </c>
      <c r="AJ48">
        <v>226088</v>
      </c>
      <c r="AK48">
        <v>45426</v>
      </c>
      <c r="AL48">
        <v>53925</v>
      </c>
      <c r="AM48">
        <v>137203</v>
      </c>
      <c r="AN48">
        <v>71404</v>
      </c>
      <c r="AO48">
        <v>81816</v>
      </c>
      <c r="AP48">
        <v>37830</v>
      </c>
      <c r="AQ48">
        <v>686210</v>
      </c>
      <c r="AR48">
        <v>630574</v>
      </c>
      <c r="AS48">
        <v>324374</v>
      </c>
      <c r="AT48">
        <v>148337</v>
      </c>
      <c r="AU48">
        <v>79722</v>
      </c>
      <c r="AV48">
        <v>482819</v>
      </c>
      <c r="AW48">
        <v>182699</v>
      </c>
      <c r="AX48">
        <v>269760</v>
      </c>
      <c r="AY48">
        <v>51208</v>
      </c>
      <c r="AZ48">
        <v>130904</v>
      </c>
      <c r="BA48">
        <v>400940</v>
      </c>
      <c r="BB48">
        <v>528871</v>
      </c>
      <c r="BC48">
        <v>162923</v>
      </c>
      <c r="BD48">
        <v>253521</v>
      </c>
      <c r="BE48">
        <v>53215</v>
      </c>
      <c r="BF48">
        <v>41295</v>
      </c>
      <c r="BG48">
        <v>30771</v>
      </c>
      <c r="BH48">
        <v>38577</v>
      </c>
      <c r="BI48">
        <v>36705</v>
      </c>
      <c r="BJ48">
        <v>70727</v>
      </c>
      <c r="BK48">
        <v>22692</v>
      </c>
      <c r="BL48">
        <v>28120</v>
      </c>
      <c r="BM48">
        <v>69031</v>
      </c>
      <c r="BN48">
        <v>1442893</v>
      </c>
      <c r="BO48">
        <v>13913</v>
      </c>
    </row>
    <row r="49" spans="1:67" x14ac:dyDescent="0.25">
      <c r="A49" t="s">
        <v>232</v>
      </c>
      <c r="B49" t="e">
        <f ca="1">_xll.BDH(A49&amp;" Equity Sedol2",$B$2,$B$1,$A$1,"Dates=H","Dir=H","Fill=0","Days=W","cols=66;rows=1")</f>
        <v>#NAME?</v>
      </c>
      <c r="C49">
        <v>476039</v>
      </c>
      <c r="D49">
        <v>598199</v>
      </c>
      <c r="E49">
        <v>401763</v>
      </c>
      <c r="F49">
        <v>270934</v>
      </c>
      <c r="G49">
        <v>469378</v>
      </c>
      <c r="H49">
        <v>941493</v>
      </c>
      <c r="I49">
        <v>339377</v>
      </c>
      <c r="J49">
        <v>519402</v>
      </c>
      <c r="K49">
        <v>564395</v>
      </c>
      <c r="L49">
        <v>592747</v>
      </c>
      <c r="M49">
        <v>344404</v>
      </c>
      <c r="N49">
        <v>421439</v>
      </c>
      <c r="O49">
        <v>559722</v>
      </c>
      <c r="P49">
        <v>0</v>
      </c>
      <c r="Q49">
        <v>1051744</v>
      </c>
      <c r="R49">
        <v>485027</v>
      </c>
      <c r="S49">
        <v>538220</v>
      </c>
      <c r="T49">
        <v>1464760</v>
      </c>
      <c r="U49">
        <v>390223</v>
      </c>
      <c r="V49">
        <v>425887</v>
      </c>
      <c r="W49">
        <v>337392</v>
      </c>
      <c r="X49">
        <v>910423</v>
      </c>
      <c r="Y49">
        <v>870642</v>
      </c>
      <c r="Z49">
        <v>460799</v>
      </c>
      <c r="AA49">
        <v>1231385</v>
      </c>
      <c r="AB49">
        <v>984257</v>
      </c>
      <c r="AC49">
        <v>1081865</v>
      </c>
      <c r="AD49">
        <v>583317</v>
      </c>
      <c r="AE49">
        <v>0</v>
      </c>
      <c r="AF49">
        <v>534796</v>
      </c>
      <c r="AG49">
        <v>807682</v>
      </c>
      <c r="AH49">
        <v>708737</v>
      </c>
      <c r="AI49">
        <v>1008983</v>
      </c>
      <c r="AJ49">
        <v>941804</v>
      </c>
      <c r="AK49">
        <v>334796</v>
      </c>
      <c r="AL49">
        <v>909531</v>
      </c>
      <c r="AM49">
        <v>1123477</v>
      </c>
      <c r="AN49">
        <v>811450</v>
      </c>
      <c r="AO49">
        <v>338586</v>
      </c>
      <c r="AP49">
        <v>757700</v>
      </c>
      <c r="AQ49">
        <v>513123</v>
      </c>
      <c r="AR49">
        <v>466551</v>
      </c>
      <c r="AS49">
        <v>251975</v>
      </c>
      <c r="AT49">
        <v>249354</v>
      </c>
      <c r="AU49">
        <v>448859</v>
      </c>
      <c r="AV49">
        <v>547566</v>
      </c>
      <c r="AW49">
        <v>440464</v>
      </c>
      <c r="AX49">
        <v>792523</v>
      </c>
      <c r="AY49">
        <v>890475</v>
      </c>
      <c r="AZ49">
        <v>888169</v>
      </c>
      <c r="BA49">
        <v>365182</v>
      </c>
      <c r="BB49">
        <v>626562</v>
      </c>
      <c r="BC49">
        <v>564266</v>
      </c>
      <c r="BD49">
        <v>555019</v>
      </c>
      <c r="BE49">
        <v>792573</v>
      </c>
      <c r="BF49">
        <v>179947</v>
      </c>
      <c r="BG49">
        <v>561392</v>
      </c>
      <c r="BH49">
        <v>240225</v>
      </c>
      <c r="BI49">
        <v>333612</v>
      </c>
      <c r="BJ49">
        <v>295389</v>
      </c>
      <c r="BK49">
        <v>234583</v>
      </c>
      <c r="BL49">
        <v>455234</v>
      </c>
      <c r="BM49">
        <v>321697</v>
      </c>
      <c r="BN49">
        <v>696606</v>
      </c>
      <c r="BO49">
        <v>939896</v>
      </c>
    </row>
    <row r="50" spans="1:67" x14ac:dyDescent="0.25">
      <c r="A50" t="s">
        <v>282</v>
      </c>
      <c r="B50" t="e">
        <f ca="1">_xll.BDH(A50&amp;" Equity Sedol2",$B$2,$B$1,$A$1,"Dates=H","Dir=H","Fill=0","Days=W","cols=66;rows=1")</f>
        <v>#NAME?</v>
      </c>
      <c r="C50">
        <v>3239745</v>
      </c>
      <c r="D50">
        <v>2407400</v>
      </c>
      <c r="E50">
        <v>4134717</v>
      </c>
      <c r="F50">
        <v>318565</v>
      </c>
      <c r="G50">
        <v>204822</v>
      </c>
      <c r="H50">
        <v>78816</v>
      </c>
      <c r="I50">
        <v>147166</v>
      </c>
      <c r="J50">
        <v>155865</v>
      </c>
      <c r="K50">
        <v>22999</v>
      </c>
      <c r="L50">
        <v>21330</v>
      </c>
      <c r="M50">
        <v>116267</v>
      </c>
      <c r="N50">
        <v>17756</v>
      </c>
      <c r="O50">
        <v>58767</v>
      </c>
      <c r="P50">
        <v>0</v>
      </c>
      <c r="Q50">
        <v>45561</v>
      </c>
      <c r="R50">
        <v>31308</v>
      </c>
      <c r="S50">
        <v>148433</v>
      </c>
      <c r="T50">
        <v>32976</v>
      </c>
      <c r="U50">
        <v>29750</v>
      </c>
      <c r="V50">
        <v>9940</v>
      </c>
      <c r="W50">
        <v>91402</v>
      </c>
      <c r="X50">
        <v>423478</v>
      </c>
      <c r="Y50">
        <v>285460</v>
      </c>
      <c r="Z50">
        <v>13812</v>
      </c>
      <c r="AA50">
        <v>13312</v>
      </c>
      <c r="AB50">
        <v>859869</v>
      </c>
      <c r="AC50">
        <v>102815</v>
      </c>
      <c r="AD50">
        <v>187940</v>
      </c>
      <c r="AE50">
        <v>0</v>
      </c>
      <c r="AF50">
        <v>105353</v>
      </c>
      <c r="AG50">
        <v>26604</v>
      </c>
      <c r="AH50">
        <v>391973</v>
      </c>
      <c r="AI50">
        <v>112956</v>
      </c>
      <c r="AJ50">
        <v>48407</v>
      </c>
      <c r="AK50">
        <v>393167</v>
      </c>
      <c r="AL50">
        <v>96686</v>
      </c>
      <c r="AM50">
        <v>96621</v>
      </c>
      <c r="AN50">
        <v>96657</v>
      </c>
      <c r="AO50">
        <v>110576</v>
      </c>
      <c r="AP50">
        <v>53321</v>
      </c>
      <c r="AQ50">
        <v>216920</v>
      </c>
      <c r="AR50">
        <v>153934</v>
      </c>
      <c r="AS50">
        <v>199577</v>
      </c>
      <c r="AT50">
        <v>84207</v>
      </c>
      <c r="AU50">
        <v>93861</v>
      </c>
      <c r="AV50">
        <v>41473</v>
      </c>
      <c r="AW50">
        <v>16807</v>
      </c>
      <c r="AX50">
        <v>121912</v>
      </c>
      <c r="AY50">
        <v>1065335</v>
      </c>
      <c r="AZ50">
        <v>13106</v>
      </c>
      <c r="BA50">
        <v>1212512</v>
      </c>
      <c r="BB50">
        <v>883730</v>
      </c>
      <c r="BC50">
        <v>171614</v>
      </c>
      <c r="BD50">
        <v>101986</v>
      </c>
      <c r="BE50">
        <v>72424</v>
      </c>
      <c r="BF50">
        <v>24105</v>
      </c>
      <c r="BG50">
        <v>824926</v>
      </c>
      <c r="BH50">
        <v>18268</v>
      </c>
      <c r="BI50">
        <v>43718</v>
      </c>
      <c r="BJ50">
        <v>281268</v>
      </c>
      <c r="BK50">
        <v>47713</v>
      </c>
      <c r="BL50">
        <v>56194</v>
      </c>
      <c r="BM50">
        <v>31754</v>
      </c>
      <c r="BN50">
        <v>33898</v>
      </c>
      <c r="BO50">
        <v>1253765</v>
      </c>
    </row>
    <row r="51" spans="1:67" x14ac:dyDescent="0.25">
      <c r="A51" t="s">
        <v>345</v>
      </c>
      <c r="B51" t="e">
        <f ca="1">_xll.BDH(A51&amp;" Equity Sedol2",$B$2,$B$1,$A$1,"Dates=H","Dir=H","Fill=0","Days=W","cols=66;rows=1")</f>
        <v>#NAME?</v>
      </c>
      <c r="C51">
        <v>2322</v>
      </c>
      <c r="D51">
        <v>3590</v>
      </c>
      <c r="E51">
        <v>7819</v>
      </c>
      <c r="F51">
        <v>5158</v>
      </c>
      <c r="G51">
        <v>8423</v>
      </c>
      <c r="H51">
        <v>10579</v>
      </c>
      <c r="I51">
        <v>603575</v>
      </c>
      <c r="J51">
        <v>4401</v>
      </c>
      <c r="K51">
        <v>3580</v>
      </c>
      <c r="L51">
        <v>2603</v>
      </c>
      <c r="M51">
        <v>54713</v>
      </c>
      <c r="N51">
        <v>3119</v>
      </c>
      <c r="O51">
        <v>2441</v>
      </c>
      <c r="P51">
        <v>0</v>
      </c>
      <c r="Q51">
        <v>13532</v>
      </c>
      <c r="R51">
        <v>6692</v>
      </c>
      <c r="S51">
        <v>6239</v>
      </c>
      <c r="T51">
        <v>6658</v>
      </c>
      <c r="U51">
        <v>3098</v>
      </c>
      <c r="V51">
        <v>930098</v>
      </c>
      <c r="W51">
        <v>10474</v>
      </c>
      <c r="X51">
        <v>2991</v>
      </c>
      <c r="Y51">
        <v>5896</v>
      </c>
      <c r="Z51">
        <v>8072</v>
      </c>
      <c r="AA51">
        <v>10404</v>
      </c>
      <c r="AB51">
        <v>5784</v>
      </c>
      <c r="AC51">
        <v>393753</v>
      </c>
      <c r="AD51">
        <v>9134</v>
      </c>
      <c r="AE51">
        <v>0</v>
      </c>
      <c r="AF51">
        <v>28433</v>
      </c>
      <c r="AG51">
        <v>12145</v>
      </c>
      <c r="AH51">
        <v>6875</v>
      </c>
      <c r="AI51">
        <v>15393</v>
      </c>
      <c r="AJ51">
        <v>2264</v>
      </c>
      <c r="AK51">
        <v>3847</v>
      </c>
      <c r="AL51">
        <v>305</v>
      </c>
      <c r="AM51">
        <v>2756</v>
      </c>
      <c r="AN51">
        <v>2907</v>
      </c>
      <c r="AO51">
        <v>1966</v>
      </c>
      <c r="AP51">
        <v>11379</v>
      </c>
      <c r="AQ51">
        <v>7004</v>
      </c>
      <c r="AR51">
        <v>1124</v>
      </c>
      <c r="AS51">
        <v>8354</v>
      </c>
      <c r="AT51">
        <v>2217</v>
      </c>
      <c r="AU51">
        <v>760</v>
      </c>
      <c r="AV51">
        <v>1257</v>
      </c>
      <c r="AW51">
        <v>6778</v>
      </c>
      <c r="AX51">
        <v>10734</v>
      </c>
      <c r="AY51">
        <v>7892</v>
      </c>
      <c r="AZ51">
        <v>1421</v>
      </c>
      <c r="BA51">
        <v>9446</v>
      </c>
      <c r="BB51">
        <v>6269</v>
      </c>
      <c r="BC51">
        <v>8471</v>
      </c>
      <c r="BD51">
        <v>7521</v>
      </c>
      <c r="BE51">
        <v>2370</v>
      </c>
      <c r="BF51">
        <v>716</v>
      </c>
      <c r="BG51">
        <v>4459</v>
      </c>
      <c r="BH51">
        <v>2066</v>
      </c>
      <c r="BI51">
        <v>4248</v>
      </c>
      <c r="BJ51">
        <v>115837</v>
      </c>
      <c r="BK51">
        <v>6532</v>
      </c>
      <c r="BL51">
        <v>6989</v>
      </c>
      <c r="BM51">
        <v>8419</v>
      </c>
      <c r="BN51">
        <v>3346</v>
      </c>
      <c r="BO51">
        <v>35951</v>
      </c>
    </row>
    <row r="52" spans="1:67" x14ac:dyDescent="0.25">
      <c r="A52" t="s">
        <v>60</v>
      </c>
      <c r="B52" t="e">
        <f ca="1">_xll.BDH(A52&amp;" Equity Sedol2",$B$2,$B$1,$A$1,"Dates=H","Dir=H","Fill=0","Days=W","cols=66;rows=1")</f>
        <v>#NAME?</v>
      </c>
      <c r="C52">
        <v>1261986</v>
      </c>
      <c r="D52">
        <v>1455451</v>
      </c>
      <c r="E52">
        <v>1200670</v>
      </c>
      <c r="F52">
        <v>1677327</v>
      </c>
      <c r="G52">
        <v>1155366</v>
      </c>
      <c r="H52">
        <v>1832512</v>
      </c>
      <c r="I52">
        <v>1164455</v>
      </c>
      <c r="J52">
        <v>811834</v>
      </c>
      <c r="K52">
        <v>897237</v>
      </c>
      <c r="L52">
        <v>2353183</v>
      </c>
      <c r="M52">
        <v>1013613</v>
      </c>
      <c r="N52">
        <v>1031860</v>
      </c>
      <c r="O52">
        <v>1064267</v>
      </c>
      <c r="P52">
        <v>0</v>
      </c>
      <c r="Q52">
        <v>1261000</v>
      </c>
      <c r="R52">
        <v>880564</v>
      </c>
      <c r="S52">
        <v>582271</v>
      </c>
      <c r="T52">
        <v>805001</v>
      </c>
      <c r="U52">
        <v>1438317</v>
      </c>
      <c r="V52">
        <v>2168083</v>
      </c>
      <c r="W52">
        <v>1783182</v>
      </c>
      <c r="X52">
        <v>1359685</v>
      </c>
      <c r="Y52">
        <v>1015174</v>
      </c>
      <c r="Z52">
        <v>676770</v>
      </c>
      <c r="AA52">
        <v>1296838</v>
      </c>
      <c r="AB52">
        <v>1038622</v>
      </c>
      <c r="AC52">
        <v>1755054</v>
      </c>
      <c r="AD52">
        <v>884106</v>
      </c>
      <c r="AE52">
        <v>0</v>
      </c>
      <c r="AF52">
        <v>1342505</v>
      </c>
      <c r="AG52">
        <v>1092396</v>
      </c>
      <c r="AH52">
        <v>1306150</v>
      </c>
      <c r="AI52">
        <v>1570366</v>
      </c>
      <c r="AJ52">
        <v>1169114</v>
      </c>
      <c r="AK52">
        <v>1330676</v>
      </c>
      <c r="AL52">
        <v>1232144</v>
      </c>
      <c r="AM52">
        <v>1368352</v>
      </c>
      <c r="AN52">
        <v>2269542</v>
      </c>
      <c r="AO52">
        <v>1240744</v>
      </c>
      <c r="AP52">
        <v>1573549</v>
      </c>
      <c r="AQ52">
        <v>1068319</v>
      </c>
      <c r="AR52">
        <v>3213693</v>
      </c>
      <c r="AS52">
        <v>1555813</v>
      </c>
      <c r="AT52">
        <v>1245146</v>
      </c>
      <c r="AU52">
        <v>1387327</v>
      </c>
      <c r="AV52">
        <v>1148820</v>
      </c>
      <c r="AW52">
        <v>1427315</v>
      </c>
      <c r="AX52">
        <v>2909071</v>
      </c>
      <c r="AY52">
        <v>1605096</v>
      </c>
      <c r="AZ52">
        <v>1630271</v>
      </c>
      <c r="BA52">
        <v>1995528</v>
      </c>
      <c r="BB52">
        <v>1341459</v>
      </c>
      <c r="BC52">
        <v>1806708</v>
      </c>
      <c r="BD52">
        <v>1899320</v>
      </c>
      <c r="BE52">
        <v>2726959</v>
      </c>
      <c r="BF52">
        <v>2799803</v>
      </c>
      <c r="BG52">
        <v>1068711</v>
      </c>
      <c r="BH52">
        <v>3221045</v>
      </c>
      <c r="BI52">
        <v>1089461</v>
      </c>
      <c r="BJ52">
        <v>1485699</v>
      </c>
      <c r="BK52">
        <v>1207495</v>
      </c>
      <c r="BL52">
        <v>1262233</v>
      </c>
      <c r="BM52">
        <v>1513222</v>
      </c>
      <c r="BN52">
        <v>1379955</v>
      </c>
      <c r="BO52">
        <v>1718795</v>
      </c>
    </row>
    <row r="53" spans="1:67" x14ac:dyDescent="0.25">
      <c r="A53" t="s">
        <v>110</v>
      </c>
      <c r="B53" t="e">
        <f ca="1">_xll.BDH(A53&amp;" Equity Sedol2",$B$2,$B$1,$A$1,"Dates=H","Dir=H","Fill=0","Days=W","cols=66;rows=1")</f>
        <v>#NAME?</v>
      </c>
      <c r="C53">
        <v>351226</v>
      </c>
      <c r="D53">
        <v>670378</v>
      </c>
      <c r="E53">
        <v>327324</v>
      </c>
      <c r="F53">
        <v>407793</v>
      </c>
      <c r="G53">
        <v>303187</v>
      </c>
      <c r="H53">
        <v>404235</v>
      </c>
      <c r="I53">
        <v>498131</v>
      </c>
      <c r="J53">
        <v>948763</v>
      </c>
      <c r="K53">
        <v>373013</v>
      </c>
      <c r="L53">
        <v>539919</v>
      </c>
      <c r="M53">
        <v>226800</v>
      </c>
      <c r="N53">
        <v>729303</v>
      </c>
      <c r="O53">
        <v>1108940</v>
      </c>
      <c r="P53">
        <v>0</v>
      </c>
      <c r="Q53">
        <v>619240</v>
      </c>
      <c r="R53">
        <v>804201</v>
      </c>
      <c r="S53">
        <v>284098</v>
      </c>
      <c r="T53">
        <v>281980</v>
      </c>
      <c r="U53">
        <v>296282</v>
      </c>
      <c r="V53">
        <v>266709</v>
      </c>
      <c r="W53">
        <v>360729</v>
      </c>
      <c r="X53">
        <v>304562</v>
      </c>
      <c r="Y53">
        <v>409449</v>
      </c>
      <c r="Z53">
        <v>453018</v>
      </c>
      <c r="AA53">
        <v>288763</v>
      </c>
      <c r="AB53">
        <v>185998</v>
      </c>
      <c r="AC53">
        <v>331953</v>
      </c>
      <c r="AD53">
        <v>239420</v>
      </c>
      <c r="AE53">
        <v>0</v>
      </c>
      <c r="AF53">
        <v>302899</v>
      </c>
      <c r="AG53">
        <v>414548</v>
      </c>
      <c r="AH53">
        <v>285043</v>
      </c>
      <c r="AI53">
        <v>550494</v>
      </c>
      <c r="AJ53">
        <v>546725</v>
      </c>
      <c r="AK53">
        <v>426414</v>
      </c>
      <c r="AL53">
        <v>741560</v>
      </c>
      <c r="AM53">
        <v>399399</v>
      </c>
      <c r="AN53">
        <v>710389</v>
      </c>
      <c r="AO53">
        <v>500783</v>
      </c>
      <c r="AP53">
        <v>319151</v>
      </c>
      <c r="AQ53">
        <v>274347</v>
      </c>
      <c r="AR53">
        <v>275301</v>
      </c>
      <c r="AS53">
        <v>232208</v>
      </c>
      <c r="AT53">
        <v>222398</v>
      </c>
      <c r="AU53">
        <v>478737</v>
      </c>
      <c r="AV53">
        <v>547758</v>
      </c>
      <c r="AW53">
        <v>941690</v>
      </c>
      <c r="AX53">
        <v>804446</v>
      </c>
      <c r="AY53">
        <v>465344</v>
      </c>
      <c r="AZ53">
        <v>260628</v>
      </c>
      <c r="BA53">
        <v>149315</v>
      </c>
      <c r="BB53">
        <v>419723</v>
      </c>
      <c r="BC53">
        <v>509638</v>
      </c>
      <c r="BD53">
        <v>340541</v>
      </c>
      <c r="BE53">
        <v>371750</v>
      </c>
      <c r="BF53">
        <v>400573</v>
      </c>
      <c r="BG53">
        <v>246539</v>
      </c>
      <c r="BH53">
        <v>589117</v>
      </c>
      <c r="BI53">
        <v>227913</v>
      </c>
      <c r="BJ53">
        <v>348542</v>
      </c>
      <c r="BK53">
        <v>357306</v>
      </c>
      <c r="BL53">
        <v>283913</v>
      </c>
      <c r="BM53">
        <v>257216</v>
      </c>
      <c r="BN53">
        <v>267890</v>
      </c>
      <c r="BO53">
        <v>224887</v>
      </c>
    </row>
    <row r="54" spans="1:67" x14ac:dyDescent="0.25">
      <c r="A54" t="s">
        <v>380</v>
      </c>
      <c r="B54" t="e">
        <f ca="1">_xll.BDH(A54&amp;" Equity Sedol2",$B$2,$B$1,$A$1,"Dates=H","Dir=H","Fill=0","Days=W","cols=66;rows=1")</f>
        <v>#NAME?</v>
      </c>
      <c r="C54">
        <v>6544234</v>
      </c>
      <c r="D54">
        <v>5679733</v>
      </c>
      <c r="E54">
        <v>7104531</v>
      </c>
      <c r="F54">
        <v>9804164</v>
      </c>
      <c r="G54">
        <v>15200881</v>
      </c>
      <c r="H54">
        <v>16923559</v>
      </c>
      <c r="I54">
        <v>7118975</v>
      </c>
      <c r="J54">
        <v>5963646</v>
      </c>
      <c r="K54">
        <v>6991520</v>
      </c>
      <c r="L54">
        <v>13798059</v>
      </c>
      <c r="M54">
        <v>5962418</v>
      </c>
      <c r="N54">
        <v>4822796</v>
      </c>
      <c r="O54">
        <v>9415336</v>
      </c>
      <c r="P54">
        <v>0</v>
      </c>
      <c r="Q54">
        <v>12205060</v>
      </c>
      <c r="R54">
        <v>9108962</v>
      </c>
      <c r="S54">
        <v>6196881</v>
      </c>
      <c r="T54">
        <v>7337926</v>
      </c>
      <c r="U54">
        <v>8542257</v>
      </c>
      <c r="V54">
        <v>4387400</v>
      </c>
      <c r="W54">
        <v>11634681</v>
      </c>
      <c r="X54">
        <v>54682459</v>
      </c>
      <c r="Y54">
        <v>33424725</v>
      </c>
      <c r="Z54">
        <v>10689672</v>
      </c>
      <c r="AA54">
        <v>9544698</v>
      </c>
      <c r="AB54">
        <v>12833849</v>
      </c>
      <c r="AC54">
        <v>9438588</v>
      </c>
      <c r="AD54">
        <v>9233197</v>
      </c>
      <c r="AE54">
        <v>0</v>
      </c>
      <c r="AF54">
        <v>7928391</v>
      </c>
      <c r="AG54">
        <v>6552516</v>
      </c>
      <c r="AH54">
        <v>5057136</v>
      </c>
      <c r="AI54">
        <v>8705981</v>
      </c>
      <c r="AJ54">
        <v>4859591</v>
      </c>
      <c r="AK54">
        <v>4727509</v>
      </c>
      <c r="AL54">
        <v>6765827</v>
      </c>
      <c r="AM54">
        <v>7890453</v>
      </c>
      <c r="AN54">
        <v>11381221</v>
      </c>
      <c r="AO54">
        <v>6192849</v>
      </c>
      <c r="AP54">
        <v>8295037</v>
      </c>
      <c r="AQ54">
        <v>29028882</v>
      </c>
      <c r="AR54">
        <v>8246458</v>
      </c>
      <c r="AS54">
        <v>5862812</v>
      </c>
      <c r="AT54">
        <v>9429358</v>
      </c>
      <c r="AU54">
        <v>6307772</v>
      </c>
      <c r="AV54">
        <v>12998933</v>
      </c>
      <c r="AW54">
        <v>28270254</v>
      </c>
      <c r="AX54">
        <v>35043264</v>
      </c>
      <c r="AY54">
        <v>43296086</v>
      </c>
      <c r="AZ54">
        <v>25702866</v>
      </c>
      <c r="BA54">
        <v>16582359</v>
      </c>
      <c r="BB54">
        <v>15076413</v>
      </c>
      <c r="BC54">
        <v>13318404</v>
      </c>
      <c r="BD54">
        <v>17252602</v>
      </c>
      <c r="BE54">
        <v>16455033</v>
      </c>
      <c r="BF54">
        <v>8458182</v>
      </c>
      <c r="BG54">
        <v>15315090</v>
      </c>
      <c r="BH54">
        <v>17475301</v>
      </c>
      <c r="BI54">
        <v>30209782</v>
      </c>
      <c r="BJ54">
        <v>16733005</v>
      </c>
      <c r="BK54">
        <v>19620397</v>
      </c>
      <c r="BL54">
        <v>10093977</v>
      </c>
      <c r="BM54">
        <v>13469063</v>
      </c>
      <c r="BN54">
        <v>5625653</v>
      </c>
      <c r="BO54">
        <v>11414924</v>
      </c>
    </row>
    <row r="55" spans="1:67" x14ac:dyDescent="0.25">
      <c r="A55" t="s">
        <v>327</v>
      </c>
      <c r="B55" t="e">
        <f ca="1">_xll.BDH(A55&amp;" Equity Sedol2",$B$2,$B$1,$A$1,"Dates=H","Dir=H","Fill=0","Days=W","cols=66;rows=1")</f>
        <v>#NAME?</v>
      </c>
      <c r="C55">
        <v>418389</v>
      </c>
      <c r="D55">
        <v>15716</v>
      </c>
      <c r="E55">
        <v>20028</v>
      </c>
      <c r="F55">
        <v>283970</v>
      </c>
      <c r="G55">
        <v>50937</v>
      </c>
      <c r="H55">
        <v>73973</v>
      </c>
      <c r="I55">
        <v>4764318</v>
      </c>
      <c r="J55">
        <v>27820</v>
      </c>
      <c r="K55">
        <v>152398</v>
      </c>
      <c r="L55">
        <v>173283</v>
      </c>
      <c r="M55">
        <v>17030</v>
      </c>
      <c r="N55">
        <v>10000</v>
      </c>
      <c r="O55">
        <v>5225</v>
      </c>
      <c r="P55">
        <v>0</v>
      </c>
      <c r="Q55">
        <v>64284</v>
      </c>
      <c r="R55">
        <v>111790</v>
      </c>
      <c r="S55">
        <v>6698</v>
      </c>
      <c r="T55">
        <v>47689</v>
      </c>
      <c r="U55">
        <v>63322</v>
      </c>
      <c r="V55">
        <v>59740</v>
      </c>
      <c r="W55">
        <v>133044</v>
      </c>
      <c r="X55">
        <v>215928</v>
      </c>
      <c r="Y55">
        <v>22369</v>
      </c>
      <c r="Z55">
        <v>16068</v>
      </c>
      <c r="AA55">
        <v>293905</v>
      </c>
      <c r="AB55">
        <v>137614</v>
      </c>
      <c r="AC55">
        <v>193119</v>
      </c>
      <c r="AD55">
        <v>70289</v>
      </c>
      <c r="AE55">
        <v>0</v>
      </c>
      <c r="AF55">
        <v>45313</v>
      </c>
      <c r="AG55">
        <v>38906</v>
      </c>
      <c r="AH55">
        <v>6117</v>
      </c>
      <c r="AI55">
        <v>436</v>
      </c>
      <c r="AJ55">
        <v>21089</v>
      </c>
      <c r="AK55">
        <v>19253</v>
      </c>
      <c r="AL55">
        <v>7840</v>
      </c>
      <c r="AM55">
        <v>7743</v>
      </c>
      <c r="AN55">
        <v>3004</v>
      </c>
      <c r="AO55">
        <v>13195</v>
      </c>
      <c r="AP55">
        <v>36345</v>
      </c>
      <c r="AQ55">
        <v>32943</v>
      </c>
      <c r="AR55">
        <v>57740</v>
      </c>
      <c r="AS55">
        <v>30621</v>
      </c>
      <c r="AT55">
        <v>772020</v>
      </c>
      <c r="AU55">
        <v>755068</v>
      </c>
      <c r="AV55">
        <v>272127</v>
      </c>
      <c r="AW55">
        <v>8418</v>
      </c>
      <c r="AX55">
        <v>112566</v>
      </c>
      <c r="AY55">
        <v>166804</v>
      </c>
      <c r="AZ55">
        <v>28148</v>
      </c>
      <c r="BA55">
        <v>22930</v>
      </c>
      <c r="BB55">
        <v>46653</v>
      </c>
      <c r="BC55">
        <v>25900</v>
      </c>
      <c r="BD55">
        <v>516256</v>
      </c>
      <c r="BE55">
        <v>9149</v>
      </c>
      <c r="BF55">
        <v>22216062</v>
      </c>
      <c r="BG55">
        <v>10000</v>
      </c>
      <c r="BH55">
        <v>28332</v>
      </c>
      <c r="BI55">
        <v>31982</v>
      </c>
      <c r="BJ55">
        <v>206887</v>
      </c>
      <c r="BK55">
        <v>81134</v>
      </c>
      <c r="BL55">
        <v>678939</v>
      </c>
      <c r="BM55">
        <v>83617</v>
      </c>
      <c r="BN55">
        <v>32837</v>
      </c>
      <c r="BO55">
        <v>67187</v>
      </c>
    </row>
    <row r="56" spans="1:67" x14ac:dyDescent="0.25">
      <c r="A56" t="s">
        <v>209</v>
      </c>
      <c r="B56" t="e">
        <f ca="1">_xll.BDH(A56&amp;" Equity Sedol2",$B$2,$B$1,$A$1,"Dates=H","Dir=H","Fill=0","Days=W","cols=66;rows=1")</f>
        <v>#NAME?</v>
      </c>
      <c r="C56">
        <v>135653</v>
      </c>
      <c r="D56">
        <v>272078</v>
      </c>
      <c r="E56">
        <v>511553</v>
      </c>
      <c r="F56">
        <v>393426</v>
      </c>
      <c r="G56">
        <v>111773</v>
      </c>
      <c r="H56">
        <v>172349</v>
      </c>
      <c r="I56">
        <v>141053</v>
      </c>
      <c r="J56">
        <v>216107</v>
      </c>
      <c r="K56">
        <v>175416</v>
      </c>
      <c r="L56">
        <v>331822</v>
      </c>
      <c r="M56">
        <v>106939</v>
      </c>
      <c r="N56">
        <v>324007</v>
      </c>
      <c r="O56">
        <v>154139</v>
      </c>
      <c r="P56">
        <v>0</v>
      </c>
      <c r="Q56">
        <v>162166</v>
      </c>
      <c r="R56">
        <v>108985</v>
      </c>
      <c r="S56">
        <v>100024</v>
      </c>
      <c r="T56">
        <v>275388</v>
      </c>
      <c r="U56">
        <v>177989</v>
      </c>
      <c r="V56">
        <v>82583</v>
      </c>
      <c r="W56">
        <v>260112</v>
      </c>
      <c r="X56">
        <v>219664</v>
      </c>
      <c r="Y56">
        <v>135311</v>
      </c>
      <c r="Z56">
        <v>81231</v>
      </c>
      <c r="AA56">
        <v>130552</v>
      </c>
      <c r="AB56">
        <v>519909</v>
      </c>
      <c r="AC56">
        <v>633272</v>
      </c>
      <c r="AD56">
        <v>137897</v>
      </c>
      <c r="AE56">
        <v>0</v>
      </c>
      <c r="AF56">
        <v>123175</v>
      </c>
      <c r="AG56">
        <v>134337</v>
      </c>
      <c r="AH56">
        <v>122818</v>
      </c>
      <c r="AI56">
        <v>158285</v>
      </c>
      <c r="AJ56">
        <v>129587</v>
      </c>
      <c r="AK56">
        <v>202175</v>
      </c>
      <c r="AL56">
        <v>108362</v>
      </c>
      <c r="AM56">
        <v>123969</v>
      </c>
      <c r="AN56">
        <v>220249</v>
      </c>
      <c r="AO56">
        <v>230441</v>
      </c>
      <c r="AP56">
        <v>402390</v>
      </c>
      <c r="AQ56">
        <v>173266</v>
      </c>
      <c r="AR56">
        <v>136334</v>
      </c>
      <c r="AS56">
        <v>353461</v>
      </c>
      <c r="AT56">
        <v>250546</v>
      </c>
      <c r="AU56">
        <v>258651</v>
      </c>
      <c r="AV56">
        <v>942414</v>
      </c>
      <c r="AW56">
        <v>460295</v>
      </c>
      <c r="AX56">
        <v>386084</v>
      </c>
      <c r="AY56">
        <v>200195</v>
      </c>
      <c r="AZ56">
        <v>240535</v>
      </c>
      <c r="BA56">
        <v>384809</v>
      </c>
      <c r="BB56">
        <v>432075</v>
      </c>
      <c r="BC56">
        <v>169458</v>
      </c>
      <c r="BD56">
        <v>194807</v>
      </c>
      <c r="BE56">
        <v>193791</v>
      </c>
      <c r="BF56">
        <v>664696</v>
      </c>
      <c r="BG56">
        <v>139833</v>
      </c>
      <c r="BH56">
        <v>176770</v>
      </c>
      <c r="BI56">
        <v>172595</v>
      </c>
      <c r="BJ56">
        <v>235349</v>
      </c>
      <c r="BK56">
        <v>368485</v>
      </c>
      <c r="BL56">
        <v>160530</v>
      </c>
      <c r="BM56">
        <v>108275</v>
      </c>
      <c r="BN56">
        <v>112053</v>
      </c>
      <c r="BO56">
        <v>113797</v>
      </c>
    </row>
    <row r="57" spans="1:67" x14ac:dyDescent="0.25">
      <c r="A57" t="s">
        <v>181</v>
      </c>
      <c r="B57" t="e">
        <f ca="1">_xll.BDH(A57&amp;" Equity Sedol2",$B$2,$B$1,$A$1,"Dates=H","Dir=H","Fill=0","Days=W","cols=66;rows=1")</f>
        <v>#NAME?</v>
      </c>
      <c r="C57">
        <v>3075946</v>
      </c>
      <c r="D57">
        <v>6192981</v>
      </c>
      <c r="E57">
        <v>2681624</v>
      </c>
      <c r="F57">
        <v>2209505</v>
      </c>
      <c r="G57">
        <v>4591640</v>
      </c>
      <c r="H57">
        <v>5219714</v>
      </c>
      <c r="I57">
        <v>4711312</v>
      </c>
      <c r="J57">
        <v>5566198</v>
      </c>
      <c r="K57">
        <v>3794676</v>
      </c>
      <c r="L57">
        <v>2671746</v>
      </c>
      <c r="M57">
        <v>1417008</v>
      </c>
      <c r="N57">
        <v>2276257</v>
      </c>
      <c r="O57">
        <v>3343444</v>
      </c>
      <c r="P57">
        <v>0</v>
      </c>
      <c r="Q57">
        <v>6656968</v>
      </c>
      <c r="R57">
        <v>2163376</v>
      </c>
      <c r="S57">
        <v>1247053</v>
      </c>
      <c r="T57">
        <v>2842998</v>
      </c>
      <c r="U57">
        <v>2538369</v>
      </c>
      <c r="V57">
        <v>2652955</v>
      </c>
      <c r="W57">
        <v>2609465</v>
      </c>
      <c r="X57">
        <v>4722888</v>
      </c>
      <c r="Y57">
        <v>3707538</v>
      </c>
      <c r="Z57">
        <v>1701128</v>
      </c>
      <c r="AA57">
        <v>5805966</v>
      </c>
      <c r="AB57">
        <v>4224340</v>
      </c>
      <c r="AC57">
        <v>2538101</v>
      </c>
      <c r="AD57">
        <v>1508708</v>
      </c>
      <c r="AE57">
        <v>0</v>
      </c>
      <c r="AF57">
        <v>2548954</v>
      </c>
      <c r="AG57">
        <v>3746377</v>
      </c>
      <c r="AH57">
        <v>4129332</v>
      </c>
      <c r="AI57">
        <v>2442272</v>
      </c>
      <c r="AJ57">
        <v>1355981</v>
      </c>
      <c r="AK57">
        <v>1523298</v>
      </c>
      <c r="AL57">
        <v>1417752</v>
      </c>
      <c r="AM57">
        <v>2955625</v>
      </c>
      <c r="AN57">
        <v>1431608</v>
      </c>
      <c r="AO57">
        <v>1791890</v>
      </c>
      <c r="AP57">
        <v>2058270</v>
      </c>
      <c r="AQ57">
        <v>2382078</v>
      </c>
      <c r="AR57">
        <v>1498693</v>
      </c>
      <c r="AS57">
        <v>2562510</v>
      </c>
      <c r="AT57">
        <v>3781344</v>
      </c>
      <c r="AU57">
        <v>2466299</v>
      </c>
      <c r="AV57">
        <v>2418195</v>
      </c>
      <c r="AW57">
        <v>3321429</v>
      </c>
      <c r="AX57">
        <v>12639588</v>
      </c>
      <c r="AY57">
        <v>3604058</v>
      </c>
      <c r="AZ57">
        <v>2528456</v>
      </c>
      <c r="BA57">
        <v>2204393</v>
      </c>
      <c r="BB57">
        <v>4273153</v>
      </c>
      <c r="BC57">
        <v>2778295</v>
      </c>
      <c r="BD57">
        <v>1915756</v>
      </c>
      <c r="BE57">
        <v>4066764</v>
      </c>
      <c r="BF57">
        <v>2219399</v>
      </c>
      <c r="BG57">
        <v>4215902</v>
      </c>
      <c r="BH57">
        <v>3131937</v>
      </c>
      <c r="BI57">
        <v>5119470</v>
      </c>
      <c r="BJ57">
        <v>5586490</v>
      </c>
      <c r="BK57">
        <v>3363755</v>
      </c>
      <c r="BL57">
        <v>2597792</v>
      </c>
      <c r="BM57">
        <v>3583392</v>
      </c>
      <c r="BN57">
        <v>3680438</v>
      </c>
      <c r="BO57">
        <v>5321934</v>
      </c>
    </row>
    <row r="58" spans="1:67" x14ac:dyDescent="0.25">
      <c r="A58" t="s">
        <v>422</v>
      </c>
      <c r="B58" t="e">
        <f ca="1">_xll.BDH(A58&amp;" Equity Sedol2",$B$2,$B$1,$A$1,"Dates=H","Dir=H","Fill=0","Days=W","cols=66;rows=1")</f>
        <v>#NAME?</v>
      </c>
      <c r="C58">
        <v>66787</v>
      </c>
      <c r="D58">
        <v>58307</v>
      </c>
      <c r="E58">
        <v>98704</v>
      </c>
      <c r="F58">
        <v>109796</v>
      </c>
      <c r="G58">
        <v>85006</v>
      </c>
      <c r="H58">
        <v>38894</v>
      </c>
      <c r="I58">
        <v>60744</v>
      </c>
      <c r="J58">
        <v>87139</v>
      </c>
      <c r="K58">
        <v>38836</v>
      </c>
      <c r="L58">
        <v>109694</v>
      </c>
      <c r="M58">
        <v>151831</v>
      </c>
      <c r="N58">
        <v>87482</v>
      </c>
      <c r="O58">
        <v>54818</v>
      </c>
      <c r="P58">
        <v>0</v>
      </c>
      <c r="Q58">
        <v>187601</v>
      </c>
      <c r="R58">
        <v>193751</v>
      </c>
      <c r="S58">
        <v>157482</v>
      </c>
      <c r="T58">
        <v>23608</v>
      </c>
      <c r="U58">
        <v>67895</v>
      </c>
      <c r="V58">
        <v>127460</v>
      </c>
      <c r="W58">
        <v>160160</v>
      </c>
      <c r="X58">
        <v>146214</v>
      </c>
      <c r="Y58">
        <v>112412</v>
      </c>
      <c r="Z58">
        <v>121778</v>
      </c>
      <c r="AA58">
        <v>90608</v>
      </c>
      <c r="AB58">
        <v>146448</v>
      </c>
      <c r="AC58">
        <v>257799</v>
      </c>
      <c r="AD58">
        <v>107077</v>
      </c>
      <c r="AE58">
        <v>0</v>
      </c>
      <c r="AF58">
        <v>110529</v>
      </c>
      <c r="AG58">
        <v>54825</v>
      </c>
      <c r="AH58">
        <v>97103</v>
      </c>
      <c r="AI58">
        <v>45493</v>
      </c>
      <c r="AJ58">
        <v>88536</v>
      </c>
      <c r="AK58">
        <v>225915</v>
      </c>
      <c r="AL58">
        <v>229816</v>
      </c>
      <c r="AM58">
        <v>37186</v>
      </c>
      <c r="AN58">
        <v>31530</v>
      </c>
      <c r="AO58">
        <v>77974</v>
      </c>
      <c r="AP58">
        <v>15386</v>
      </c>
      <c r="AQ58">
        <v>26937</v>
      </c>
      <c r="AR58">
        <v>80806</v>
      </c>
      <c r="AS58">
        <v>259047</v>
      </c>
      <c r="AT58">
        <v>132515</v>
      </c>
      <c r="AU58">
        <v>325001</v>
      </c>
      <c r="AV58">
        <v>143947</v>
      </c>
      <c r="AW58">
        <v>115950</v>
      </c>
      <c r="AX58">
        <v>1405907</v>
      </c>
      <c r="AY58">
        <v>566158</v>
      </c>
      <c r="AZ58">
        <v>697385</v>
      </c>
      <c r="BA58">
        <v>393508</v>
      </c>
      <c r="BB58">
        <v>53132</v>
      </c>
      <c r="BC58">
        <v>97955</v>
      </c>
      <c r="BD58">
        <v>86344</v>
      </c>
      <c r="BE58">
        <v>73506</v>
      </c>
      <c r="BF58">
        <v>61727</v>
      </c>
      <c r="BG58">
        <v>54693</v>
      </c>
      <c r="BH58">
        <v>100379</v>
      </c>
      <c r="BI58">
        <v>980022</v>
      </c>
      <c r="BJ58">
        <v>78931</v>
      </c>
      <c r="BK58">
        <v>33479</v>
      </c>
      <c r="BL58">
        <v>22910</v>
      </c>
      <c r="BM58">
        <v>492900</v>
      </c>
      <c r="BN58">
        <v>16191</v>
      </c>
      <c r="BO58">
        <v>3904</v>
      </c>
    </row>
    <row r="59" spans="1:67" x14ac:dyDescent="0.25">
      <c r="A59" t="s">
        <v>18</v>
      </c>
      <c r="B59" t="e">
        <f ca="1">_xll.BDH(A59&amp;" Equity Sedol2",$B$2,$B$1,$A$1,"Dates=H","Dir=H","Fill=0","Days=W","cols=66;rows=1")</f>
        <v>#NAME?</v>
      </c>
      <c r="C59">
        <v>103622</v>
      </c>
      <c r="D59">
        <v>123124</v>
      </c>
      <c r="E59">
        <v>67144</v>
      </c>
      <c r="F59">
        <v>60911</v>
      </c>
      <c r="G59">
        <v>150463</v>
      </c>
      <c r="H59">
        <v>238700</v>
      </c>
      <c r="I59">
        <v>116845</v>
      </c>
      <c r="J59">
        <v>109211</v>
      </c>
      <c r="K59">
        <v>120135</v>
      </c>
      <c r="L59">
        <v>159482</v>
      </c>
      <c r="M59">
        <v>19626</v>
      </c>
      <c r="N59">
        <v>70709</v>
      </c>
      <c r="O59">
        <v>118365</v>
      </c>
      <c r="P59">
        <v>0</v>
      </c>
      <c r="Q59">
        <v>125498</v>
      </c>
      <c r="R59">
        <v>103758</v>
      </c>
      <c r="S59">
        <v>52118</v>
      </c>
      <c r="T59">
        <v>66327</v>
      </c>
      <c r="U59">
        <v>57895</v>
      </c>
      <c r="V59">
        <v>46231</v>
      </c>
      <c r="W59">
        <v>107076</v>
      </c>
      <c r="X59">
        <v>42998</v>
      </c>
      <c r="Y59">
        <v>68958</v>
      </c>
      <c r="Z59">
        <v>36791</v>
      </c>
      <c r="AA59">
        <v>251972</v>
      </c>
      <c r="AB59">
        <v>176124</v>
      </c>
      <c r="AC59">
        <v>96769</v>
      </c>
      <c r="AD59">
        <v>234955</v>
      </c>
      <c r="AE59">
        <v>0</v>
      </c>
      <c r="AF59">
        <v>311211</v>
      </c>
      <c r="AG59">
        <v>102864</v>
      </c>
      <c r="AH59">
        <v>63707</v>
      </c>
      <c r="AI59">
        <v>123909</v>
      </c>
      <c r="AJ59">
        <v>61243</v>
      </c>
      <c r="AK59">
        <v>58614</v>
      </c>
      <c r="AL59">
        <v>112512</v>
      </c>
      <c r="AM59">
        <v>63886</v>
      </c>
      <c r="AN59">
        <v>339730</v>
      </c>
      <c r="AO59">
        <v>113776</v>
      </c>
      <c r="AP59">
        <v>320971</v>
      </c>
      <c r="AQ59">
        <v>77952</v>
      </c>
      <c r="AR59">
        <v>193973</v>
      </c>
      <c r="AS59">
        <v>629456</v>
      </c>
      <c r="AT59">
        <v>321981</v>
      </c>
      <c r="AU59">
        <v>362068</v>
      </c>
      <c r="AV59">
        <v>218677</v>
      </c>
      <c r="AW59">
        <v>102847</v>
      </c>
      <c r="AX59">
        <v>185941</v>
      </c>
      <c r="AY59">
        <v>431034</v>
      </c>
      <c r="AZ59">
        <v>265903</v>
      </c>
      <c r="BA59">
        <v>290877</v>
      </c>
      <c r="BB59">
        <v>135474</v>
      </c>
      <c r="BC59">
        <v>150594</v>
      </c>
      <c r="BD59">
        <v>80513</v>
      </c>
      <c r="BE59">
        <v>106125</v>
      </c>
      <c r="BF59">
        <v>103968</v>
      </c>
      <c r="BG59">
        <v>106223</v>
      </c>
      <c r="BH59">
        <v>103029</v>
      </c>
      <c r="BI59">
        <v>182880</v>
      </c>
      <c r="BJ59">
        <v>387658</v>
      </c>
      <c r="BK59">
        <v>279305</v>
      </c>
      <c r="BL59">
        <v>145585</v>
      </c>
      <c r="BM59">
        <v>122326</v>
      </c>
      <c r="BN59">
        <v>127061</v>
      </c>
      <c r="BO59">
        <v>211266</v>
      </c>
    </row>
    <row r="60" spans="1:67" x14ac:dyDescent="0.25">
      <c r="A60" t="s">
        <v>394</v>
      </c>
      <c r="B60" t="e">
        <f ca="1">_xll.BDH(A60&amp;" Equity Sedol2",$B$2,$B$1,$A$1,"Dates=H","Dir=H","Fill=0","Days=W","cols=66;rows=1")</f>
        <v>#NAME?</v>
      </c>
      <c r="C60">
        <v>588</v>
      </c>
      <c r="D60">
        <v>2447</v>
      </c>
      <c r="E60">
        <v>7300</v>
      </c>
      <c r="F60">
        <v>2295</v>
      </c>
      <c r="G60">
        <v>8649</v>
      </c>
      <c r="H60">
        <v>1490</v>
      </c>
      <c r="I60">
        <v>2451</v>
      </c>
      <c r="J60">
        <v>7244</v>
      </c>
      <c r="K60">
        <v>4824</v>
      </c>
      <c r="L60">
        <v>2160</v>
      </c>
      <c r="M60">
        <v>16941</v>
      </c>
      <c r="N60">
        <v>746</v>
      </c>
      <c r="O60">
        <v>25948</v>
      </c>
      <c r="P60">
        <v>0</v>
      </c>
      <c r="Q60">
        <v>25192</v>
      </c>
      <c r="R60">
        <v>4771</v>
      </c>
      <c r="S60">
        <v>534051</v>
      </c>
      <c r="T60">
        <v>11427</v>
      </c>
      <c r="U60">
        <v>57203</v>
      </c>
      <c r="V60">
        <v>15034</v>
      </c>
      <c r="W60">
        <v>40250</v>
      </c>
      <c r="X60">
        <v>4537</v>
      </c>
      <c r="Y60">
        <v>656257</v>
      </c>
      <c r="Z60">
        <v>152703</v>
      </c>
      <c r="AA60">
        <v>207082</v>
      </c>
      <c r="AB60">
        <v>4112</v>
      </c>
      <c r="AC60">
        <v>87363</v>
      </c>
      <c r="AD60">
        <v>16908</v>
      </c>
      <c r="AE60">
        <v>0</v>
      </c>
      <c r="AF60">
        <v>13231</v>
      </c>
      <c r="AG60">
        <v>13576</v>
      </c>
      <c r="AH60">
        <v>10951</v>
      </c>
      <c r="AI60">
        <v>15589</v>
      </c>
      <c r="AJ60">
        <v>267</v>
      </c>
      <c r="AK60">
        <v>2715</v>
      </c>
      <c r="AL60">
        <v>3394</v>
      </c>
      <c r="AM60">
        <v>4879</v>
      </c>
      <c r="AN60">
        <v>12750</v>
      </c>
      <c r="AO60">
        <v>10154</v>
      </c>
      <c r="AP60">
        <v>58477</v>
      </c>
      <c r="AQ60">
        <v>1474243</v>
      </c>
      <c r="AR60">
        <v>143320</v>
      </c>
      <c r="AS60">
        <v>106380</v>
      </c>
      <c r="AT60">
        <v>34010</v>
      </c>
      <c r="AU60">
        <v>47871</v>
      </c>
      <c r="AV60">
        <v>7732</v>
      </c>
      <c r="AW60">
        <v>22762</v>
      </c>
      <c r="AX60">
        <v>206987</v>
      </c>
      <c r="AY60">
        <v>27369</v>
      </c>
      <c r="AZ60">
        <v>10437</v>
      </c>
      <c r="BA60">
        <v>62972</v>
      </c>
      <c r="BB60">
        <v>4293</v>
      </c>
      <c r="BC60">
        <v>125464</v>
      </c>
      <c r="BD60">
        <v>11874</v>
      </c>
      <c r="BE60">
        <v>13798</v>
      </c>
      <c r="BF60">
        <v>8242</v>
      </c>
      <c r="BG60">
        <v>10120</v>
      </c>
      <c r="BH60">
        <v>7831</v>
      </c>
      <c r="BI60">
        <v>13781</v>
      </c>
      <c r="BJ60">
        <v>24902</v>
      </c>
      <c r="BK60">
        <v>7874</v>
      </c>
      <c r="BL60">
        <v>7317</v>
      </c>
      <c r="BM60">
        <v>86780</v>
      </c>
      <c r="BN60">
        <v>12439</v>
      </c>
      <c r="BO60">
        <v>9284</v>
      </c>
    </row>
    <row r="61" spans="1:67" x14ac:dyDescent="0.25">
      <c r="A61" t="s">
        <v>387</v>
      </c>
      <c r="B61" t="e">
        <f ca="1">_xll.BDH(A61&amp;" Equity Sedol2",$B$2,$B$1,$A$1,"Dates=H","Dir=H","Fill=0","Days=W","cols=66;rows=1")</f>
        <v>#NAME?</v>
      </c>
      <c r="C61">
        <v>14734</v>
      </c>
      <c r="D61">
        <v>4939</v>
      </c>
      <c r="E61">
        <v>2654</v>
      </c>
      <c r="F61">
        <v>16049</v>
      </c>
      <c r="G61">
        <v>30573</v>
      </c>
      <c r="H61">
        <v>5305</v>
      </c>
      <c r="I61">
        <v>4810</v>
      </c>
      <c r="J61">
        <v>15900</v>
      </c>
      <c r="K61">
        <v>2484</v>
      </c>
      <c r="L61">
        <v>84908</v>
      </c>
      <c r="M61">
        <v>65076</v>
      </c>
      <c r="N61">
        <v>27554</v>
      </c>
      <c r="O61">
        <v>104505</v>
      </c>
      <c r="P61">
        <v>0</v>
      </c>
      <c r="Q61">
        <v>351483</v>
      </c>
      <c r="R61">
        <v>34111</v>
      </c>
      <c r="S61">
        <v>199062</v>
      </c>
      <c r="T61">
        <v>5249</v>
      </c>
      <c r="U61">
        <v>2644</v>
      </c>
      <c r="V61">
        <v>62435</v>
      </c>
      <c r="W61">
        <v>6035</v>
      </c>
      <c r="X61">
        <v>40994</v>
      </c>
      <c r="Y61">
        <v>6210</v>
      </c>
      <c r="Z61">
        <v>17319</v>
      </c>
      <c r="AA61">
        <v>155567</v>
      </c>
      <c r="AB61">
        <v>7787</v>
      </c>
      <c r="AC61">
        <v>7098</v>
      </c>
      <c r="AD61">
        <v>44946</v>
      </c>
      <c r="AE61">
        <v>0</v>
      </c>
      <c r="AF61">
        <v>21939</v>
      </c>
      <c r="AG61">
        <v>358216</v>
      </c>
      <c r="AH61">
        <v>81493</v>
      </c>
      <c r="AI61">
        <v>102754</v>
      </c>
      <c r="AJ61">
        <v>562</v>
      </c>
      <c r="AK61">
        <v>9890</v>
      </c>
      <c r="AL61">
        <v>5879</v>
      </c>
      <c r="AM61">
        <v>22528</v>
      </c>
      <c r="AN61">
        <v>203612</v>
      </c>
      <c r="AO61">
        <v>3798</v>
      </c>
      <c r="AP61">
        <v>961</v>
      </c>
      <c r="AQ61">
        <v>60952</v>
      </c>
      <c r="AR61">
        <v>163667</v>
      </c>
      <c r="AS61">
        <v>948100</v>
      </c>
      <c r="AT61">
        <v>88267</v>
      </c>
      <c r="AU61">
        <v>58830</v>
      </c>
      <c r="AV61">
        <v>47809</v>
      </c>
      <c r="AW61">
        <v>261600</v>
      </c>
      <c r="AX61">
        <v>1288496</v>
      </c>
      <c r="AY61">
        <v>68156</v>
      </c>
      <c r="AZ61">
        <v>42378</v>
      </c>
      <c r="BA61">
        <v>23713</v>
      </c>
      <c r="BB61">
        <v>21376</v>
      </c>
      <c r="BC61">
        <v>2997</v>
      </c>
      <c r="BD61">
        <v>7602</v>
      </c>
      <c r="BE61">
        <v>12434</v>
      </c>
      <c r="BF61">
        <v>35959</v>
      </c>
      <c r="BG61">
        <v>12930</v>
      </c>
      <c r="BH61">
        <v>21660</v>
      </c>
      <c r="BI61">
        <v>4691</v>
      </c>
      <c r="BJ61">
        <v>9453</v>
      </c>
      <c r="BK61">
        <v>94238</v>
      </c>
      <c r="BL61">
        <v>19342</v>
      </c>
      <c r="BM61">
        <v>18245</v>
      </c>
      <c r="BN61">
        <v>9219</v>
      </c>
      <c r="BO61">
        <v>3312</v>
      </c>
    </row>
    <row r="62" spans="1:67" x14ac:dyDescent="0.25">
      <c r="A62" t="s">
        <v>176</v>
      </c>
      <c r="B62" t="e">
        <f ca="1">_xll.BDH(A62&amp;" Equity Sedol2",$B$2,$B$1,$A$1,"Dates=H","Dir=H","Fill=0","Days=W","cols=66;rows=1")</f>
        <v>#NAME?</v>
      </c>
      <c r="C62">
        <v>846076</v>
      </c>
      <c r="D62">
        <v>940026</v>
      </c>
      <c r="E62">
        <v>658195</v>
      </c>
      <c r="F62">
        <v>882002</v>
      </c>
      <c r="G62">
        <v>893472</v>
      </c>
      <c r="H62">
        <v>735102</v>
      </c>
      <c r="I62">
        <v>724077</v>
      </c>
      <c r="J62">
        <v>564171</v>
      </c>
      <c r="K62">
        <v>720545</v>
      </c>
      <c r="L62">
        <v>1398639</v>
      </c>
      <c r="M62">
        <v>408344</v>
      </c>
      <c r="N62">
        <v>705089</v>
      </c>
      <c r="O62">
        <v>681844</v>
      </c>
      <c r="P62">
        <v>0</v>
      </c>
      <c r="Q62">
        <v>597660</v>
      </c>
      <c r="R62">
        <v>565148</v>
      </c>
      <c r="S62">
        <v>599718</v>
      </c>
      <c r="T62">
        <v>3624364</v>
      </c>
      <c r="U62">
        <v>1188400</v>
      </c>
      <c r="V62">
        <v>679901</v>
      </c>
      <c r="W62">
        <v>917767</v>
      </c>
      <c r="X62">
        <v>366172</v>
      </c>
      <c r="Y62">
        <v>308571</v>
      </c>
      <c r="Z62">
        <v>1162065</v>
      </c>
      <c r="AA62">
        <v>1075054</v>
      </c>
      <c r="AB62">
        <v>1090927</v>
      </c>
      <c r="AC62">
        <v>708404</v>
      </c>
      <c r="AD62">
        <v>781950</v>
      </c>
      <c r="AE62">
        <v>0</v>
      </c>
      <c r="AF62">
        <v>1210943</v>
      </c>
      <c r="AG62">
        <v>538550</v>
      </c>
      <c r="AH62">
        <v>670236</v>
      </c>
      <c r="AI62">
        <v>739094</v>
      </c>
      <c r="AJ62">
        <v>452138</v>
      </c>
      <c r="AK62">
        <v>627672</v>
      </c>
      <c r="AL62">
        <v>832155</v>
      </c>
      <c r="AM62">
        <v>923116</v>
      </c>
      <c r="AN62">
        <v>986629</v>
      </c>
      <c r="AO62">
        <v>462616</v>
      </c>
      <c r="AP62">
        <v>680792</v>
      </c>
      <c r="AQ62">
        <v>404602</v>
      </c>
      <c r="AR62">
        <v>498565</v>
      </c>
      <c r="AS62">
        <v>605059</v>
      </c>
      <c r="AT62">
        <v>499692</v>
      </c>
      <c r="AU62">
        <v>1084881</v>
      </c>
      <c r="AV62">
        <v>812051</v>
      </c>
      <c r="AW62">
        <v>1207631</v>
      </c>
      <c r="AX62">
        <v>3488779</v>
      </c>
      <c r="AY62">
        <v>4246102</v>
      </c>
      <c r="AZ62">
        <v>881112</v>
      </c>
      <c r="BA62">
        <v>1181107</v>
      </c>
      <c r="BB62">
        <v>753900</v>
      </c>
      <c r="BC62">
        <v>788339</v>
      </c>
      <c r="BD62">
        <v>400565</v>
      </c>
      <c r="BE62">
        <v>507069</v>
      </c>
      <c r="BF62">
        <v>342823</v>
      </c>
      <c r="BG62">
        <v>501336</v>
      </c>
      <c r="BH62">
        <v>1182976</v>
      </c>
      <c r="BI62">
        <v>686538</v>
      </c>
      <c r="BJ62">
        <v>577577</v>
      </c>
      <c r="BK62">
        <v>673234</v>
      </c>
      <c r="BL62">
        <v>490904</v>
      </c>
      <c r="BM62">
        <v>344214</v>
      </c>
      <c r="BN62">
        <v>471992</v>
      </c>
      <c r="BO62">
        <v>396440</v>
      </c>
    </row>
    <row r="63" spans="1:67" x14ac:dyDescent="0.25">
      <c r="A63" t="s">
        <v>435</v>
      </c>
      <c r="B63" t="e">
        <f ca="1">_xll.BDH(A63&amp;" Equity Sedol2",$B$2,$B$1,$A$1,"Dates=H","Dir=H","Fill=0","Days=W","cols=66;rows=1")</f>
        <v>#NAME?</v>
      </c>
      <c r="C63">
        <v>666041</v>
      </c>
      <c r="D63">
        <v>1046628</v>
      </c>
      <c r="E63">
        <v>489891</v>
      </c>
      <c r="F63">
        <v>273473</v>
      </c>
      <c r="G63">
        <v>103723</v>
      </c>
      <c r="H63">
        <v>189373</v>
      </c>
      <c r="I63">
        <v>620711</v>
      </c>
      <c r="J63">
        <v>523872</v>
      </c>
      <c r="K63">
        <v>592509</v>
      </c>
      <c r="L63">
        <v>601314</v>
      </c>
      <c r="M63">
        <v>517223</v>
      </c>
      <c r="N63">
        <v>709122</v>
      </c>
      <c r="O63">
        <v>739461</v>
      </c>
      <c r="P63">
        <v>0</v>
      </c>
      <c r="Q63">
        <v>540136</v>
      </c>
      <c r="R63">
        <v>200035</v>
      </c>
      <c r="S63">
        <v>229978</v>
      </c>
      <c r="T63">
        <v>518778</v>
      </c>
      <c r="U63">
        <v>99734</v>
      </c>
      <c r="V63">
        <v>918611</v>
      </c>
      <c r="W63">
        <v>479781</v>
      </c>
      <c r="X63">
        <v>385230</v>
      </c>
      <c r="Y63">
        <v>327512</v>
      </c>
      <c r="Z63">
        <v>627196</v>
      </c>
      <c r="AA63">
        <v>1180295</v>
      </c>
      <c r="AB63">
        <v>582938</v>
      </c>
      <c r="AC63">
        <v>282313</v>
      </c>
      <c r="AD63">
        <v>824456</v>
      </c>
      <c r="AE63">
        <v>0</v>
      </c>
      <c r="AF63">
        <v>130890</v>
      </c>
      <c r="AG63">
        <v>611175</v>
      </c>
      <c r="AH63">
        <v>430572</v>
      </c>
      <c r="AI63">
        <v>249866</v>
      </c>
      <c r="AJ63">
        <v>120491</v>
      </c>
      <c r="AK63">
        <v>627386</v>
      </c>
      <c r="AL63">
        <v>802589</v>
      </c>
      <c r="AM63">
        <v>176157</v>
      </c>
      <c r="AN63">
        <v>747577</v>
      </c>
      <c r="AO63">
        <v>583031</v>
      </c>
      <c r="AP63">
        <v>223189</v>
      </c>
      <c r="AQ63">
        <v>516851</v>
      </c>
      <c r="AR63">
        <v>371558</v>
      </c>
      <c r="AS63">
        <v>137830</v>
      </c>
      <c r="AT63">
        <v>394952</v>
      </c>
      <c r="AU63">
        <v>100610</v>
      </c>
      <c r="AV63">
        <v>281086</v>
      </c>
      <c r="AW63">
        <v>616311</v>
      </c>
      <c r="AX63">
        <v>997747</v>
      </c>
      <c r="AY63">
        <v>420851</v>
      </c>
      <c r="AZ63">
        <v>1246451</v>
      </c>
      <c r="BA63">
        <v>1486976</v>
      </c>
      <c r="BB63">
        <v>1601677</v>
      </c>
      <c r="BC63">
        <v>554634</v>
      </c>
      <c r="BD63">
        <v>77775</v>
      </c>
      <c r="BE63">
        <v>713721</v>
      </c>
      <c r="BF63">
        <v>841072</v>
      </c>
      <c r="BG63">
        <v>1027960</v>
      </c>
      <c r="BH63">
        <v>418624</v>
      </c>
      <c r="BI63">
        <v>874373</v>
      </c>
      <c r="BJ63">
        <v>602658</v>
      </c>
      <c r="BK63">
        <v>401595</v>
      </c>
      <c r="BL63">
        <v>556631</v>
      </c>
      <c r="BM63">
        <v>447849</v>
      </c>
      <c r="BN63">
        <v>323042</v>
      </c>
      <c r="BO63">
        <v>567611</v>
      </c>
    </row>
    <row r="64" spans="1:67" x14ac:dyDescent="0.25">
      <c r="A64" t="s">
        <v>365</v>
      </c>
      <c r="B64" t="e">
        <f ca="1">_xll.BDH(A64&amp;" Equity Sedol2",$B$2,$B$1,$A$1,"Dates=H","Dir=H","Fill=0","Days=W","cols=66;rows=1")</f>
        <v>#NAME?</v>
      </c>
      <c r="C64">
        <v>234280</v>
      </c>
      <c r="D64">
        <v>187790</v>
      </c>
      <c r="E64">
        <v>163099</v>
      </c>
      <c r="F64">
        <v>245555</v>
      </c>
      <c r="G64">
        <v>1120419</v>
      </c>
      <c r="H64">
        <v>268388</v>
      </c>
      <c r="I64">
        <v>68823</v>
      </c>
      <c r="J64">
        <v>130958</v>
      </c>
      <c r="K64">
        <v>71705</v>
      </c>
      <c r="L64">
        <v>99096</v>
      </c>
      <c r="M64">
        <v>244354</v>
      </c>
      <c r="N64">
        <v>651350</v>
      </c>
      <c r="O64">
        <v>21486</v>
      </c>
      <c r="P64">
        <v>0</v>
      </c>
      <c r="Q64">
        <v>370619</v>
      </c>
      <c r="R64">
        <v>117939</v>
      </c>
      <c r="S64">
        <v>653718</v>
      </c>
      <c r="T64">
        <v>138541</v>
      </c>
      <c r="U64">
        <v>57607</v>
      </c>
      <c r="V64">
        <v>72953</v>
      </c>
      <c r="W64">
        <v>111829</v>
      </c>
      <c r="X64">
        <v>141516</v>
      </c>
      <c r="Y64">
        <v>55254</v>
      </c>
      <c r="Z64">
        <v>31787</v>
      </c>
      <c r="AA64">
        <v>243447</v>
      </c>
      <c r="AB64">
        <v>171303</v>
      </c>
      <c r="AC64">
        <v>74184</v>
      </c>
      <c r="AD64">
        <v>43431</v>
      </c>
      <c r="AE64">
        <v>0</v>
      </c>
      <c r="AF64">
        <v>165020</v>
      </c>
      <c r="AG64">
        <v>266398</v>
      </c>
      <c r="AH64">
        <v>149166</v>
      </c>
      <c r="AI64">
        <v>287914</v>
      </c>
      <c r="AJ64">
        <v>51259</v>
      </c>
      <c r="AK64">
        <v>110745</v>
      </c>
      <c r="AL64">
        <v>118331</v>
      </c>
      <c r="AM64">
        <v>126414</v>
      </c>
      <c r="AN64">
        <v>24510</v>
      </c>
      <c r="AO64">
        <v>57043</v>
      </c>
      <c r="AP64">
        <v>82455</v>
      </c>
      <c r="AQ64">
        <v>79780</v>
      </c>
      <c r="AR64">
        <v>336739</v>
      </c>
      <c r="AS64">
        <v>62253</v>
      </c>
      <c r="AT64">
        <v>18770</v>
      </c>
      <c r="AU64">
        <v>40688</v>
      </c>
      <c r="AV64">
        <v>5360</v>
      </c>
      <c r="AW64">
        <v>18490</v>
      </c>
      <c r="AX64">
        <v>269672</v>
      </c>
      <c r="AY64">
        <v>129516</v>
      </c>
      <c r="AZ64">
        <v>36513</v>
      </c>
      <c r="BA64">
        <v>120866</v>
      </c>
      <c r="BB64">
        <v>636463</v>
      </c>
      <c r="BC64">
        <v>85800</v>
      </c>
      <c r="BD64">
        <v>233642</v>
      </c>
      <c r="BE64">
        <v>186278</v>
      </c>
      <c r="BF64">
        <v>313245</v>
      </c>
      <c r="BG64">
        <v>31140</v>
      </c>
      <c r="BH64">
        <v>95198</v>
      </c>
      <c r="BI64">
        <v>11054</v>
      </c>
      <c r="BJ64">
        <v>18954</v>
      </c>
      <c r="BK64">
        <v>806</v>
      </c>
      <c r="BL64">
        <v>20051</v>
      </c>
      <c r="BM64">
        <v>87475</v>
      </c>
      <c r="BN64">
        <v>85494</v>
      </c>
      <c r="BO64">
        <v>53020</v>
      </c>
    </row>
    <row r="65" spans="1:67" x14ac:dyDescent="0.25">
      <c r="A65" t="s">
        <v>438</v>
      </c>
      <c r="B65" t="e">
        <f ca="1">_xll.BDH(A65&amp;" Equity Sedol2",$B$2,$B$1,$A$1,"Dates=H","Dir=H","Fill=0","Days=W","cols=66;rows=1")</f>
        <v>#NAME?</v>
      </c>
      <c r="C65">
        <v>60336</v>
      </c>
      <c r="D65">
        <v>262563</v>
      </c>
      <c r="E65">
        <v>470068</v>
      </c>
      <c r="F65">
        <v>164702</v>
      </c>
      <c r="G65">
        <v>85587</v>
      </c>
      <c r="H65">
        <v>83255</v>
      </c>
      <c r="I65">
        <v>41443</v>
      </c>
      <c r="J65">
        <v>238985</v>
      </c>
      <c r="K65">
        <v>80031</v>
      </c>
      <c r="L65">
        <v>310205</v>
      </c>
      <c r="M65">
        <v>81998</v>
      </c>
      <c r="N65">
        <v>40487</v>
      </c>
      <c r="O65">
        <v>78033</v>
      </c>
      <c r="P65">
        <v>0</v>
      </c>
      <c r="Q65">
        <v>74273</v>
      </c>
      <c r="R65">
        <v>51277</v>
      </c>
      <c r="S65">
        <v>183055</v>
      </c>
      <c r="T65">
        <v>69307</v>
      </c>
      <c r="U65">
        <v>111773</v>
      </c>
      <c r="V65">
        <v>85107</v>
      </c>
      <c r="W65">
        <v>104119</v>
      </c>
      <c r="X65">
        <v>57945</v>
      </c>
      <c r="Y65">
        <v>142532</v>
      </c>
      <c r="Z65">
        <v>67612</v>
      </c>
      <c r="AA65">
        <v>218541</v>
      </c>
      <c r="AB65">
        <v>155492</v>
      </c>
      <c r="AC65">
        <v>198177</v>
      </c>
      <c r="AD65">
        <v>156822</v>
      </c>
      <c r="AE65">
        <v>0</v>
      </c>
      <c r="AF65">
        <v>61358</v>
      </c>
      <c r="AG65">
        <v>187334</v>
      </c>
      <c r="AH65">
        <v>286596</v>
      </c>
      <c r="AI65">
        <v>86718</v>
      </c>
      <c r="AJ65">
        <v>318573</v>
      </c>
      <c r="AK65">
        <v>64642</v>
      </c>
      <c r="AL65">
        <v>80200</v>
      </c>
      <c r="AM65">
        <v>85090</v>
      </c>
      <c r="AN65">
        <v>108787</v>
      </c>
      <c r="AO65">
        <v>20153</v>
      </c>
      <c r="AP65">
        <v>62496</v>
      </c>
      <c r="AQ65">
        <v>99088</v>
      </c>
      <c r="AR65">
        <v>65192</v>
      </c>
      <c r="AS65">
        <v>49794</v>
      </c>
      <c r="AT65">
        <v>75205</v>
      </c>
      <c r="AU65">
        <v>31069</v>
      </c>
      <c r="AV65">
        <v>55467</v>
      </c>
      <c r="AW65">
        <v>72131</v>
      </c>
      <c r="AX65">
        <v>94039</v>
      </c>
      <c r="AY65">
        <v>46955</v>
      </c>
      <c r="AZ65">
        <v>90246</v>
      </c>
      <c r="BA65">
        <v>89987</v>
      </c>
      <c r="BB65">
        <v>119275</v>
      </c>
      <c r="BC65">
        <v>54188</v>
      </c>
      <c r="BD65">
        <v>31943</v>
      </c>
      <c r="BE65">
        <v>74677</v>
      </c>
      <c r="BF65">
        <v>59649</v>
      </c>
      <c r="BG65">
        <v>75134</v>
      </c>
      <c r="BH65">
        <v>212738</v>
      </c>
      <c r="BI65">
        <v>73984</v>
      </c>
      <c r="BJ65">
        <v>75278</v>
      </c>
      <c r="BK65">
        <v>20761</v>
      </c>
      <c r="BL65">
        <v>51123</v>
      </c>
      <c r="BM65">
        <v>59233</v>
      </c>
      <c r="BN65">
        <v>207591</v>
      </c>
      <c r="BO65">
        <v>30968</v>
      </c>
    </row>
    <row r="66" spans="1:67" x14ac:dyDescent="0.25">
      <c r="A66" t="s">
        <v>255</v>
      </c>
      <c r="B66" t="e">
        <f ca="1">_xll.BDH(A66&amp;" Equity Sedol2",$B$2,$B$1,$A$1,"Dates=H","Dir=H","Fill=0","Days=W","cols=66;rows=1")</f>
        <v>#NAME?</v>
      </c>
      <c r="C66">
        <v>907479</v>
      </c>
      <c r="D66">
        <v>6172772</v>
      </c>
      <c r="E66">
        <v>567995</v>
      </c>
      <c r="F66">
        <v>1553173</v>
      </c>
      <c r="G66">
        <v>915892</v>
      </c>
      <c r="H66">
        <v>838787</v>
      </c>
      <c r="I66">
        <v>707686</v>
      </c>
      <c r="J66">
        <v>794909</v>
      </c>
      <c r="K66">
        <v>887685</v>
      </c>
      <c r="L66">
        <v>2945259</v>
      </c>
      <c r="M66">
        <v>2029201</v>
      </c>
      <c r="N66">
        <v>2105271</v>
      </c>
      <c r="O66">
        <v>1330978</v>
      </c>
      <c r="P66">
        <v>0</v>
      </c>
      <c r="Q66">
        <v>1942939</v>
      </c>
      <c r="R66">
        <v>1451524</v>
      </c>
      <c r="S66">
        <v>1170342</v>
      </c>
      <c r="T66">
        <v>1544096</v>
      </c>
      <c r="U66">
        <v>1265926</v>
      </c>
      <c r="V66">
        <v>1207095</v>
      </c>
      <c r="W66">
        <v>1024898</v>
      </c>
      <c r="X66">
        <v>605734</v>
      </c>
      <c r="Y66">
        <v>1152283</v>
      </c>
      <c r="Z66">
        <v>1023933</v>
      </c>
      <c r="AA66">
        <v>1375522</v>
      </c>
      <c r="AB66">
        <v>1083444</v>
      </c>
      <c r="AC66">
        <v>2250652</v>
      </c>
      <c r="AD66">
        <v>1457799</v>
      </c>
      <c r="AE66">
        <v>0</v>
      </c>
      <c r="AF66">
        <v>1294587</v>
      </c>
      <c r="AG66">
        <v>751543</v>
      </c>
      <c r="AH66">
        <v>1007758</v>
      </c>
      <c r="AI66">
        <v>764551</v>
      </c>
      <c r="AJ66">
        <v>688781</v>
      </c>
      <c r="AK66">
        <v>739035</v>
      </c>
      <c r="AL66">
        <v>727338</v>
      </c>
      <c r="AM66">
        <v>748927</v>
      </c>
      <c r="AN66">
        <v>1057832</v>
      </c>
      <c r="AO66">
        <v>612029</v>
      </c>
      <c r="AP66">
        <v>1326041</v>
      </c>
      <c r="AQ66">
        <v>1323112</v>
      </c>
      <c r="AR66">
        <v>863110</v>
      </c>
      <c r="AS66">
        <v>1160627</v>
      </c>
      <c r="AT66">
        <v>1426951</v>
      </c>
      <c r="AU66">
        <v>782592</v>
      </c>
      <c r="AV66">
        <v>691197</v>
      </c>
      <c r="AW66">
        <v>961850</v>
      </c>
      <c r="AX66">
        <v>944671</v>
      </c>
      <c r="AY66">
        <v>1401780</v>
      </c>
      <c r="AZ66">
        <v>451156</v>
      </c>
      <c r="BA66">
        <v>707911</v>
      </c>
      <c r="BB66">
        <v>565696</v>
      </c>
      <c r="BC66">
        <v>935477</v>
      </c>
      <c r="BD66">
        <v>918500</v>
      </c>
      <c r="BE66">
        <v>2254606</v>
      </c>
      <c r="BF66">
        <v>3465652</v>
      </c>
      <c r="BG66">
        <v>1798462</v>
      </c>
      <c r="BH66">
        <v>1575297</v>
      </c>
      <c r="BI66">
        <v>643278</v>
      </c>
      <c r="BJ66">
        <v>672535</v>
      </c>
      <c r="BK66">
        <v>697050</v>
      </c>
      <c r="BL66">
        <v>576236</v>
      </c>
      <c r="BM66">
        <v>497550</v>
      </c>
      <c r="BN66">
        <v>1077694</v>
      </c>
      <c r="BO66">
        <v>1525334</v>
      </c>
    </row>
    <row r="67" spans="1:67" x14ac:dyDescent="0.25">
      <c r="A67" t="s">
        <v>427</v>
      </c>
      <c r="B67" t="e">
        <f ca="1">_xll.BDH(A67&amp;" Equity Sedol2",$B$2,$B$1,$A$1,"Dates=H","Dir=H","Fill=0","Days=W","cols=66;rows=1")</f>
        <v>#NAME?</v>
      </c>
      <c r="C67">
        <v>123936</v>
      </c>
      <c r="D67">
        <v>3571288</v>
      </c>
      <c r="E67">
        <v>476124</v>
      </c>
      <c r="F67">
        <v>55155</v>
      </c>
      <c r="G67">
        <v>49325</v>
      </c>
      <c r="H67">
        <v>950</v>
      </c>
      <c r="I67">
        <v>21205</v>
      </c>
      <c r="J67">
        <v>2675</v>
      </c>
      <c r="K67">
        <v>0</v>
      </c>
      <c r="L67">
        <v>4659</v>
      </c>
      <c r="M67">
        <v>29070</v>
      </c>
      <c r="N67">
        <v>335733</v>
      </c>
      <c r="O67">
        <v>202001</v>
      </c>
      <c r="P67">
        <v>0</v>
      </c>
      <c r="Q67">
        <v>1286</v>
      </c>
      <c r="R67">
        <v>5798</v>
      </c>
      <c r="S67">
        <v>0</v>
      </c>
      <c r="T67">
        <v>95662</v>
      </c>
      <c r="U67">
        <v>5365</v>
      </c>
      <c r="V67">
        <v>473674</v>
      </c>
      <c r="W67">
        <v>1000</v>
      </c>
      <c r="X67">
        <v>863</v>
      </c>
      <c r="Y67">
        <v>524</v>
      </c>
      <c r="Z67">
        <v>12705</v>
      </c>
      <c r="AA67">
        <v>16628</v>
      </c>
      <c r="AB67">
        <v>5575</v>
      </c>
      <c r="AC67">
        <v>0</v>
      </c>
      <c r="AD67">
        <v>18</v>
      </c>
      <c r="AE67">
        <v>0</v>
      </c>
      <c r="AF67">
        <v>12580</v>
      </c>
      <c r="AG67">
        <v>6086</v>
      </c>
      <c r="AH67">
        <v>6029</v>
      </c>
      <c r="AI67">
        <v>10011</v>
      </c>
      <c r="AJ67">
        <v>17706</v>
      </c>
      <c r="AK67">
        <v>220025</v>
      </c>
      <c r="AL67">
        <v>10901</v>
      </c>
      <c r="AM67">
        <v>12820</v>
      </c>
      <c r="AN67">
        <v>0</v>
      </c>
      <c r="AO67">
        <v>16355</v>
      </c>
      <c r="AP67">
        <v>4953</v>
      </c>
      <c r="AQ67">
        <v>2247</v>
      </c>
      <c r="AR67">
        <v>4802</v>
      </c>
      <c r="AS67">
        <v>2131</v>
      </c>
      <c r="AT67">
        <v>488</v>
      </c>
      <c r="AU67">
        <v>3955</v>
      </c>
      <c r="AV67">
        <v>2943</v>
      </c>
      <c r="AW67">
        <v>2759</v>
      </c>
      <c r="AX67">
        <v>2659</v>
      </c>
      <c r="AY67">
        <v>700</v>
      </c>
      <c r="AZ67">
        <v>8382</v>
      </c>
      <c r="BA67">
        <v>410</v>
      </c>
      <c r="BB67">
        <v>467</v>
      </c>
      <c r="BC67">
        <v>1222</v>
      </c>
      <c r="BD67">
        <v>0</v>
      </c>
      <c r="BE67">
        <v>0</v>
      </c>
      <c r="BF67">
        <v>359</v>
      </c>
      <c r="BG67">
        <v>12169</v>
      </c>
      <c r="BH67">
        <v>17416</v>
      </c>
      <c r="BI67">
        <v>0</v>
      </c>
      <c r="BJ67">
        <v>1012737</v>
      </c>
      <c r="BK67">
        <v>41</v>
      </c>
      <c r="BL67">
        <v>34120</v>
      </c>
      <c r="BM67">
        <v>655079</v>
      </c>
      <c r="BN67">
        <v>10720</v>
      </c>
      <c r="BO67">
        <v>0</v>
      </c>
    </row>
    <row r="68" spans="1:67" x14ac:dyDescent="0.25">
      <c r="A68" t="s">
        <v>95</v>
      </c>
      <c r="B68" t="e">
        <f ca="1">_xll.BDH(A68&amp;" Equity Sedol2",$B$2,$B$1,$A$1,"Dates=H","Dir=H","Fill=0","Days=W","cols=66;rows=1")</f>
        <v>#NAME?</v>
      </c>
      <c r="C68">
        <v>89977</v>
      </c>
      <c r="D68">
        <v>45750</v>
      </c>
      <c r="E68">
        <v>36590</v>
      </c>
      <c r="F68">
        <v>28935</v>
      </c>
      <c r="G68">
        <v>43609</v>
      </c>
      <c r="H68">
        <v>65804</v>
      </c>
      <c r="I68">
        <v>31095</v>
      </c>
      <c r="J68">
        <v>41253</v>
      </c>
      <c r="K68">
        <v>54234</v>
      </c>
      <c r="L68">
        <v>27715</v>
      </c>
      <c r="M68">
        <v>43851</v>
      </c>
      <c r="N68">
        <v>92453</v>
      </c>
      <c r="O68">
        <v>102268</v>
      </c>
      <c r="P68">
        <v>0</v>
      </c>
      <c r="Q68">
        <v>46470</v>
      </c>
      <c r="R68">
        <v>48973</v>
      </c>
      <c r="S68">
        <v>24587</v>
      </c>
      <c r="T68">
        <v>31128</v>
      </c>
      <c r="U68">
        <v>23391</v>
      </c>
      <c r="V68">
        <v>58142</v>
      </c>
      <c r="W68">
        <v>72169</v>
      </c>
      <c r="X68">
        <v>76714</v>
      </c>
      <c r="Y68">
        <v>50460</v>
      </c>
      <c r="Z68">
        <v>32548</v>
      </c>
      <c r="AA68">
        <v>52479</v>
      </c>
      <c r="AB68">
        <v>47345</v>
      </c>
      <c r="AC68">
        <v>37266</v>
      </c>
      <c r="AD68">
        <v>38464</v>
      </c>
      <c r="AE68">
        <v>0</v>
      </c>
      <c r="AF68">
        <v>45184</v>
      </c>
      <c r="AG68">
        <v>37725</v>
      </c>
      <c r="AH68">
        <v>31404</v>
      </c>
      <c r="AI68">
        <v>35477</v>
      </c>
      <c r="AJ68">
        <v>68215</v>
      </c>
      <c r="AK68">
        <v>27586</v>
      </c>
      <c r="AL68">
        <v>62814</v>
      </c>
      <c r="AM68">
        <v>21881</v>
      </c>
      <c r="AN68">
        <v>14427</v>
      </c>
      <c r="AO68">
        <v>93765</v>
      </c>
      <c r="AP68">
        <v>46340</v>
      </c>
      <c r="AQ68">
        <v>38902</v>
      </c>
      <c r="AR68">
        <v>70958</v>
      </c>
      <c r="AS68">
        <v>139068</v>
      </c>
      <c r="AT68">
        <v>45935</v>
      </c>
      <c r="AU68">
        <v>248332</v>
      </c>
      <c r="AV68">
        <v>152356</v>
      </c>
      <c r="AW68">
        <v>35614</v>
      </c>
      <c r="AX68">
        <v>142086</v>
      </c>
      <c r="AY68">
        <v>77161</v>
      </c>
      <c r="AZ68">
        <v>30145</v>
      </c>
      <c r="BA68">
        <v>91217</v>
      </c>
      <c r="BB68">
        <v>912800</v>
      </c>
      <c r="BC68">
        <v>387191</v>
      </c>
      <c r="BD68">
        <v>123252</v>
      </c>
      <c r="BE68">
        <v>139077</v>
      </c>
      <c r="BF68">
        <v>101815</v>
      </c>
      <c r="BG68">
        <v>82485</v>
      </c>
      <c r="BH68">
        <v>94897</v>
      </c>
      <c r="BI68">
        <v>81082</v>
      </c>
      <c r="BJ68">
        <v>104885</v>
      </c>
      <c r="BK68">
        <v>60597</v>
      </c>
      <c r="BL68">
        <v>86068</v>
      </c>
      <c r="BM68">
        <v>341796</v>
      </c>
      <c r="BN68">
        <v>157570</v>
      </c>
      <c r="BO68">
        <v>46085</v>
      </c>
    </row>
    <row r="69" spans="1:67" x14ac:dyDescent="0.25">
      <c r="A69" t="s">
        <v>108</v>
      </c>
      <c r="B69" t="e">
        <f ca="1">_xll.BDH(A69&amp;" Equity Sedol2",$B$2,$B$1,$A$1,"Dates=H","Dir=H","Fill=0","Days=W","cols=66;rows=1")</f>
        <v>#NAME?</v>
      </c>
      <c r="C69">
        <v>1224261</v>
      </c>
      <c r="D69">
        <v>712270</v>
      </c>
      <c r="E69">
        <v>182375</v>
      </c>
      <c r="F69">
        <v>432412</v>
      </c>
      <c r="G69">
        <v>790492</v>
      </c>
      <c r="H69">
        <v>787233</v>
      </c>
      <c r="I69">
        <v>564306</v>
      </c>
      <c r="J69">
        <v>394237</v>
      </c>
      <c r="K69">
        <v>683205</v>
      </c>
      <c r="L69">
        <v>745376</v>
      </c>
      <c r="M69">
        <v>373825</v>
      </c>
      <c r="N69">
        <v>654903</v>
      </c>
      <c r="O69">
        <v>450062</v>
      </c>
      <c r="P69">
        <v>0</v>
      </c>
      <c r="Q69">
        <v>530616</v>
      </c>
      <c r="R69">
        <v>430017</v>
      </c>
      <c r="S69">
        <v>701178</v>
      </c>
      <c r="T69">
        <v>723403</v>
      </c>
      <c r="U69">
        <v>694137</v>
      </c>
      <c r="V69">
        <v>791204</v>
      </c>
      <c r="W69">
        <v>523660</v>
      </c>
      <c r="X69">
        <v>321130</v>
      </c>
      <c r="Y69">
        <v>593994</v>
      </c>
      <c r="Z69">
        <v>407750</v>
      </c>
      <c r="AA69">
        <v>1030577</v>
      </c>
      <c r="AB69">
        <v>350922</v>
      </c>
      <c r="AC69">
        <v>739810</v>
      </c>
      <c r="AD69">
        <v>731915</v>
      </c>
      <c r="AE69">
        <v>0</v>
      </c>
      <c r="AF69">
        <v>425466</v>
      </c>
      <c r="AG69">
        <v>436900</v>
      </c>
      <c r="AH69">
        <v>938701</v>
      </c>
      <c r="AI69">
        <v>449490</v>
      </c>
      <c r="AJ69">
        <v>537074</v>
      </c>
      <c r="AK69">
        <v>288734</v>
      </c>
      <c r="AL69">
        <v>514785</v>
      </c>
      <c r="AM69">
        <v>508012</v>
      </c>
      <c r="AN69">
        <v>172528</v>
      </c>
      <c r="AO69">
        <v>424591</v>
      </c>
      <c r="AP69">
        <v>550591</v>
      </c>
      <c r="AQ69">
        <v>564438</v>
      </c>
      <c r="AR69">
        <v>1046478</v>
      </c>
      <c r="AS69">
        <v>1086180</v>
      </c>
      <c r="AT69">
        <v>662026</v>
      </c>
      <c r="AU69">
        <v>517555</v>
      </c>
      <c r="AV69">
        <v>555171</v>
      </c>
      <c r="AW69">
        <v>490918</v>
      </c>
      <c r="AX69">
        <v>1025576</v>
      </c>
      <c r="AY69">
        <v>690747</v>
      </c>
      <c r="AZ69">
        <v>637275</v>
      </c>
      <c r="BA69">
        <v>583436</v>
      </c>
      <c r="BB69">
        <v>460271</v>
      </c>
      <c r="BC69">
        <v>850235</v>
      </c>
      <c r="BD69">
        <v>612449</v>
      </c>
      <c r="BE69">
        <v>313475</v>
      </c>
      <c r="BF69">
        <v>351312</v>
      </c>
      <c r="BG69">
        <v>560397</v>
      </c>
      <c r="BH69">
        <v>386209</v>
      </c>
      <c r="BI69">
        <v>448879</v>
      </c>
      <c r="BJ69">
        <v>470572</v>
      </c>
      <c r="BK69">
        <v>384434</v>
      </c>
      <c r="BL69">
        <v>307922</v>
      </c>
      <c r="BM69">
        <v>362397</v>
      </c>
      <c r="BN69">
        <v>297841</v>
      </c>
      <c r="BO69">
        <v>560609</v>
      </c>
    </row>
    <row r="70" spans="1:67" x14ac:dyDescent="0.25">
      <c r="A70" t="s">
        <v>226</v>
      </c>
      <c r="B70" t="e">
        <f ca="1">_xll.BDH(A70&amp;" Equity Sedol2",$B$2,$B$1,$A$1,"Dates=H","Dir=H","Fill=0","Days=W","cols=66;rows=1")</f>
        <v>#NAME?</v>
      </c>
      <c r="C70">
        <v>4130</v>
      </c>
      <c r="D70">
        <v>40916</v>
      </c>
      <c r="E70">
        <v>438720</v>
      </c>
      <c r="F70">
        <v>12313</v>
      </c>
      <c r="G70">
        <v>7342</v>
      </c>
      <c r="H70">
        <v>475</v>
      </c>
      <c r="I70">
        <v>472793</v>
      </c>
      <c r="J70">
        <v>705</v>
      </c>
      <c r="K70">
        <v>25729</v>
      </c>
      <c r="L70">
        <v>40897</v>
      </c>
      <c r="M70">
        <v>2077</v>
      </c>
      <c r="N70">
        <v>39421</v>
      </c>
      <c r="O70">
        <v>477058</v>
      </c>
      <c r="P70">
        <v>0</v>
      </c>
      <c r="Q70">
        <v>1463259</v>
      </c>
      <c r="R70">
        <v>332729</v>
      </c>
      <c r="S70">
        <v>81192</v>
      </c>
      <c r="T70">
        <v>93704</v>
      </c>
      <c r="U70">
        <v>122330</v>
      </c>
      <c r="V70">
        <v>40968</v>
      </c>
      <c r="W70">
        <v>5764</v>
      </c>
      <c r="X70">
        <v>12644</v>
      </c>
      <c r="Y70">
        <v>106252</v>
      </c>
      <c r="Z70">
        <v>94343</v>
      </c>
      <c r="AA70">
        <v>25459</v>
      </c>
      <c r="AB70">
        <v>181851</v>
      </c>
      <c r="AC70">
        <v>94510</v>
      </c>
      <c r="AD70">
        <v>33211</v>
      </c>
      <c r="AE70">
        <v>0</v>
      </c>
      <c r="AF70">
        <v>94517</v>
      </c>
      <c r="AG70">
        <v>139002</v>
      </c>
      <c r="AH70">
        <v>5000</v>
      </c>
      <c r="AI70">
        <v>24616</v>
      </c>
      <c r="AJ70">
        <v>14401</v>
      </c>
      <c r="AK70">
        <v>61732</v>
      </c>
      <c r="AL70">
        <v>10833</v>
      </c>
      <c r="AM70">
        <v>71803</v>
      </c>
      <c r="AN70">
        <v>9031</v>
      </c>
      <c r="AO70">
        <v>475685</v>
      </c>
      <c r="AP70">
        <v>122998</v>
      </c>
      <c r="AQ70">
        <v>39132</v>
      </c>
      <c r="AR70">
        <v>413216</v>
      </c>
      <c r="AS70">
        <v>50594</v>
      </c>
      <c r="AT70">
        <v>184074</v>
      </c>
      <c r="AU70">
        <v>11969</v>
      </c>
      <c r="AV70">
        <v>41444</v>
      </c>
      <c r="AW70">
        <v>503945</v>
      </c>
      <c r="AX70">
        <v>58406</v>
      </c>
      <c r="AY70">
        <v>194496</v>
      </c>
      <c r="AZ70">
        <v>11298</v>
      </c>
      <c r="BA70">
        <v>0</v>
      </c>
      <c r="BB70">
        <v>43270</v>
      </c>
      <c r="BC70">
        <v>99212</v>
      </c>
      <c r="BD70">
        <v>209900</v>
      </c>
      <c r="BE70">
        <v>0</v>
      </c>
      <c r="BF70">
        <v>4400</v>
      </c>
      <c r="BG70">
        <v>0</v>
      </c>
      <c r="BH70">
        <v>239082</v>
      </c>
      <c r="BI70">
        <v>589043</v>
      </c>
      <c r="BJ70">
        <v>824903</v>
      </c>
      <c r="BK70">
        <v>5655</v>
      </c>
      <c r="BL70">
        <v>157041</v>
      </c>
      <c r="BM70">
        <v>6350</v>
      </c>
      <c r="BN70">
        <v>34841</v>
      </c>
      <c r="BO70">
        <v>7481</v>
      </c>
    </row>
    <row r="71" spans="1:67" x14ac:dyDescent="0.25">
      <c r="A71" t="s">
        <v>54</v>
      </c>
      <c r="B71" t="e">
        <f ca="1">_xll.BDH(A71&amp;" Equity Sedol2",$B$2,$B$1,$A$1,"Dates=H","Dir=H","Fill=0","Days=W","cols=66;rows=1")</f>
        <v>#NAME?</v>
      </c>
      <c r="C71">
        <v>217411</v>
      </c>
      <c r="D71">
        <v>137480</v>
      </c>
      <c r="E71">
        <v>405283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5">
      <c r="A72" t="s">
        <v>378</v>
      </c>
      <c r="B72" t="e">
        <f ca="1">_xll.BDH(A72&amp;" Equity Sedol2",$B$2,$B$1,$A$1,"Dates=H","Dir=H","Fill=0","Days=W","cols=66;rows=1")</f>
        <v>#NAME?</v>
      </c>
      <c r="C72">
        <v>22630</v>
      </c>
      <c r="D72">
        <v>43171</v>
      </c>
      <c r="E72">
        <v>97679</v>
      </c>
      <c r="F72">
        <v>173605</v>
      </c>
      <c r="G72">
        <v>69183</v>
      </c>
      <c r="H72">
        <v>66441</v>
      </c>
      <c r="I72">
        <v>242961</v>
      </c>
      <c r="J72">
        <v>73926</v>
      </c>
      <c r="K72">
        <v>57590</v>
      </c>
      <c r="L72">
        <v>34362</v>
      </c>
      <c r="M72">
        <v>190189</v>
      </c>
      <c r="N72">
        <v>42363</v>
      </c>
      <c r="O72">
        <v>33240</v>
      </c>
      <c r="P72">
        <v>0</v>
      </c>
      <c r="Q72">
        <v>12023</v>
      </c>
      <c r="R72">
        <v>34379</v>
      </c>
      <c r="S72">
        <v>27295</v>
      </c>
      <c r="T72">
        <v>21172</v>
      </c>
      <c r="U72">
        <v>169390</v>
      </c>
      <c r="V72">
        <v>63219</v>
      </c>
      <c r="W72">
        <v>31258</v>
      </c>
      <c r="X72">
        <v>32054</v>
      </c>
      <c r="Y72">
        <v>33172</v>
      </c>
      <c r="Z72">
        <v>27236</v>
      </c>
      <c r="AA72">
        <v>44405</v>
      </c>
      <c r="AB72">
        <v>36957</v>
      </c>
      <c r="AC72">
        <v>110960</v>
      </c>
      <c r="AD72">
        <v>25738</v>
      </c>
      <c r="AE72">
        <v>0</v>
      </c>
      <c r="AF72">
        <v>33117</v>
      </c>
      <c r="AG72">
        <v>228891</v>
      </c>
      <c r="AH72">
        <v>8867</v>
      </c>
      <c r="AI72">
        <v>27571</v>
      </c>
      <c r="AJ72">
        <v>33924</v>
      </c>
      <c r="AK72">
        <v>14651</v>
      </c>
      <c r="AL72">
        <v>25156</v>
      </c>
      <c r="AM72">
        <v>31447</v>
      </c>
      <c r="AN72">
        <v>31097</v>
      </c>
      <c r="AO72">
        <v>165406</v>
      </c>
      <c r="AP72">
        <v>1120899</v>
      </c>
      <c r="AQ72">
        <v>188375</v>
      </c>
      <c r="AR72">
        <v>82980</v>
      </c>
      <c r="AS72">
        <v>70138</v>
      </c>
      <c r="AT72">
        <v>80910</v>
      </c>
      <c r="AU72">
        <v>85314</v>
      </c>
      <c r="AV72">
        <v>65448</v>
      </c>
      <c r="AW72">
        <v>62664</v>
      </c>
      <c r="AX72">
        <v>123496</v>
      </c>
      <c r="AY72">
        <v>146017</v>
      </c>
      <c r="AZ72">
        <v>92491</v>
      </c>
      <c r="BA72">
        <v>52652</v>
      </c>
      <c r="BB72">
        <v>47374</v>
      </c>
      <c r="BC72">
        <v>60614</v>
      </c>
      <c r="BD72">
        <v>40866</v>
      </c>
      <c r="BE72">
        <v>94432</v>
      </c>
      <c r="BF72">
        <v>107128</v>
      </c>
      <c r="BG72">
        <v>37663</v>
      </c>
      <c r="BH72">
        <v>28654</v>
      </c>
      <c r="BI72">
        <v>19204</v>
      </c>
      <c r="BJ72">
        <v>115111</v>
      </c>
      <c r="BK72">
        <v>77533</v>
      </c>
      <c r="BL72">
        <v>82513</v>
      </c>
      <c r="BM72">
        <v>50086</v>
      </c>
      <c r="BN72">
        <v>43853</v>
      </c>
      <c r="BO72">
        <v>67987</v>
      </c>
    </row>
    <row r="73" spans="1:67" x14ac:dyDescent="0.25">
      <c r="A73" t="s">
        <v>322</v>
      </c>
      <c r="B73" t="e">
        <f ca="1">_xll.BDH(A73&amp;" Equity Sedol2",$B$2,$B$1,$A$1,"Dates=H","Dir=H","Fill=0","Days=W","cols=66;rows=1")</f>
        <v>#NAME?</v>
      </c>
      <c r="C73">
        <v>51945</v>
      </c>
      <c r="D73">
        <v>170026</v>
      </c>
      <c r="E73">
        <v>42280</v>
      </c>
      <c r="F73">
        <v>895097</v>
      </c>
      <c r="G73">
        <v>62098</v>
      </c>
      <c r="H73">
        <v>102506</v>
      </c>
      <c r="I73">
        <v>4572</v>
      </c>
      <c r="J73">
        <v>45233</v>
      </c>
      <c r="K73">
        <v>14992</v>
      </c>
      <c r="L73">
        <v>28291</v>
      </c>
      <c r="M73">
        <v>252108</v>
      </c>
      <c r="N73">
        <v>1547706</v>
      </c>
      <c r="O73">
        <v>7777021</v>
      </c>
      <c r="P73">
        <v>0</v>
      </c>
      <c r="Q73">
        <v>4794668</v>
      </c>
      <c r="R73">
        <v>815403</v>
      </c>
      <c r="S73">
        <v>832873</v>
      </c>
      <c r="T73">
        <v>625486</v>
      </c>
      <c r="U73">
        <v>220363</v>
      </c>
      <c r="V73">
        <v>665765</v>
      </c>
      <c r="W73">
        <v>10585736</v>
      </c>
      <c r="X73">
        <v>383786</v>
      </c>
      <c r="Y73">
        <v>208704</v>
      </c>
      <c r="Z73">
        <v>258287</v>
      </c>
      <c r="AA73">
        <v>191893</v>
      </c>
      <c r="AB73">
        <v>7012230</v>
      </c>
      <c r="AC73">
        <v>3418406</v>
      </c>
      <c r="AD73">
        <v>380959</v>
      </c>
      <c r="AE73">
        <v>0</v>
      </c>
      <c r="AF73">
        <v>94836</v>
      </c>
      <c r="AG73">
        <v>837115</v>
      </c>
      <c r="AH73">
        <v>1492324</v>
      </c>
      <c r="AI73">
        <v>284354</v>
      </c>
      <c r="AJ73">
        <v>632904</v>
      </c>
      <c r="AK73">
        <v>241534</v>
      </c>
      <c r="AL73">
        <v>451953</v>
      </c>
      <c r="AM73">
        <v>841034</v>
      </c>
      <c r="AN73">
        <v>278433</v>
      </c>
      <c r="AO73">
        <v>264007</v>
      </c>
      <c r="AP73">
        <v>127284</v>
      </c>
      <c r="AQ73">
        <v>123534</v>
      </c>
      <c r="AR73">
        <v>244949</v>
      </c>
      <c r="AS73">
        <v>493125</v>
      </c>
      <c r="AT73">
        <v>151177</v>
      </c>
      <c r="AU73">
        <v>496059</v>
      </c>
      <c r="AV73">
        <v>407901</v>
      </c>
      <c r="AW73">
        <v>125491</v>
      </c>
      <c r="AX73">
        <v>198712</v>
      </c>
      <c r="AY73">
        <v>81072</v>
      </c>
      <c r="AZ73">
        <v>75625</v>
      </c>
      <c r="BA73">
        <v>1124732</v>
      </c>
      <c r="BB73">
        <v>500030</v>
      </c>
      <c r="BC73">
        <v>47002</v>
      </c>
      <c r="BD73">
        <v>696133</v>
      </c>
      <c r="BE73">
        <v>1129741</v>
      </c>
      <c r="BF73">
        <v>529632</v>
      </c>
      <c r="BG73">
        <v>478035</v>
      </c>
      <c r="BH73">
        <v>2255071</v>
      </c>
      <c r="BI73">
        <v>331594</v>
      </c>
      <c r="BJ73">
        <v>505713</v>
      </c>
      <c r="BK73">
        <v>912733</v>
      </c>
      <c r="BL73">
        <v>1169052</v>
      </c>
      <c r="BM73">
        <v>175520</v>
      </c>
      <c r="BN73">
        <v>366941</v>
      </c>
      <c r="BO73">
        <v>44206</v>
      </c>
    </row>
    <row r="74" spans="1:67" x14ac:dyDescent="0.25">
      <c r="A74" t="s">
        <v>379</v>
      </c>
      <c r="B74" t="e">
        <f ca="1">_xll.BDH(A74&amp;" Equity Sedol2",$B$2,$B$1,$A$1,"Dates=H","Dir=H","Fill=0","Days=W","cols=66;rows=1")</f>
        <v>#NAME?</v>
      </c>
      <c r="C74">
        <v>70489</v>
      </c>
      <c r="D74">
        <v>94566</v>
      </c>
      <c r="E74">
        <v>74534</v>
      </c>
      <c r="F74">
        <v>109595</v>
      </c>
      <c r="G74">
        <v>40204</v>
      </c>
      <c r="H74">
        <v>100520</v>
      </c>
      <c r="I74">
        <v>72783</v>
      </c>
      <c r="J74">
        <v>80743</v>
      </c>
      <c r="K74">
        <v>49536</v>
      </c>
      <c r="L74">
        <v>80670</v>
      </c>
      <c r="M74">
        <v>43157</v>
      </c>
      <c r="N74">
        <v>224274</v>
      </c>
      <c r="O74">
        <v>279106</v>
      </c>
      <c r="P74">
        <v>0</v>
      </c>
      <c r="Q74">
        <v>64641</v>
      </c>
      <c r="R74">
        <v>65049</v>
      </c>
      <c r="S74">
        <v>118808</v>
      </c>
      <c r="T74">
        <v>38012</v>
      </c>
      <c r="U74">
        <v>162415</v>
      </c>
      <c r="V74">
        <v>919579</v>
      </c>
      <c r="W74">
        <v>107460</v>
      </c>
      <c r="X74">
        <v>1004478</v>
      </c>
      <c r="Y74">
        <v>24447</v>
      </c>
      <c r="Z74">
        <v>31665</v>
      </c>
      <c r="AA74">
        <v>98796</v>
      </c>
      <c r="AB74">
        <v>34270</v>
      </c>
      <c r="AC74">
        <v>184266</v>
      </c>
      <c r="AD74">
        <v>74422</v>
      </c>
      <c r="AE74">
        <v>0</v>
      </c>
      <c r="AF74">
        <v>51828</v>
      </c>
      <c r="AG74">
        <v>132219</v>
      </c>
      <c r="AH74">
        <v>348246</v>
      </c>
      <c r="AI74">
        <v>336308</v>
      </c>
      <c r="AJ74">
        <v>96957</v>
      </c>
      <c r="AK74">
        <v>156911</v>
      </c>
      <c r="AL74">
        <v>260340</v>
      </c>
      <c r="AM74">
        <v>176743</v>
      </c>
      <c r="AN74">
        <v>108930</v>
      </c>
      <c r="AO74">
        <v>370273</v>
      </c>
      <c r="AP74">
        <v>227970</v>
      </c>
      <c r="AQ74">
        <v>137021</v>
      </c>
      <c r="AR74">
        <v>46688</v>
      </c>
      <c r="AS74">
        <v>443785</v>
      </c>
      <c r="AT74">
        <v>72071</v>
      </c>
      <c r="AU74">
        <v>63327</v>
      </c>
      <c r="AV74">
        <v>776895</v>
      </c>
      <c r="AW74">
        <v>63077</v>
      </c>
      <c r="AX74">
        <v>197288</v>
      </c>
      <c r="AY74">
        <v>154734</v>
      </c>
      <c r="AZ74">
        <v>105731</v>
      </c>
      <c r="BA74">
        <v>90146</v>
      </c>
      <c r="BB74">
        <v>22135</v>
      </c>
      <c r="BC74">
        <v>71342</v>
      </c>
      <c r="BD74">
        <v>14496</v>
      </c>
      <c r="BE74">
        <v>141104</v>
      </c>
      <c r="BF74">
        <v>58996</v>
      </c>
      <c r="BG74">
        <v>343439</v>
      </c>
      <c r="BH74">
        <v>70425</v>
      </c>
      <c r="BI74">
        <v>183783</v>
      </c>
      <c r="BJ74">
        <v>84918</v>
      </c>
      <c r="BK74">
        <v>41254</v>
      </c>
      <c r="BL74">
        <v>63980</v>
      </c>
      <c r="BM74">
        <v>34495</v>
      </c>
      <c r="BN74">
        <v>64134</v>
      </c>
      <c r="BO74">
        <v>55045</v>
      </c>
    </row>
    <row r="75" spans="1:67" x14ac:dyDescent="0.25">
      <c r="A75" t="s">
        <v>334</v>
      </c>
      <c r="B75" t="e">
        <f ca="1">_xll.BDH(A75&amp;" Equity Sedol2",$B$2,$B$1,$A$1,"Dates=H","Dir=H","Fill=0","Days=W","cols=66;rows=1")</f>
        <v>#NAME?</v>
      </c>
      <c r="C75">
        <v>2562</v>
      </c>
      <c r="D75">
        <v>111857</v>
      </c>
      <c r="E75">
        <v>290774</v>
      </c>
      <c r="F75">
        <v>4648</v>
      </c>
      <c r="G75">
        <v>9782</v>
      </c>
      <c r="H75">
        <v>27475</v>
      </c>
      <c r="I75">
        <v>378347</v>
      </c>
      <c r="J75">
        <v>184514</v>
      </c>
      <c r="K75">
        <v>98297</v>
      </c>
      <c r="L75">
        <v>10498</v>
      </c>
      <c r="M75">
        <v>38876</v>
      </c>
      <c r="N75">
        <v>203077</v>
      </c>
      <c r="O75">
        <v>106894</v>
      </c>
      <c r="P75">
        <v>0</v>
      </c>
      <c r="Q75">
        <v>38646</v>
      </c>
      <c r="R75">
        <v>258276</v>
      </c>
      <c r="S75">
        <v>88567</v>
      </c>
      <c r="T75">
        <v>112676</v>
      </c>
      <c r="U75">
        <v>6941</v>
      </c>
      <c r="V75">
        <v>14823</v>
      </c>
      <c r="W75">
        <v>7410</v>
      </c>
      <c r="X75">
        <v>41896</v>
      </c>
      <c r="Y75">
        <v>14396</v>
      </c>
      <c r="Z75">
        <v>14763</v>
      </c>
      <c r="AA75">
        <v>17466</v>
      </c>
      <c r="AB75">
        <v>11597</v>
      </c>
      <c r="AC75">
        <v>24254</v>
      </c>
      <c r="AD75">
        <v>3082</v>
      </c>
      <c r="AE75">
        <v>0</v>
      </c>
      <c r="AF75">
        <v>5198</v>
      </c>
      <c r="AG75">
        <v>8032</v>
      </c>
      <c r="AH75">
        <v>2806</v>
      </c>
      <c r="AI75">
        <v>9452</v>
      </c>
      <c r="AJ75">
        <v>5329</v>
      </c>
      <c r="AK75">
        <v>14202</v>
      </c>
      <c r="AL75">
        <v>34330</v>
      </c>
      <c r="AM75">
        <v>3574</v>
      </c>
      <c r="AN75">
        <v>3896</v>
      </c>
      <c r="AO75">
        <v>3391</v>
      </c>
      <c r="AP75">
        <v>584</v>
      </c>
      <c r="AQ75">
        <v>12064</v>
      </c>
      <c r="AR75">
        <v>299172</v>
      </c>
      <c r="AS75">
        <v>112489</v>
      </c>
      <c r="AT75">
        <v>3667</v>
      </c>
      <c r="AU75">
        <v>3141774</v>
      </c>
      <c r="AV75">
        <v>242453</v>
      </c>
      <c r="AW75">
        <v>40962</v>
      </c>
      <c r="AX75">
        <v>68530</v>
      </c>
      <c r="AY75">
        <v>26339</v>
      </c>
      <c r="AZ75">
        <v>1953</v>
      </c>
      <c r="BA75">
        <v>6568</v>
      </c>
      <c r="BB75">
        <v>4690</v>
      </c>
      <c r="BC75">
        <v>17302</v>
      </c>
      <c r="BD75">
        <v>11758</v>
      </c>
      <c r="BE75">
        <v>4650</v>
      </c>
      <c r="BF75">
        <v>361361</v>
      </c>
      <c r="BG75">
        <v>18876</v>
      </c>
      <c r="BH75">
        <v>16699</v>
      </c>
      <c r="BI75">
        <v>11767</v>
      </c>
      <c r="BJ75">
        <v>1026</v>
      </c>
      <c r="BK75">
        <v>126499</v>
      </c>
      <c r="BL75">
        <v>10620</v>
      </c>
      <c r="BM75">
        <v>6478</v>
      </c>
      <c r="BN75">
        <v>33333</v>
      </c>
      <c r="BO75">
        <v>167711</v>
      </c>
    </row>
    <row r="76" spans="1:67" x14ac:dyDescent="0.25">
      <c r="A76" t="s">
        <v>411</v>
      </c>
      <c r="B76" t="e">
        <f ca="1">_xll.BDH(A76&amp;" Equity Sedol2",$B$2,$B$1,$A$1,"Dates=H","Dir=H","Fill=0","Days=W","cols=66;rows=1")</f>
        <v>#NAME?</v>
      </c>
      <c r="C76">
        <v>240526</v>
      </c>
      <c r="D76">
        <v>42606</v>
      </c>
      <c r="E76">
        <v>119712</v>
      </c>
      <c r="F76">
        <v>49265</v>
      </c>
      <c r="G76">
        <v>38951</v>
      </c>
      <c r="H76">
        <v>112879</v>
      </c>
      <c r="I76">
        <v>655805</v>
      </c>
      <c r="J76">
        <v>528037</v>
      </c>
      <c r="K76">
        <v>34773</v>
      </c>
      <c r="L76">
        <v>61323</v>
      </c>
      <c r="M76">
        <v>1537869</v>
      </c>
      <c r="N76">
        <v>1437846</v>
      </c>
      <c r="O76">
        <v>1380128</v>
      </c>
      <c r="P76">
        <v>0</v>
      </c>
      <c r="Q76">
        <v>1078443</v>
      </c>
      <c r="R76">
        <v>1008647</v>
      </c>
      <c r="S76">
        <v>918627</v>
      </c>
      <c r="T76">
        <v>1283041</v>
      </c>
      <c r="U76">
        <v>147219</v>
      </c>
      <c r="V76">
        <v>287909</v>
      </c>
      <c r="W76">
        <v>74488</v>
      </c>
      <c r="X76">
        <v>1076971</v>
      </c>
      <c r="Y76">
        <v>1061748</v>
      </c>
      <c r="Z76">
        <v>60951</v>
      </c>
      <c r="AA76">
        <v>509108</v>
      </c>
      <c r="AB76">
        <v>93669</v>
      </c>
      <c r="AC76">
        <v>979375</v>
      </c>
      <c r="AD76">
        <v>138611</v>
      </c>
      <c r="AE76">
        <v>0</v>
      </c>
      <c r="AF76">
        <v>114383</v>
      </c>
      <c r="AG76">
        <v>653373</v>
      </c>
      <c r="AH76">
        <v>85328</v>
      </c>
      <c r="AI76">
        <v>227001</v>
      </c>
      <c r="AJ76">
        <v>158946</v>
      </c>
      <c r="AK76">
        <v>2066173</v>
      </c>
      <c r="AL76">
        <v>103262</v>
      </c>
      <c r="AM76">
        <v>284780</v>
      </c>
      <c r="AN76">
        <v>1360106</v>
      </c>
      <c r="AO76">
        <v>1473969</v>
      </c>
      <c r="AP76">
        <v>345548</v>
      </c>
      <c r="AQ76">
        <v>353378</v>
      </c>
      <c r="AR76">
        <v>200193</v>
      </c>
      <c r="AS76">
        <v>140761</v>
      </c>
      <c r="AT76">
        <v>215576</v>
      </c>
      <c r="AU76">
        <v>43187</v>
      </c>
      <c r="AV76">
        <v>78982</v>
      </c>
      <c r="AW76">
        <v>1384357</v>
      </c>
      <c r="AX76">
        <v>292457</v>
      </c>
      <c r="AY76">
        <v>31787</v>
      </c>
      <c r="AZ76">
        <v>66737</v>
      </c>
      <c r="BA76">
        <v>291110</v>
      </c>
      <c r="BB76">
        <v>532203</v>
      </c>
      <c r="BC76">
        <v>12207</v>
      </c>
      <c r="BD76">
        <v>59157</v>
      </c>
      <c r="BE76">
        <v>504304</v>
      </c>
      <c r="BF76">
        <v>142459</v>
      </c>
      <c r="BG76">
        <v>838714</v>
      </c>
      <c r="BH76">
        <v>1661529</v>
      </c>
      <c r="BI76">
        <v>574305</v>
      </c>
      <c r="BJ76">
        <v>1104275</v>
      </c>
      <c r="BK76">
        <v>114364</v>
      </c>
      <c r="BL76">
        <v>72745</v>
      </c>
      <c r="BM76">
        <v>2892835</v>
      </c>
      <c r="BN76">
        <v>1421531</v>
      </c>
      <c r="BO76">
        <v>382154</v>
      </c>
    </row>
    <row r="77" spans="1:67" x14ac:dyDescent="0.25">
      <c r="A77" t="s">
        <v>382</v>
      </c>
      <c r="B77" t="e">
        <f ca="1">_xll.BDH(A77&amp;" Equity Sedol2",$B$2,$B$1,$A$1,"Dates=H","Dir=H","Fill=0","Days=W","cols=66;rows=1")</f>
        <v>#NAME?</v>
      </c>
      <c r="C77">
        <v>3025275</v>
      </c>
      <c r="D77">
        <v>2036802</v>
      </c>
      <c r="E77">
        <v>2527238</v>
      </c>
      <c r="F77">
        <v>1753717</v>
      </c>
      <c r="G77">
        <v>3506556</v>
      </c>
      <c r="H77">
        <v>8273702</v>
      </c>
      <c r="I77">
        <v>4042721</v>
      </c>
      <c r="J77">
        <v>3964324</v>
      </c>
      <c r="K77">
        <v>3802152</v>
      </c>
      <c r="L77">
        <v>4426706</v>
      </c>
      <c r="M77">
        <v>917859</v>
      </c>
      <c r="N77">
        <v>2103713</v>
      </c>
      <c r="O77">
        <v>3589103</v>
      </c>
      <c r="P77">
        <v>0</v>
      </c>
      <c r="Q77">
        <v>2248430</v>
      </c>
      <c r="R77">
        <v>2592161</v>
      </c>
      <c r="S77">
        <v>4689658</v>
      </c>
      <c r="T77">
        <v>3397935</v>
      </c>
      <c r="U77">
        <v>1755624</v>
      </c>
      <c r="V77">
        <v>1916084</v>
      </c>
      <c r="W77">
        <v>2735293</v>
      </c>
      <c r="X77">
        <v>2131738</v>
      </c>
      <c r="Y77">
        <v>2456087</v>
      </c>
      <c r="Z77">
        <v>1807824</v>
      </c>
      <c r="AA77">
        <v>2164776</v>
      </c>
      <c r="AB77">
        <v>2092047</v>
      </c>
      <c r="AC77">
        <v>2999552</v>
      </c>
      <c r="AD77">
        <v>2584232</v>
      </c>
      <c r="AE77">
        <v>0</v>
      </c>
      <c r="AF77">
        <v>3005617</v>
      </c>
      <c r="AG77">
        <v>1549559</v>
      </c>
      <c r="AH77">
        <v>1433686</v>
      </c>
      <c r="AI77">
        <v>2863307</v>
      </c>
      <c r="AJ77">
        <v>1203053</v>
      </c>
      <c r="AK77">
        <v>2098349</v>
      </c>
      <c r="AL77">
        <v>4899234</v>
      </c>
      <c r="AM77">
        <v>2893814</v>
      </c>
      <c r="AN77">
        <v>3172642</v>
      </c>
      <c r="AO77">
        <v>2201831</v>
      </c>
      <c r="AP77">
        <v>2431445</v>
      </c>
      <c r="AQ77">
        <v>2306895</v>
      </c>
      <c r="AR77">
        <v>3062845</v>
      </c>
      <c r="AS77">
        <v>3683909</v>
      </c>
      <c r="AT77">
        <v>2405476</v>
      </c>
      <c r="AU77">
        <v>3997294</v>
      </c>
      <c r="AV77">
        <v>2260407</v>
      </c>
      <c r="AW77">
        <v>2732780</v>
      </c>
      <c r="AX77">
        <v>2898328</v>
      </c>
      <c r="AY77">
        <v>1924492</v>
      </c>
      <c r="AZ77">
        <v>5221299</v>
      </c>
      <c r="BA77">
        <v>4112128</v>
      </c>
      <c r="BB77">
        <v>9744428</v>
      </c>
      <c r="BC77">
        <v>4249183</v>
      </c>
      <c r="BD77">
        <v>2222225</v>
      </c>
      <c r="BE77">
        <v>2229229</v>
      </c>
      <c r="BF77">
        <v>2413097</v>
      </c>
      <c r="BG77">
        <v>2477728</v>
      </c>
      <c r="BH77">
        <v>3270550</v>
      </c>
      <c r="BI77">
        <v>2870659</v>
      </c>
      <c r="BJ77">
        <v>5016305</v>
      </c>
      <c r="BK77">
        <v>1693647</v>
      </c>
      <c r="BL77">
        <v>2807518</v>
      </c>
      <c r="BM77">
        <v>1581420</v>
      </c>
      <c r="BN77">
        <v>1394857</v>
      </c>
      <c r="BO77">
        <v>1590085</v>
      </c>
    </row>
    <row r="78" spans="1:67" x14ac:dyDescent="0.25">
      <c r="A78" t="s">
        <v>50</v>
      </c>
      <c r="B78" t="e">
        <f ca="1">_xll.BDH(A78&amp;" Equity Sedol2",$B$2,$B$1,$A$1,"Dates=H","Dir=H","Fill=0","Days=W","cols=66;rows=1")</f>
        <v>#NAME?</v>
      </c>
      <c r="C78">
        <v>314559</v>
      </c>
      <c r="D78">
        <v>932713</v>
      </c>
      <c r="E78">
        <v>675629</v>
      </c>
      <c r="F78">
        <v>340157</v>
      </c>
      <c r="G78">
        <v>351368</v>
      </c>
      <c r="H78">
        <v>1702882</v>
      </c>
      <c r="I78">
        <v>427158</v>
      </c>
      <c r="J78">
        <v>370477</v>
      </c>
      <c r="K78">
        <v>375817</v>
      </c>
      <c r="L78">
        <v>277487</v>
      </c>
      <c r="M78">
        <v>109628</v>
      </c>
      <c r="N78">
        <v>383125</v>
      </c>
      <c r="O78">
        <v>509692</v>
      </c>
      <c r="P78">
        <v>0</v>
      </c>
      <c r="Q78">
        <v>668699</v>
      </c>
      <c r="R78">
        <v>264913</v>
      </c>
      <c r="S78">
        <v>195941</v>
      </c>
      <c r="T78">
        <v>189893</v>
      </c>
      <c r="U78">
        <v>333901</v>
      </c>
      <c r="V78">
        <v>465926</v>
      </c>
      <c r="W78">
        <v>207559</v>
      </c>
      <c r="X78">
        <v>206621</v>
      </c>
      <c r="Y78">
        <v>414278</v>
      </c>
      <c r="Z78">
        <v>457807</v>
      </c>
      <c r="AA78">
        <v>221829</v>
      </c>
      <c r="AB78">
        <v>130401</v>
      </c>
      <c r="AC78">
        <v>312588</v>
      </c>
      <c r="AD78">
        <v>231935</v>
      </c>
      <c r="AE78">
        <v>0</v>
      </c>
      <c r="AF78">
        <v>255019</v>
      </c>
      <c r="AG78">
        <v>302774</v>
      </c>
      <c r="AH78">
        <v>193762</v>
      </c>
      <c r="AI78">
        <v>259157</v>
      </c>
      <c r="AJ78">
        <v>162085</v>
      </c>
      <c r="AK78">
        <v>407355</v>
      </c>
      <c r="AL78">
        <v>720278</v>
      </c>
      <c r="AM78">
        <v>392611</v>
      </c>
      <c r="AN78">
        <v>156871</v>
      </c>
      <c r="AO78">
        <v>267961</v>
      </c>
      <c r="AP78">
        <v>161558</v>
      </c>
      <c r="AQ78">
        <v>120163</v>
      </c>
      <c r="AR78">
        <v>166888</v>
      </c>
      <c r="AS78">
        <v>176943</v>
      </c>
      <c r="AT78">
        <v>135193</v>
      </c>
      <c r="AU78">
        <v>145555</v>
      </c>
      <c r="AV78">
        <v>199011</v>
      </c>
      <c r="AW78">
        <v>229579</v>
      </c>
      <c r="AX78">
        <v>547995</v>
      </c>
      <c r="AY78">
        <v>1014751</v>
      </c>
      <c r="AZ78">
        <v>240685</v>
      </c>
      <c r="BA78">
        <v>258005</v>
      </c>
      <c r="BB78">
        <v>220495</v>
      </c>
      <c r="BC78">
        <v>375081</v>
      </c>
      <c r="BD78">
        <v>422057</v>
      </c>
      <c r="BE78">
        <v>692778</v>
      </c>
      <c r="BF78">
        <v>544192</v>
      </c>
      <c r="BG78">
        <v>565246</v>
      </c>
      <c r="BH78">
        <v>403512</v>
      </c>
      <c r="BI78">
        <v>299397</v>
      </c>
      <c r="BJ78">
        <v>311031</v>
      </c>
      <c r="BK78">
        <v>159972</v>
      </c>
      <c r="BL78">
        <v>206151</v>
      </c>
      <c r="BM78">
        <v>144787</v>
      </c>
      <c r="BN78">
        <v>1530619</v>
      </c>
      <c r="BO78">
        <v>822664</v>
      </c>
    </row>
    <row r="79" spans="1:67" x14ac:dyDescent="0.25">
      <c r="A79" t="s">
        <v>376</v>
      </c>
      <c r="B79" t="e">
        <f ca="1">_xll.BDH(A79&amp;" Equity Sedol2",$B$2,$B$1,$A$1,"Dates=H","Dir=H","Fill=0","Days=W","cols=66;rows=1")</f>
        <v>#NAME?</v>
      </c>
      <c r="C79">
        <v>5436</v>
      </c>
      <c r="D79">
        <v>4568</v>
      </c>
      <c r="E79">
        <v>37537</v>
      </c>
      <c r="F79">
        <v>9884</v>
      </c>
      <c r="G79">
        <v>973</v>
      </c>
      <c r="H79">
        <v>4874</v>
      </c>
      <c r="I79">
        <v>7163</v>
      </c>
      <c r="J79">
        <v>561</v>
      </c>
      <c r="K79">
        <v>2563</v>
      </c>
      <c r="L79">
        <v>5621</v>
      </c>
      <c r="M79">
        <v>20000</v>
      </c>
      <c r="N79">
        <v>0</v>
      </c>
      <c r="O79">
        <v>9969</v>
      </c>
      <c r="P79">
        <v>0</v>
      </c>
      <c r="Q79">
        <v>3474</v>
      </c>
      <c r="R79">
        <v>2406</v>
      </c>
      <c r="S79">
        <v>1883</v>
      </c>
      <c r="T79">
        <v>3878</v>
      </c>
      <c r="U79">
        <v>1391</v>
      </c>
      <c r="V79">
        <v>903</v>
      </c>
      <c r="W79">
        <v>4680</v>
      </c>
      <c r="X79">
        <v>1983</v>
      </c>
      <c r="Y79">
        <v>450</v>
      </c>
      <c r="Z79">
        <v>2298</v>
      </c>
      <c r="AA79">
        <v>1875</v>
      </c>
      <c r="AB79">
        <v>993</v>
      </c>
      <c r="AC79">
        <v>351</v>
      </c>
      <c r="AD79">
        <v>679</v>
      </c>
      <c r="AE79">
        <v>0</v>
      </c>
      <c r="AF79">
        <v>844</v>
      </c>
      <c r="AG79">
        <v>399850</v>
      </c>
      <c r="AH79">
        <v>25262</v>
      </c>
      <c r="AI79">
        <v>11142</v>
      </c>
      <c r="AJ79">
        <v>2519</v>
      </c>
      <c r="AK79">
        <v>33535</v>
      </c>
      <c r="AL79">
        <v>0</v>
      </c>
      <c r="AM79">
        <v>65</v>
      </c>
      <c r="AN79">
        <v>460</v>
      </c>
      <c r="AO79">
        <v>710</v>
      </c>
      <c r="AP79">
        <v>3833</v>
      </c>
      <c r="AQ79">
        <v>91</v>
      </c>
      <c r="AR79">
        <v>5618</v>
      </c>
      <c r="AS79">
        <v>1509</v>
      </c>
      <c r="AT79">
        <v>26700</v>
      </c>
      <c r="AU79">
        <v>2755</v>
      </c>
      <c r="AV79">
        <v>1697</v>
      </c>
      <c r="AW79">
        <v>1164</v>
      </c>
      <c r="AX79">
        <v>12573</v>
      </c>
      <c r="AY79">
        <v>1776</v>
      </c>
      <c r="AZ79">
        <v>2703</v>
      </c>
      <c r="BA79">
        <v>100</v>
      </c>
      <c r="BB79">
        <v>5449</v>
      </c>
      <c r="BC79">
        <v>5077</v>
      </c>
      <c r="BD79">
        <v>901</v>
      </c>
      <c r="BE79">
        <v>2352</v>
      </c>
      <c r="BF79">
        <v>773</v>
      </c>
      <c r="BG79">
        <v>0</v>
      </c>
      <c r="BH79">
        <v>95</v>
      </c>
      <c r="BI79">
        <v>2922</v>
      </c>
      <c r="BJ79">
        <v>589</v>
      </c>
      <c r="BK79">
        <v>324</v>
      </c>
      <c r="BL79">
        <v>3199</v>
      </c>
      <c r="BM79">
        <v>15638</v>
      </c>
      <c r="BN79">
        <v>714</v>
      </c>
      <c r="BO79">
        <v>5813</v>
      </c>
    </row>
    <row r="80" spans="1:67" x14ac:dyDescent="0.25">
      <c r="A80" t="s">
        <v>393</v>
      </c>
      <c r="B80" t="e">
        <f ca="1">_xll.BDH(A80&amp;" Equity Sedol2",$B$2,$B$1,$A$1,"Dates=H","Dir=H","Fill=0","Days=W","cols=66;rows=1")</f>
        <v>#NAME?</v>
      </c>
      <c r="C80">
        <v>307924</v>
      </c>
      <c r="D80">
        <v>332571</v>
      </c>
      <c r="E80">
        <v>331652</v>
      </c>
      <c r="F80">
        <v>221427</v>
      </c>
      <c r="G80">
        <v>193180</v>
      </c>
      <c r="H80">
        <v>390882</v>
      </c>
      <c r="I80">
        <v>256683</v>
      </c>
      <c r="J80">
        <v>187870</v>
      </c>
      <c r="K80">
        <v>156453</v>
      </c>
      <c r="L80">
        <v>251846</v>
      </c>
      <c r="M80">
        <v>102539</v>
      </c>
      <c r="N80">
        <v>389612</v>
      </c>
      <c r="O80">
        <v>675462</v>
      </c>
      <c r="P80">
        <v>0</v>
      </c>
      <c r="Q80">
        <v>291747</v>
      </c>
      <c r="R80">
        <v>313296</v>
      </c>
      <c r="S80">
        <v>553991</v>
      </c>
      <c r="T80">
        <v>513650</v>
      </c>
      <c r="U80">
        <v>727485</v>
      </c>
      <c r="V80">
        <v>426871</v>
      </c>
      <c r="W80">
        <v>273396</v>
      </c>
      <c r="X80">
        <v>195226</v>
      </c>
      <c r="Y80">
        <v>165077</v>
      </c>
      <c r="Z80">
        <v>175557</v>
      </c>
      <c r="AA80">
        <v>322510</v>
      </c>
      <c r="AB80">
        <v>278502</v>
      </c>
      <c r="AC80">
        <v>298621</v>
      </c>
      <c r="AD80">
        <v>279347</v>
      </c>
      <c r="AE80">
        <v>0</v>
      </c>
      <c r="AF80">
        <v>209279</v>
      </c>
      <c r="AG80">
        <v>171308</v>
      </c>
      <c r="AH80">
        <v>163263</v>
      </c>
      <c r="AI80">
        <v>207309</v>
      </c>
      <c r="AJ80">
        <v>191664</v>
      </c>
      <c r="AK80">
        <v>260472</v>
      </c>
      <c r="AL80">
        <v>249557</v>
      </c>
      <c r="AM80">
        <v>315509</v>
      </c>
      <c r="AN80">
        <v>257631</v>
      </c>
      <c r="AO80">
        <v>176210</v>
      </c>
      <c r="AP80">
        <v>226372</v>
      </c>
      <c r="AQ80">
        <v>277952</v>
      </c>
      <c r="AR80">
        <v>237382</v>
      </c>
      <c r="AS80">
        <v>307320</v>
      </c>
      <c r="AT80">
        <v>310991</v>
      </c>
      <c r="AU80">
        <v>253581</v>
      </c>
      <c r="AV80">
        <v>265275</v>
      </c>
      <c r="AW80">
        <v>350751</v>
      </c>
      <c r="AX80">
        <v>574343</v>
      </c>
      <c r="AY80">
        <v>279122</v>
      </c>
      <c r="AZ80">
        <v>235719</v>
      </c>
      <c r="BA80">
        <v>267540</v>
      </c>
      <c r="BB80">
        <v>245362</v>
      </c>
      <c r="BC80">
        <v>297762</v>
      </c>
      <c r="BD80">
        <v>744889</v>
      </c>
      <c r="BE80">
        <v>495759</v>
      </c>
      <c r="BF80">
        <v>217207</v>
      </c>
      <c r="BG80">
        <v>766620</v>
      </c>
      <c r="BH80">
        <v>395468</v>
      </c>
      <c r="BI80">
        <v>174519</v>
      </c>
      <c r="BJ80">
        <v>199108</v>
      </c>
      <c r="BK80">
        <v>201544</v>
      </c>
      <c r="BL80">
        <v>115069</v>
      </c>
      <c r="BM80">
        <v>148358</v>
      </c>
      <c r="BN80">
        <v>212950</v>
      </c>
      <c r="BO80">
        <v>169759</v>
      </c>
    </row>
    <row r="81" spans="1:67" x14ac:dyDescent="0.25">
      <c r="A81" t="s">
        <v>390</v>
      </c>
      <c r="B81" t="e">
        <f ca="1">_xll.BDH(A81&amp;" Equity Sedol2",$B$2,$B$1,$A$1,"Dates=H","Dir=H","Fill=0","Days=W","cols=66;rows=1")</f>
        <v>#NAME?</v>
      </c>
      <c r="C81">
        <v>398500</v>
      </c>
      <c r="D81">
        <v>362670</v>
      </c>
      <c r="E81">
        <v>502582</v>
      </c>
      <c r="F81">
        <v>406312</v>
      </c>
      <c r="G81">
        <v>627179</v>
      </c>
      <c r="H81">
        <v>377881</v>
      </c>
      <c r="I81">
        <v>901454</v>
      </c>
      <c r="J81">
        <v>495857</v>
      </c>
      <c r="K81">
        <v>374124</v>
      </c>
      <c r="L81">
        <v>698618</v>
      </c>
      <c r="M81">
        <v>337075</v>
      </c>
      <c r="N81">
        <v>408749</v>
      </c>
      <c r="O81">
        <v>311318</v>
      </c>
      <c r="P81">
        <v>0</v>
      </c>
      <c r="Q81">
        <v>283791</v>
      </c>
      <c r="R81">
        <v>279118</v>
      </c>
      <c r="S81">
        <v>324377</v>
      </c>
      <c r="T81">
        <v>240437</v>
      </c>
      <c r="U81">
        <v>384692</v>
      </c>
      <c r="V81">
        <v>472055</v>
      </c>
      <c r="W81">
        <v>347365</v>
      </c>
      <c r="X81">
        <v>329680</v>
      </c>
      <c r="Y81">
        <v>379175</v>
      </c>
      <c r="Z81">
        <v>251377</v>
      </c>
      <c r="AA81">
        <v>563587</v>
      </c>
      <c r="AB81">
        <v>507585</v>
      </c>
      <c r="AC81">
        <v>492212</v>
      </c>
      <c r="AD81">
        <v>488292</v>
      </c>
      <c r="AE81">
        <v>0</v>
      </c>
      <c r="AF81">
        <v>557967</v>
      </c>
      <c r="AG81">
        <v>432561</v>
      </c>
      <c r="AH81">
        <v>490400</v>
      </c>
      <c r="AI81">
        <v>558338</v>
      </c>
      <c r="AJ81">
        <v>361378</v>
      </c>
      <c r="AK81">
        <v>374639</v>
      </c>
      <c r="AL81">
        <v>548633</v>
      </c>
      <c r="AM81">
        <v>346171</v>
      </c>
      <c r="AN81">
        <v>416028</v>
      </c>
      <c r="AO81">
        <v>304153</v>
      </c>
      <c r="AP81">
        <v>360197</v>
      </c>
      <c r="AQ81">
        <v>263855</v>
      </c>
      <c r="AR81">
        <v>573513</v>
      </c>
      <c r="AS81">
        <v>526128</v>
      </c>
      <c r="AT81">
        <v>334465</v>
      </c>
      <c r="AU81">
        <v>473614</v>
      </c>
      <c r="AV81">
        <v>792689</v>
      </c>
      <c r="AW81">
        <v>612924</v>
      </c>
      <c r="AX81">
        <v>1750298</v>
      </c>
      <c r="AY81">
        <v>857440</v>
      </c>
      <c r="AZ81">
        <v>486947</v>
      </c>
      <c r="BA81">
        <v>620450</v>
      </c>
      <c r="BB81">
        <v>464722</v>
      </c>
      <c r="BC81">
        <v>682772</v>
      </c>
      <c r="BD81">
        <v>359825</v>
      </c>
      <c r="BE81">
        <v>626738</v>
      </c>
      <c r="BF81">
        <v>591362</v>
      </c>
      <c r="BG81">
        <v>496493</v>
      </c>
      <c r="BH81">
        <v>475163</v>
      </c>
      <c r="BI81">
        <v>471472</v>
      </c>
      <c r="BJ81">
        <v>365054</v>
      </c>
      <c r="BK81">
        <v>551459</v>
      </c>
      <c r="BL81">
        <v>304757</v>
      </c>
      <c r="BM81">
        <v>176217</v>
      </c>
      <c r="BN81">
        <v>253040</v>
      </c>
      <c r="BO81">
        <v>213165</v>
      </c>
    </row>
    <row r="82" spans="1:67" x14ac:dyDescent="0.25">
      <c r="A82" t="s">
        <v>266</v>
      </c>
      <c r="B82" t="e">
        <f ca="1">_xll.BDH(A82&amp;" Equity Sedol2",$B$2,$B$1,$A$1,"Dates=H","Dir=H","Fill=0","Days=W","cols=66;rows=1")</f>
        <v>#NAME?</v>
      </c>
      <c r="C82">
        <v>122663</v>
      </c>
      <c r="D82">
        <v>3475813</v>
      </c>
      <c r="E82">
        <v>198099</v>
      </c>
      <c r="F82">
        <v>158814</v>
      </c>
      <c r="G82">
        <v>205222</v>
      </c>
      <c r="H82">
        <v>227227</v>
      </c>
      <c r="I82">
        <v>126306</v>
      </c>
      <c r="J82">
        <v>146868</v>
      </c>
      <c r="K82">
        <v>574888</v>
      </c>
      <c r="L82">
        <v>417555</v>
      </c>
      <c r="M82">
        <v>285506</v>
      </c>
      <c r="N82">
        <v>354720</v>
      </c>
      <c r="O82">
        <v>227121</v>
      </c>
      <c r="P82">
        <v>0</v>
      </c>
      <c r="Q82">
        <v>126715</v>
      </c>
      <c r="R82">
        <v>711410</v>
      </c>
      <c r="S82">
        <v>593415</v>
      </c>
      <c r="T82">
        <v>2365934</v>
      </c>
      <c r="U82">
        <v>248438</v>
      </c>
      <c r="V82">
        <v>145618</v>
      </c>
      <c r="W82">
        <v>88783</v>
      </c>
      <c r="X82">
        <v>221287</v>
      </c>
      <c r="Y82">
        <v>383563</v>
      </c>
      <c r="Z82">
        <v>177905</v>
      </c>
      <c r="AA82">
        <v>260188</v>
      </c>
      <c r="AB82">
        <v>178571</v>
      </c>
      <c r="AC82">
        <v>527053</v>
      </c>
      <c r="AD82">
        <v>257615</v>
      </c>
      <c r="AE82">
        <v>1530</v>
      </c>
      <c r="AF82">
        <v>249353</v>
      </c>
      <c r="AG82">
        <v>158927</v>
      </c>
      <c r="AH82">
        <v>151740</v>
      </c>
      <c r="AI82">
        <v>212781</v>
      </c>
      <c r="AJ82">
        <v>113729</v>
      </c>
      <c r="AK82">
        <v>168168</v>
      </c>
      <c r="AL82">
        <v>167459</v>
      </c>
      <c r="AM82">
        <v>202125</v>
      </c>
      <c r="AN82">
        <v>250537</v>
      </c>
      <c r="AO82">
        <v>246597</v>
      </c>
      <c r="AP82">
        <v>156821</v>
      </c>
      <c r="AQ82">
        <v>282092</v>
      </c>
      <c r="AR82">
        <v>178254</v>
      </c>
      <c r="AS82">
        <v>171769</v>
      </c>
      <c r="AT82">
        <v>165596</v>
      </c>
      <c r="AU82">
        <v>145280</v>
      </c>
      <c r="AV82">
        <v>229606</v>
      </c>
      <c r="AW82">
        <v>208024</v>
      </c>
      <c r="AX82">
        <v>396512</v>
      </c>
      <c r="AY82">
        <v>206436</v>
      </c>
      <c r="AZ82">
        <v>231170</v>
      </c>
      <c r="BA82">
        <v>170426</v>
      </c>
      <c r="BB82">
        <v>142134</v>
      </c>
      <c r="BC82">
        <v>140032</v>
      </c>
      <c r="BD82">
        <v>150954</v>
      </c>
      <c r="BE82">
        <v>154399</v>
      </c>
      <c r="BF82">
        <v>132970</v>
      </c>
      <c r="BG82">
        <v>86107</v>
      </c>
      <c r="BH82">
        <v>130806</v>
      </c>
      <c r="BI82">
        <v>157008</v>
      </c>
      <c r="BJ82">
        <v>152527</v>
      </c>
      <c r="BK82">
        <v>157819</v>
      </c>
      <c r="BL82">
        <v>97763</v>
      </c>
      <c r="BM82">
        <v>193977</v>
      </c>
      <c r="BN82">
        <v>138779</v>
      </c>
      <c r="BO82">
        <v>120250</v>
      </c>
    </row>
    <row r="83" spans="1:67" x14ac:dyDescent="0.25">
      <c r="A83" t="s">
        <v>228</v>
      </c>
      <c r="B83" t="e">
        <f ca="1">_xll.BDH(A83&amp;" Equity Sedol2",$B$2,$B$1,$A$1,"Dates=H","Dir=H","Fill=0","Days=W","cols=66;rows=1")</f>
        <v>#NAME?</v>
      </c>
      <c r="C83">
        <v>1677496</v>
      </c>
      <c r="D83">
        <v>1294276</v>
      </c>
      <c r="E83">
        <v>1716071</v>
      </c>
      <c r="F83">
        <v>1448780</v>
      </c>
      <c r="G83">
        <v>516793</v>
      </c>
      <c r="H83">
        <v>965913</v>
      </c>
      <c r="I83">
        <v>1118298</v>
      </c>
      <c r="J83">
        <v>1078974</v>
      </c>
      <c r="K83">
        <v>603102</v>
      </c>
      <c r="L83">
        <v>775432</v>
      </c>
      <c r="M83">
        <v>1033168</v>
      </c>
      <c r="N83">
        <v>1531419</v>
      </c>
      <c r="O83">
        <v>979994</v>
      </c>
      <c r="P83">
        <v>0</v>
      </c>
      <c r="Q83">
        <v>1331226</v>
      </c>
      <c r="R83">
        <v>786228</v>
      </c>
      <c r="S83">
        <v>1411903</v>
      </c>
      <c r="T83">
        <v>1910101</v>
      </c>
      <c r="U83">
        <v>1233965</v>
      </c>
      <c r="V83">
        <v>1127573</v>
      </c>
      <c r="W83">
        <v>581198</v>
      </c>
      <c r="X83">
        <v>872809</v>
      </c>
      <c r="Y83">
        <v>812133</v>
      </c>
      <c r="Z83">
        <v>1178732</v>
      </c>
      <c r="AA83">
        <v>2037266</v>
      </c>
      <c r="AB83">
        <v>595429</v>
      </c>
      <c r="AC83">
        <v>1156898</v>
      </c>
      <c r="AD83">
        <v>909434</v>
      </c>
      <c r="AE83">
        <v>0</v>
      </c>
      <c r="AF83">
        <v>1058172</v>
      </c>
      <c r="AG83">
        <v>765493</v>
      </c>
      <c r="AH83">
        <v>441149</v>
      </c>
      <c r="AI83">
        <v>1042704</v>
      </c>
      <c r="AJ83">
        <v>623974</v>
      </c>
      <c r="AK83">
        <v>660349</v>
      </c>
      <c r="AL83">
        <v>1187401</v>
      </c>
      <c r="AM83">
        <v>1178938</v>
      </c>
      <c r="AN83">
        <v>621001</v>
      </c>
      <c r="AO83">
        <v>436572</v>
      </c>
      <c r="AP83">
        <v>695241</v>
      </c>
      <c r="AQ83">
        <v>803441</v>
      </c>
      <c r="AR83">
        <v>1193456</v>
      </c>
      <c r="AS83">
        <v>756626</v>
      </c>
      <c r="AT83">
        <v>806334</v>
      </c>
      <c r="AU83">
        <v>592226</v>
      </c>
      <c r="AV83">
        <v>958784</v>
      </c>
      <c r="AW83">
        <v>924199</v>
      </c>
      <c r="AX83">
        <v>3769599</v>
      </c>
      <c r="AY83">
        <v>912119</v>
      </c>
      <c r="AZ83">
        <v>746979</v>
      </c>
      <c r="BA83">
        <v>1122509</v>
      </c>
      <c r="BB83">
        <v>593230</v>
      </c>
      <c r="BC83">
        <v>1454249</v>
      </c>
      <c r="BD83">
        <v>925663</v>
      </c>
      <c r="BE83">
        <v>559900</v>
      </c>
      <c r="BF83">
        <v>1390451</v>
      </c>
      <c r="BG83">
        <v>572096</v>
      </c>
      <c r="BH83">
        <v>985668</v>
      </c>
      <c r="BI83">
        <v>710270</v>
      </c>
      <c r="BJ83">
        <v>553156</v>
      </c>
      <c r="BK83">
        <v>1120662</v>
      </c>
      <c r="BL83">
        <v>981684</v>
      </c>
      <c r="BM83">
        <v>419814</v>
      </c>
      <c r="BN83">
        <v>742112</v>
      </c>
      <c r="BO83">
        <v>478184</v>
      </c>
    </row>
    <row r="84" spans="1:67" x14ac:dyDescent="0.25">
      <c r="A84" t="s">
        <v>369</v>
      </c>
      <c r="B84" t="e">
        <f ca="1">_xll.BDH(A84&amp;" Equity Sedol2",$B$2,$B$1,$A$1,"Dates=H","Dir=H","Fill=0","Days=W","cols=66;rows=1")</f>
        <v>#NAME?</v>
      </c>
      <c r="C84">
        <v>656506</v>
      </c>
      <c r="D84">
        <v>324630</v>
      </c>
      <c r="E84">
        <v>622063</v>
      </c>
      <c r="F84">
        <v>316092</v>
      </c>
      <c r="G84">
        <v>887128</v>
      </c>
      <c r="H84">
        <v>481542</v>
      </c>
      <c r="I84">
        <v>394225</v>
      </c>
      <c r="J84">
        <v>477048</v>
      </c>
      <c r="K84">
        <v>403406</v>
      </c>
      <c r="L84">
        <v>381669</v>
      </c>
      <c r="M84">
        <v>215449</v>
      </c>
      <c r="N84">
        <v>600401</v>
      </c>
      <c r="O84">
        <v>412677</v>
      </c>
      <c r="P84">
        <v>0</v>
      </c>
      <c r="Q84">
        <v>617032</v>
      </c>
      <c r="R84">
        <v>470181</v>
      </c>
      <c r="S84">
        <v>476134</v>
      </c>
      <c r="T84">
        <v>395477</v>
      </c>
      <c r="U84">
        <v>475961</v>
      </c>
      <c r="V84">
        <v>267867</v>
      </c>
      <c r="W84">
        <v>726928</v>
      </c>
      <c r="X84">
        <v>517754</v>
      </c>
      <c r="Y84">
        <v>817289</v>
      </c>
      <c r="Z84">
        <v>1523911</v>
      </c>
      <c r="AA84">
        <v>1089351</v>
      </c>
      <c r="AB84">
        <v>697881</v>
      </c>
      <c r="AC84">
        <v>3202980</v>
      </c>
      <c r="AD84">
        <v>2792110</v>
      </c>
      <c r="AE84">
        <v>0</v>
      </c>
      <c r="AF84">
        <v>969066</v>
      </c>
      <c r="AG84">
        <v>1835417</v>
      </c>
      <c r="AH84">
        <v>730941</v>
      </c>
      <c r="AI84">
        <v>993023</v>
      </c>
      <c r="AJ84">
        <v>836483</v>
      </c>
      <c r="AK84">
        <v>685875</v>
      </c>
      <c r="AL84">
        <v>635255</v>
      </c>
      <c r="AM84">
        <v>2494357</v>
      </c>
      <c r="AN84">
        <v>874742</v>
      </c>
      <c r="AO84">
        <v>544502</v>
      </c>
      <c r="AP84">
        <v>689974</v>
      </c>
      <c r="AQ84">
        <v>905245</v>
      </c>
      <c r="AR84">
        <v>574499</v>
      </c>
      <c r="AS84">
        <v>461519</v>
      </c>
      <c r="AT84">
        <v>415848</v>
      </c>
      <c r="AU84">
        <v>529638</v>
      </c>
      <c r="AV84">
        <v>775387</v>
      </c>
      <c r="AW84">
        <v>565948</v>
      </c>
      <c r="AX84">
        <v>1551919</v>
      </c>
      <c r="AY84">
        <v>820276</v>
      </c>
      <c r="AZ84">
        <v>532512</v>
      </c>
      <c r="BA84">
        <v>749185</v>
      </c>
      <c r="BB84">
        <v>355119</v>
      </c>
      <c r="BC84">
        <v>540151</v>
      </c>
      <c r="BD84">
        <v>842616</v>
      </c>
      <c r="BE84">
        <v>491468</v>
      </c>
      <c r="BF84">
        <v>394447</v>
      </c>
      <c r="BG84">
        <v>709178</v>
      </c>
      <c r="BH84">
        <v>877273</v>
      </c>
      <c r="BI84">
        <v>610052</v>
      </c>
      <c r="BJ84">
        <v>629471</v>
      </c>
      <c r="BK84">
        <v>485821</v>
      </c>
      <c r="BL84">
        <v>282716</v>
      </c>
      <c r="BM84">
        <v>256186</v>
      </c>
      <c r="BN84">
        <v>443763</v>
      </c>
      <c r="BO84">
        <v>1338716</v>
      </c>
    </row>
    <row r="85" spans="1:67" x14ac:dyDescent="0.25">
      <c r="A85" t="s">
        <v>168</v>
      </c>
      <c r="B85" t="e">
        <f ca="1">_xll.BDH(A85&amp;" Equity Sedol2",$B$2,$B$1,$A$1,"Dates=H","Dir=H","Fill=0","Days=W","cols=66;rows=1")</f>
        <v>#NAME?</v>
      </c>
      <c r="C85">
        <v>1564310</v>
      </c>
      <c r="D85">
        <v>1723532</v>
      </c>
      <c r="E85">
        <v>2222432</v>
      </c>
      <c r="F85">
        <v>1509921</v>
      </c>
      <c r="G85">
        <v>1104153</v>
      </c>
      <c r="H85">
        <v>1802870</v>
      </c>
      <c r="I85">
        <v>1664653</v>
      </c>
      <c r="J85">
        <v>1246544</v>
      </c>
      <c r="K85">
        <v>1886501</v>
      </c>
      <c r="L85">
        <v>3248620</v>
      </c>
      <c r="M85">
        <v>2766404</v>
      </c>
      <c r="N85">
        <v>2646057</v>
      </c>
      <c r="O85">
        <v>1190290</v>
      </c>
      <c r="P85">
        <v>0</v>
      </c>
      <c r="Q85">
        <v>1781533</v>
      </c>
      <c r="R85">
        <v>1518034</v>
      </c>
      <c r="S85">
        <v>1605689</v>
      </c>
      <c r="T85">
        <v>1102717</v>
      </c>
      <c r="U85">
        <v>1352778</v>
      </c>
      <c r="V85">
        <v>1378235</v>
      </c>
      <c r="W85">
        <v>1284130</v>
      </c>
      <c r="X85">
        <v>2531897</v>
      </c>
      <c r="Y85">
        <v>1831651</v>
      </c>
      <c r="Z85">
        <v>1096663</v>
      </c>
      <c r="AA85">
        <v>1596426</v>
      </c>
      <c r="AB85">
        <v>1432023</v>
      </c>
      <c r="AC85">
        <v>1464410</v>
      </c>
      <c r="AD85">
        <v>1378590</v>
      </c>
      <c r="AE85">
        <v>0</v>
      </c>
      <c r="AF85">
        <v>1664945</v>
      </c>
      <c r="AG85">
        <v>998712</v>
      </c>
      <c r="AH85">
        <v>716178</v>
      </c>
      <c r="AI85">
        <v>1948707</v>
      </c>
      <c r="AJ85">
        <v>1308588</v>
      </c>
      <c r="AK85">
        <v>1864642</v>
      </c>
      <c r="AL85">
        <v>1923652</v>
      </c>
      <c r="AM85">
        <v>2056026</v>
      </c>
      <c r="AN85">
        <v>1363027</v>
      </c>
      <c r="AO85">
        <v>832314</v>
      </c>
      <c r="AP85">
        <v>1327569</v>
      </c>
      <c r="AQ85">
        <v>1709524</v>
      </c>
      <c r="AR85">
        <v>3247350</v>
      </c>
      <c r="AS85">
        <v>2581185</v>
      </c>
      <c r="AT85">
        <v>3870032</v>
      </c>
      <c r="AU85">
        <v>2040138</v>
      </c>
      <c r="AV85">
        <v>3302526</v>
      </c>
      <c r="AW85">
        <v>2750860</v>
      </c>
      <c r="AX85">
        <v>3081065</v>
      </c>
      <c r="AY85">
        <v>2389177</v>
      </c>
      <c r="AZ85">
        <v>4608515</v>
      </c>
      <c r="BA85">
        <v>1781534</v>
      </c>
      <c r="BB85">
        <v>2436685</v>
      </c>
      <c r="BC85">
        <v>2295111</v>
      </c>
      <c r="BD85">
        <v>2655425</v>
      </c>
      <c r="BE85">
        <v>2263030</v>
      </c>
      <c r="BF85">
        <v>1642359</v>
      </c>
      <c r="BG85">
        <v>1375581</v>
      </c>
      <c r="BH85">
        <v>1562035</v>
      </c>
      <c r="BI85">
        <v>1382338</v>
      </c>
      <c r="BJ85">
        <v>2120173</v>
      </c>
      <c r="BK85">
        <v>1848346</v>
      </c>
      <c r="BL85">
        <v>2686522</v>
      </c>
      <c r="BM85">
        <v>39278334</v>
      </c>
      <c r="BN85">
        <v>13660463</v>
      </c>
      <c r="BO85">
        <v>11997890</v>
      </c>
    </row>
    <row r="86" spans="1:67" x14ac:dyDescent="0.25">
      <c r="A86" t="s">
        <v>48</v>
      </c>
      <c r="B86" t="e">
        <f ca="1">_xll.BDH(A86&amp;" Equity Sedol2",$B$2,$B$1,$A$1,"Dates=H","Dir=H","Fill=0","Days=W","cols=66;rows=1")</f>
        <v>#NAME?</v>
      </c>
      <c r="C86">
        <v>228926</v>
      </c>
      <c r="D86">
        <v>367420</v>
      </c>
      <c r="E86">
        <v>340279</v>
      </c>
      <c r="F86">
        <v>298634</v>
      </c>
      <c r="G86">
        <v>392363</v>
      </c>
      <c r="H86">
        <v>517455</v>
      </c>
      <c r="I86">
        <v>636492</v>
      </c>
      <c r="J86">
        <v>386254</v>
      </c>
      <c r="K86">
        <v>606841</v>
      </c>
      <c r="L86">
        <v>735247</v>
      </c>
      <c r="M86">
        <v>776976</v>
      </c>
      <c r="N86">
        <v>909153</v>
      </c>
      <c r="O86">
        <v>441347</v>
      </c>
      <c r="P86">
        <v>0</v>
      </c>
      <c r="Q86">
        <v>444560</v>
      </c>
      <c r="R86">
        <v>357125</v>
      </c>
      <c r="S86">
        <v>571614</v>
      </c>
      <c r="T86">
        <v>514714</v>
      </c>
      <c r="U86">
        <v>270925</v>
      </c>
      <c r="V86">
        <v>584513</v>
      </c>
      <c r="W86">
        <v>315875</v>
      </c>
      <c r="X86">
        <v>319407</v>
      </c>
      <c r="Y86">
        <v>266570</v>
      </c>
      <c r="Z86">
        <v>132394</v>
      </c>
      <c r="AA86">
        <v>512647</v>
      </c>
      <c r="AB86">
        <v>3195806</v>
      </c>
      <c r="AC86">
        <v>1160344</v>
      </c>
      <c r="AD86">
        <v>552384</v>
      </c>
      <c r="AE86">
        <v>0</v>
      </c>
      <c r="AF86">
        <v>690234</v>
      </c>
      <c r="AG86">
        <v>629851</v>
      </c>
      <c r="AH86">
        <v>754554</v>
      </c>
      <c r="AI86">
        <v>672168</v>
      </c>
      <c r="AJ86">
        <v>977683</v>
      </c>
      <c r="AK86">
        <v>1504678</v>
      </c>
      <c r="AL86">
        <v>476296</v>
      </c>
      <c r="AM86">
        <v>570759</v>
      </c>
      <c r="AN86">
        <v>508032</v>
      </c>
      <c r="AO86">
        <v>1296924</v>
      </c>
      <c r="AP86">
        <v>2027023</v>
      </c>
      <c r="AQ86">
        <v>1340009</v>
      </c>
      <c r="AR86">
        <v>1118417</v>
      </c>
      <c r="AS86">
        <v>933796</v>
      </c>
      <c r="AT86">
        <v>853303</v>
      </c>
      <c r="AU86">
        <v>262931</v>
      </c>
      <c r="AV86">
        <v>531981</v>
      </c>
      <c r="AW86">
        <v>487093</v>
      </c>
      <c r="AX86">
        <v>877133</v>
      </c>
      <c r="AY86">
        <v>397169</v>
      </c>
      <c r="AZ86">
        <v>491624</v>
      </c>
      <c r="BA86">
        <v>468250</v>
      </c>
      <c r="BB86">
        <v>1044221</v>
      </c>
      <c r="BC86">
        <v>1237047</v>
      </c>
      <c r="BD86">
        <v>1007003</v>
      </c>
      <c r="BE86">
        <v>705373</v>
      </c>
      <c r="BF86">
        <v>450158</v>
      </c>
      <c r="BG86">
        <v>278444</v>
      </c>
      <c r="BH86">
        <v>360942</v>
      </c>
      <c r="BI86">
        <v>359896</v>
      </c>
      <c r="BJ86">
        <v>661141</v>
      </c>
      <c r="BK86">
        <v>506047</v>
      </c>
      <c r="BL86">
        <v>1647026</v>
      </c>
      <c r="BM86">
        <v>1144138</v>
      </c>
      <c r="BN86">
        <v>570823</v>
      </c>
      <c r="BO86">
        <v>1141735</v>
      </c>
    </row>
    <row r="87" spans="1:67" x14ac:dyDescent="0.25">
      <c r="A87" t="s">
        <v>170</v>
      </c>
      <c r="B87" t="e">
        <f ca="1">_xll.BDH(A87&amp;" Equity Sedol2",$B$2,$B$1,$A$1,"Dates=H","Dir=H","Fill=0","Days=W","cols=66;rows=1")</f>
        <v>#NAME?</v>
      </c>
      <c r="C87">
        <v>702661</v>
      </c>
      <c r="D87">
        <v>1965087</v>
      </c>
      <c r="E87">
        <v>1053246</v>
      </c>
      <c r="F87">
        <v>995658</v>
      </c>
      <c r="G87">
        <v>760611</v>
      </c>
      <c r="H87">
        <v>746087</v>
      </c>
      <c r="I87">
        <v>425942</v>
      </c>
      <c r="J87">
        <v>776739</v>
      </c>
      <c r="K87">
        <v>1238389</v>
      </c>
      <c r="L87">
        <v>698014</v>
      </c>
      <c r="M87">
        <v>157641</v>
      </c>
      <c r="N87">
        <v>740200</v>
      </c>
      <c r="O87">
        <v>526510</v>
      </c>
      <c r="P87">
        <v>0</v>
      </c>
      <c r="Q87">
        <v>1857298</v>
      </c>
      <c r="R87">
        <v>2128031</v>
      </c>
      <c r="S87">
        <v>876742</v>
      </c>
      <c r="T87">
        <v>766948</v>
      </c>
      <c r="U87">
        <v>3160369</v>
      </c>
      <c r="V87">
        <v>1423111</v>
      </c>
      <c r="W87">
        <v>830261</v>
      </c>
      <c r="X87">
        <v>696000</v>
      </c>
      <c r="Y87">
        <v>1071894</v>
      </c>
      <c r="Z87">
        <v>526057</v>
      </c>
      <c r="AA87">
        <v>629699</v>
      </c>
      <c r="AB87">
        <v>346180</v>
      </c>
      <c r="AC87">
        <v>572537</v>
      </c>
      <c r="AD87">
        <v>350501</v>
      </c>
      <c r="AE87">
        <v>0</v>
      </c>
      <c r="AF87">
        <v>749213</v>
      </c>
      <c r="AG87">
        <v>281368</v>
      </c>
      <c r="AH87">
        <v>265248</v>
      </c>
      <c r="AI87">
        <v>2740301</v>
      </c>
      <c r="AJ87">
        <v>562845</v>
      </c>
      <c r="AK87">
        <v>1513362</v>
      </c>
      <c r="AL87">
        <v>846037</v>
      </c>
      <c r="AM87">
        <v>631255</v>
      </c>
      <c r="AN87">
        <v>744131</v>
      </c>
      <c r="AO87">
        <v>568464</v>
      </c>
      <c r="AP87">
        <v>885159</v>
      </c>
      <c r="AQ87">
        <v>2718549</v>
      </c>
      <c r="AR87">
        <v>1122196</v>
      </c>
      <c r="AS87">
        <v>570001</v>
      </c>
      <c r="AT87">
        <v>637323</v>
      </c>
      <c r="AU87">
        <v>1240711</v>
      </c>
      <c r="AV87">
        <v>1299498</v>
      </c>
      <c r="AW87">
        <v>1219488</v>
      </c>
      <c r="AX87">
        <v>1180281</v>
      </c>
      <c r="AY87">
        <v>10247849</v>
      </c>
      <c r="AZ87">
        <v>1854861</v>
      </c>
      <c r="BA87">
        <v>1889678</v>
      </c>
      <c r="BB87">
        <v>1125068</v>
      </c>
      <c r="BC87">
        <v>1340325</v>
      </c>
      <c r="BD87">
        <v>705422</v>
      </c>
      <c r="BE87">
        <v>1426396</v>
      </c>
      <c r="BF87">
        <v>528148</v>
      </c>
      <c r="BG87">
        <v>790877</v>
      </c>
      <c r="BH87">
        <v>771017</v>
      </c>
      <c r="BI87">
        <v>364801</v>
      </c>
      <c r="BJ87">
        <v>1030926</v>
      </c>
      <c r="BK87">
        <v>481957</v>
      </c>
      <c r="BL87">
        <v>761292</v>
      </c>
      <c r="BM87">
        <v>345388</v>
      </c>
      <c r="BN87">
        <v>498106</v>
      </c>
      <c r="BO87">
        <v>295371</v>
      </c>
    </row>
    <row r="88" spans="1:67" x14ac:dyDescent="0.25">
      <c r="A88" t="s">
        <v>398</v>
      </c>
      <c r="B88" t="e">
        <f ca="1">_xll.BDH(A88&amp;" Equity Sedol2",$B$2,$B$1,$A$1,"Dates=H","Dir=H","Fill=0","Days=W","cols=66;rows=1")</f>
        <v>#NAME?</v>
      </c>
      <c r="C88">
        <v>198031</v>
      </c>
      <c r="D88">
        <v>160162</v>
      </c>
      <c r="E88">
        <v>261240</v>
      </c>
      <c r="F88">
        <v>280879</v>
      </c>
      <c r="G88">
        <v>389177</v>
      </c>
      <c r="H88">
        <v>146285</v>
      </c>
      <c r="I88">
        <v>1783628</v>
      </c>
      <c r="J88">
        <v>146766</v>
      </c>
      <c r="K88">
        <v>191760</v>
      </c>
      <c r="L88">
        <v>120648</v>
      </c>
      <c r="M88">
        <v>167393</v>
      </c>
      <c r="N88">
        <v>190283</v>
      </c>
      <c r="O88">
        <v>584422</v>
      </c>
      <c r="P88">
        <v>0</v>
      </c>
      <c r="Q88">
        <v>359873</v>
      </c>
      <c r="R88">
        <v>418825</v>
      </c>
      <c r="S88">
        <v>132479</v>
      </c>
      <c r="T88">
        <v>142288</v>
      </c>
      <c r="U88">
        <v>215449</v>
      </c>
      <c r="V88">
        <v>154725</v>
      </c>
      <c r="W88">
        <v>1066690</v>
      </c>
      <c r="X88">
        <v>172679</v>
      </c>
      <c r="Y88">
        <v>133243</v>
      </c>
      <c r="Z88">
        <v>286894</v>
      </c>
      <c r="AA88">
        <v>168868</v>
      </c>
      <c r="AB88">
        <v>165375</v>
      </c>
      <c r="AC88">
        <v>238349</v>
      </c>
      <c r="AD88">
        <v>136846</v>
      </c>
      <c r="AE88">
        <v>0</v>
      </c>
      <c r="AF88">
        <v>157528</v>
      </c>
      <c r="AG88">
        <v>174206</v>
      </c>
      <c r="AH88">
        <v>124950</v>
      </c>
      <c r="AI88">
        <v>113140</v>
      </c>
      <c r="AJ88">
        <v>93093</v>
      </c>
      <c r="AK88">
        <v>146836</v>
      </c>
      <c r="AL88">
        <v>107423</v>
      </c>
      <c r="AM88">
        <v>80795</v>
      </c>
      <c r="AN88">
        <v>150085</v>
      </c>
      <c r="AO88">
        <v>146971</v>
      </c>
      <c r="AP88">
        <v>177297</v>
      </c>
      <c r="AQ88">
        <v>98933</v>
      </c>
      <c r="AR88">
        <v>134282</v>
      </c>
      <c r="AS88">
        <v>62844</v>
      </c>
      <c r="AT88">
        <v>162025</v>
      </c>
      <c r="AU88">
        <v>61717</v>
      </c>
      <c r="AV88">
        <v>154191</v>
      </c>
      <c r="AW88">
        <v>68028</v>
      </c>
      <c r="AX88">
        <v>301978</v>
      </c>
      <c r="AY88">
        <v>227052</v>
      </c>
      <c r="AZ88">
        <v>210018</v>
      </c>
      <c r="BA88">
        <v>145569</v>
      </c>
      <c r="BB88">
        <v>243451</v>
      </c>
      <c r="BC88">
        <v>224588</v>
      </c>
      <c r="BD88">
        <v>367743</v>
      </c>
      <c r="BE88">
        <v>113113</v>
      </c>
      <c r="BF88">
        <v>72986</v>
      </c>
      <c r="BG88">
        <v>162361</v>
      </c>
      <c r="BH88">
        <v>160976</v>
      </c>
      <c r="BI88">
        <v>454122</v>
      </c>
      <c r="BJ88">
        <v>292952</v>
      </c>
      <c r="BK88">
        <v>165770</v>
      </c>
      <c r="BL88">
        <v>338142</v>
      </c>
      <c r="BM88">
        <v>139206</v>
      </c>
      <c r="BN88">
        <v>143869</v>
      </c>
      <c r="BO88">
        <v>146673</v>
      </c>
    </row>
    <row r="89" spans="1:67" x14ac:dyDescent="0.25">
      <c r="A89" t="s">
        <v>219</v>
      </c>
      <c r="B89" t="e">
        <f ca="1">_xll.BDH(A89&amp;" Equity Sedol2",$B$2,$B$1,$A$1,"Dates=H","Dir=H","Fill=0","Days=W","cols=66;rows=1")</f>
        <v>#NAME?</v>
      </c>
      <c r="C89">
        <v>1346495</v>
      </c>
      <c r="D89">
        <v>467868</v>
      </c>
      <c r="E89">
        <v>752790</v>
      </c>
      <c r="F89">
        <v>2044464</v>
      </c>
      <c r="G89">
        <v>1698576</v>
      </c>
      <c r="H89">
        <v>1111705</v>
      </c>
      <c r="I89">
        <v>3846506</v>
      </c>
      <c r="J89">
        <v>2089429</v>
      </c>
      <c r="K89">
        <v>742035</v>
      </c>
      <c r="L89">
        <v>1426416</v>
      </c>
      <c r="M89">
        <v>921866</v>
      </c>
      <c r="N89">
        <v>1537901</v>
      </c>
      <c r="O89">
        <v>2150930</v>
      </c>
      <c r="P89">
        <v>0</v>
      </c>
      <c r="Q89">
        <v>4835141</v>
      </c>
      <c r="R89">
        <v>1777216</v>
      </c>
      <c r="S89">
        <v>7031249</v>
      </c>
      <c r="T89">
        <v>3358675</v>
      </c>
      <c r="U89">
        <v>620255</v>
      </c>
      <c r="V89">
        <v>813334</v>
      </c>
      <c r="W89">
        <v>563306</v>
      </c>
      <c r="X89">
        <v>716427</v>
      </c>
      <c r="Y89">
        <v>1010441</v>
      </c>
      <c r="Z89">
        <v>722823</v>
      </c>
      <c r="AA89">
        <v>756147</v>
      </c>
      <c r="AB89">
        <v>1211683</v>
      </c>
      <c r="AC89">
        <v>885568</v>
      </c>
      <c r="AD89">
        <v>453170</v>
      </c>
      <c r="AE89">
        <v>23152</v>
      </c>
      <c r="AF89">
        <v>874224</v>
      </c>
      <c r="AG89">
        <v>1090536</v>
      </c>
      <c r="AH89">
        <v>1350046</v>
      </c>
      <c r="AI89">
        <v>780618</v>
      </c>
      <c r="AJ89">
        <v>796975</v>
      </c>
      <c r="AK89">
        <v>4370314</v>
      </c>
      <c r="AL89">
        <v>1141352</v>
      </c>
      <c r="AM89">
        <v>1251344</v>
      </c>
      <c r="AN89">
        <v>898695</v>
      </c>
      <c r="AO89">
        <v>458183</v>
      </c>
      <c r="AP89">
        <v>1691008</v>
      </c>
      <c r="AQ89">
        <v>695331</v>
      </c>
      <c r="AR89">
        <v>1992611</v>
      </c>
      <c r="AS89">
        <v>1154587</v>
      </c>
      <c r="AT89">
        <v>1357672</v>
      </c>
      <c r="AU89">
        <v>259475</v>
      </c>
      <c r="AV89">
        <v>622944</v>
      </c>
      <c r="AW89">
        <v>967079</v>
      </c>
      <c r="AX89">
        <v>1249135</v>
      </c>
      <c r="AY89">
        <v>1599879</v>
      </c>
      <c r="AZ89">
        <v>1586425</v>
      </c>
      <c r="BA89">
        <v>1009585</v>
      </c>
      <c r="BB89">
        <v>445270</v>
      </c>
      <c r="BC89">
        <v>851908</v>
      </c>
      <c r="BD89">
        <v>584895</v>
      </c>
      <c r="BE89">
        <v>552298</v>
      </c>
      <c r="BF89">
        <v>326374</v>
      </c>
      <c r="BG89">
        <v>1790934</v>
      </c>
      <c r="BH89">
        <v>1675543</v>
      </c>
      <c r="BI89">
        <v>903993</v>
      </c>
      <c r="BJ89">
        <v>1691548</v>
      </c>
      <c r="BK89">
        <v>407262</v>
      </c>
      <c r="BL89">
        <v>1335910</v>
      </c>
      <c r="BM89">
        <v>549359</v>
      </c>
      <c r="BN89">
        <v>755819</v>
      </c>
      <c r="BO89">
        <v>384254</v>
      </c>
    </row>
    <row r="90" spans="1:67" x14ac:dyDescent="0.25">
      <c r="A90" t="s">
        <v>359</v>
      </c>
      <c r="B90" t="e">
        <f ca="1">_xll.BDH(A90&amp;" Equity Sedol2",$B$2,$B$1,$A$1,"Dates=H","Dir=H","Fill=0","Days=W","cols=66;rows=1")</f>
        <v>#NAME?</v>
      </c>
      <c r="C90">
        <v>3374410</v>
      </c>
      <c r="D90">
        <v>4072126</v>
      </c>
      <c r="E90">
        <v>4339889</v>
      </c>
      <c r="F90">
        <v>4155356</v>
      </c>
      <c r="G90">
        <v>4295070</v>
      </c>
      <c r="H90">
        <v>4367987</v>
      </c>
      <c r="I90">
        <v>7865893</v>
      </c>
      <c r="J90">
        <v>3213039</v>
      </c>
      <c r="K90">
        <v>4965257</v>
      </c>
      <c r="L90">
        <v>4892594</v>
      </c>
      <c r="M90">
        <v>2194991</v>
      </c>
      <c r="N90">
        <v>4780448</v>
      </c>
      <c r="O90">
        <v>3602500</v>
      </c>
      <c r="P90">
        <v>0</v>
      </c>
      <c r="Q90">
        <v>4104277</v>
      </c>
      <c r="R90">
        <v>2973180</v>
      </c>
      <c r="S90">
        <v>5216131</v>
      </c>
      <c r="T90">
        <v>3326307</v>
      </c>
      <c r="U90">
        <v>6184393</v>
      </c>
      <c r="V90">
        <v>6276307</v>
      </c>
      <c r="W90">
        <v>5534203</v>
      </c>
      <c r="X90">
        <v>4136223</v>
      </c>
      <c r="Y90">
        <v>5578710</v>
      </c>
      <c r="Z90">
        <v>2872347</v>
      </c>
      <c r="AA90">
        <v>2684067</v>
      </c>
      <c r="AB90">
        <v>5773461</v>
      </c>
      <c r="AC90">
        <v>3054076</v>
      </c>
      <c r="AD90">
        <v>6672905</v>
      </c>
      <c r="AE90">
        <v>0</v>
      </c>
      <c r="AF90">
        <v>3861068</v>
      </c>
      <c r="AG90">
        <v>3318889</v>
      </c>
      <c r="AH90">
        <v>2075837</v>
      </c>
      <c r="AI90">
        <v>3494037</v>
      </c>
      <c r="AJ90">
        <v>3316119</v>
      </c>
      <c r="AK90">
        <v>2824910</v>
      </c>
      <c r="AL90">
        <v>4704742</v>
      </c>
      <c r="AM90">
        <v>2846051</v>
      </c>
      <c r="AN90">
        <v>3378167</v>
      </c>
      <c r="AO90">
        <v>2225636</v>
      </c>
      <c r="AP90">
        <v>4468189</v>
      </c>
      <c r="AQ90">
        <v>3597014</v>
      </c>
      <c r="AR90">
        <v>4868748</v>
      </c>
      <c r="AS90">
        <v>3755245</v>
      </c>
      <c r="AT90">
        <v>2695055</v>
      </c>
      <c r="AU90">
        <v>2492914</v>
      </c>
      <c r="AV90">
        <v>4896189</v>
      </c>
      <c r="AW90">
        <v>2989995</v>
      </c>
      <c r="AX90">
        <v>5357186</v>
      </c>
      <c r="AY90">
        <v>9157033</v>
      </c>
      <c r="AZ90">
        <v>3761410</v>
      </c>
      <c r="BA90">
        <v>3791007</v>
      </c>
      <c r="BB90">
        <v>1794564</v>
      </c>
      <c r="BC90">
        <v>2919254</v>
      </c>
      <c r="BD90">
        <v>3572558</v>
      </c>
      <c r="BE90">
        <v>2677427</v>
      </c>
      <c r="BF90">
        <v>4286083</v>
      </c>
      <c r="BG90">
        <v>5256515</v>
      </c>
      <c r="BH90">
        <v>2725448</v>
      </c>
      <c r="BI90">
        <v>3963759</v>
      </c>
      <c r="BJ90">
        <v>6938466</v>
      </c>
      <c r="BK90">
        <v>7630394</v>
      </c>
      <c r="BL90">
        <v>6052707</v>
      </c>
      <c r="BM90">
        <v>2957829</v>
      </c>
      <c r="BN90">
        <v>2330833</v>
      </c>
      <c r="BO90">
        <v>3534601</v>
      </c>
    </row>
    <row r="91" spans="1:67" x14ac:dyDescent="0.25">
      <c r="A91" t="s">
        <v>64</v>
      </c>
      <c r="B91" t="e">
        <f ca="1">_xll.BDH(A91&amp;" Equity Sedol2",$B$2,$B$1,$A$1,"Dates=H","Dir=H","Fill=0","Days=W","cols=66;rows=1")</f>
        <v>#NAME?</v>
      </c>
      <c r="C91">
        <v>85238</v>
      </c>
      <c r="D91">
        <v>162258</v>
      </c>
      <c r="E91">
        <v>212174</v>
      </c>
      <c r="F91">
        <v>76529</v>
      </c>
      <c r="G91">
        <v>195833</v>
      </c>
      <c r="H91">
        <v>111031</v>
      </c>
      <c r="I91">
        <v>193548</v>
      </c>
      <c r="J91">
        <v>399836</v>
      </c>
      <c r="K91">
        <v>354392</v>
      </c>
      <c r="L91">
        <v>3441881</v>
      </c>
      <c r="M91">
        <v>641775</v>
      </c>
      <c r="N91">
        <v>762968</v>
      </c>
      <c r="O91">
        <v>261797</v>
      </c>
      <c r="P91">
        <v>0</v>
      </c>
      <c r="Q91">
        <v>636651</v>
      </c>
      <c r="R91">
        <v>623866</v>
      </c>
      <c r="S91">
        <v>184773</v>
      </c>
      <c r="T91">
        <v>168092</v>
      </c>
      <c r="U91">
        <v>470836</v>
      </c>
      <c r="V91">
        <v>177853</v>
      </c>
      <c r="W91">
        <v>299565</v>
      </c>
      <c r="X91">
        <v>304288</v>
      </c>
      <c r="Y91">
        <v>186753</v>
      </c>
      <c r="Z91">
        <v>44807</v>
      </c>
      <c r="AA91">
        <v>105249</v>
      </c>
      <c r="AB91">
        <v>117754</v>
      </c>
      <c r="AC91">
        <v>273963</v>
      </c>
      <c r="AD91">
        <v>176072</v>
      </c>
      <c r="AE91">
        <v>0</v>
      </c>
      <c r="AF91">
        <v>177878</v>
      </c>
      <c r="AG91">
        <v>108637</v>
      </c>
      <c r="AH91">
        <v>137183</v>
      </c>
      <c r="AI91">
        <v>264234</v>
      </c>
      <c r="AJ91">
        <v>377380</v>
      </c>
      <c r="AK91">
        <v>340104</v>
      </c>
      <c r="AL91">
        <v>108266</v>
      </c>
      <c r="AM91">
        <v>304604</v>
      </c>
      <c r="AN91">
        <v>72608</v>
      </c>
      <c r="AO91">
        <v>366785</v>
      </c>
      <c r="AP91">
        <v>159340</v>
      </c>
      <c r="AQ91">
        <v>211711</v>
      </c>
      <c r="AR91">
        <v>297476</v>
      </c>
      <c r="AS91">
        <v>136149</v>
      </c>
      <c r="AT91">
        <v>87430</v>
      </c>
      <c r="AU91">
        <v>252282</v>
      </c>
      <c r="AV91">
        <v>201545</v>
      </c>
      <c r="AW91">
        <v>117758</v>
      </c>
      <c r="AX91">
        <v>654086</v>
      </c>
      <c r="AY91">
        <v>325724</v>
      </c>
      <c r="AZ91">
        <v>260375</v>
      </c>
      <c r="BA91">
        <v>630529</v>
      </c>
      <c r="BB91">
        <v>505019</v>
      </c>
      <c r="BC91">
        <v>340599</v>
      </c>
      <c r="BD91">
        <v>81558</v>
      </c>
      <c r="BE91">
        <v>124995</v>
      </c>
      <c r="BF91">
        <v>6361411</v>
      </c>
      <c r="BG91">
        <v>1608022</v>
      </c>
      <c r="BH91">
        <v>865358</v>
      </c>
      <c r="BI91">
        <v>209400</v>
      </c>
      <c r="BJ91">
        <v>588770</v>
      </c>
      <c r="BK91">
        <v>404641</v>
      </c>
      <c r="BL91">
        <v>215268</v>
      </c>
      <c r="BM91">
        <v>367389</v>
      </c>
      <c r="BN91">
        <v>364263</v>
      </c>
      <c r="BO91">
        <v>159078</v>
      </c>
    </row>
    <row r="92" spans="1:67" x14ac:dyDescent="0.25">
      <c r="A92" t="s">
        <v>385</v>
      </c>
      <c r="B92" t="e">
        <f ca="1">_xll.BDH(A92&amp;" Equity Sedol2",$B$2,$B$1,$A$1,"Dates=H","Dir=H","Fill=0","Days=W","cols=66;rows=1")</f>
        <v>#NAME?</v>
      </c>
      <c r="C92">
        <v>1190093</v>
      </c>
      <c r="D92">
        <v>413650</v>
      </c>
      <c r="E92">
        <v>203679</v>
      </c>
      <c r="F92">
        <v>250790</v>
      </c>
      <c r="G92">
        <v>310299</v>
      </c>
      <c r="H92">
        <v>840666</v>
      </c>
      <c r="I92">
        <v>1499061</v>
      </c>
      <c r="J92">
        <v>182589</v>
      </c>
      <c r="K92">
        <v>228212</v>
      </c>
      <c r="L92">
        <v>735932</v>
      </c>
      <c r="M92">
        <v>97613</v>
      </c>
      <c r="N92">
        <v>332198</v>
      </c>
      <c r="O92">
        <v>383954</v>
      </c>
      <c r="P92">
        <v>0</v>
      </c>
      <c r="Q92">
        <v>1212971</v>
      </c>
      <c r="R92">
        <v>1358111</v>
      </c>
      <c r="S92">
        <v>6595380</v>
      </c>
      <c r="T92">
        <v>1351231</v>
      </c>
      <c r="U92">
        <v>3301712</v>
      </c>
      <c r="V92">
        <v>3320685</v>
      </c>
      <c r="W92">
        <v>1652189</v>
      </c>
      <c r="X92">
        <v>778975</v>
      </c>
      <c r="Y92">
        <v>1857634</v>
      </c>
      <c r="Z92">
        <v>224715</v>
      </c>
      <c r="AA92">
        <v>5294751</v>
      </c>
      <c r="AB92">
        <v>495839</v>
      </c>
      <c r="AC92">
        <v>513144</v>
      </c>
      <c r="AD92">
        <v>1098068</v>
      </c>
      <c r="AE92">
        <v>0</v>
      </c>
      <c r="AF92">
        <v>313698</v>
      </c>
      <c r="AG92">
        <v>534638</v>
      </c>
      <c r="AH92">
        <v>296824</v>
      </c>
      <c r="AI92">
        <v>822783</v>
      </c>
      <c r="AJ92">
        <v>298973</v>
      </c>
      <c r="AK92">
        <v>686941</v>
      </c>
      <c r="AL92">
        <v>7256430</v>
      </c>
      <c r="AM92">
        <v>1271154</v>
      </c>
      <c r="AN92">
        <v>400684</v>
      </c>
      <c r="AO92">
        <v>657357</v>
      </c>
      <c r="AP92">
        <v>156137</v>
      </c>
      <c r="AQ92">
        <v>189402</v>
      </c>
      <c r="AR92">
        <v>235260</v>
      </c>
      <c r="AS92">
        <v>91584</v>
      </c>
      <c r="AT92">
        <v>141056</v>
      </c>
      <c r="AU92">
        <v>249530</v>
      </c>
      <c r="AV92">
        <v>465832</v>
      </c>
      <c r="AW92">
        <v>321506</v>
      </c>
      <c r="AX92">
        <v>800285</v>
      </c>
      <c r="AY92">
        <v>250289</v>
      </c>
      <c r="AZ92">
        <v>686203</v>
      </c>
      <c r="BA92">
        <v>541475</v>
      </c>
      <c r="BB92">
        <v>170733</v>
      </c>
      <c r="BC92">
        <v>331607</v>
      </c>
      <c r="BD92">
        <v>695839</v>
      </c>
      <c r="BE92">
        <v>287210</v>
      </c>
      <c r="BF92">
        <v>160128</v>
      </c>
      <c r="BG92">
        <v>213326</v>
      </c>
      <c r="BH92">
        <v>124929</v>
      </c>
      <c r="BI92">
        <v>348506</v>
      </c>
      <c r="BJ92">
        <v>558310</v>
      </c>
      <c r="BK92">
        <v>170015</v>
      </c>
      <c r="BL92">
        <v>325953</v>
      </c>
      <c r="BM92">
        <v>220002</v>
      </c>
      <c r="BN92">
        <v>6442064</v>
      </c>
      <c r="BO92">
        <v>120885</v>
      </c>
    </row>
    <row r="93" spans="1:67" x14ac:dyDescent="0.25">
      <c r="A93" t="s">
        <v>374</v>
      </c>
      <c r="B93" t="e">
        <f ca="1">_xll.BDH(A93&amp;" Equity Sedol2",$B$2,$B$1,$A$1,"Dates=H","Dir=H","Fill=0","Days=W","cols=66;rows=1")</f>
        <v>#NAME?</v>
      </c>
      <c r="C93">
        <v>606875</v>
      </c>
      <c r="D93">
        <v>622454</v>
      </c>
      <c r="E93">
        <v>381013</v>
      </c>
      <c r="F93">
        <v>511737</v>
      </c>
      <c r="G93">
        <v>727829</v>
      </c>
      <c r="H93">
        <v>558071</v>
      </c>
      <c r="I93">
        <v>812123</v>
      </c>
      <c r="J93">
        <v>631383</v>
      </c>
      <c r="K93">
        <v>415972</v>
      </c>
      <c r="L93">
        <v>742143</v>
      </c>
      <c r="M93">
        <v>671345</v>
      </c>
      <c r="N93">
        <v>1018024</v>
      </c>
      <c r="O93">
        <v>751942</v>
      </c>
      <c r="P93">
        <v>0</v>
      </c>
      <c r="Q93">
        <v>365659</v>
      </c>
      <c r="R93">
        <v>1174975</v>
      </c>
      <c r="S93">
        <v>1059607</v>
      </c>
      <c r="T93">
        <v>645251</v>
      </c>
      <c r="U93">
        <v>419084</v>
      </c>
      <c r="V93">
        <v>502932</v>
      </c>
      <c r="W93">
        <v>370487</v>
      </c>
      <c r="X93">
        <v>612913</v>
      </c>
      <c r="Y93">
        <v>623360</v>
      </c>
      <c r="Z93">
        <v>214349</v>
      </c>
      <c r="AA93">
        <v>561601</v>
      </c>
      <c r="AB93">
        <v>481595</v>
      </c>
      <c r="AC93">
        <v>736425</v>
      </c>
      <c r="AD93">
        <v>428855</v>
      </c>
      <c r="AE93">
        <v>0</v>
      </c>
      <c r="AF93">
        <v>381141</v>
      </c>
      <c r="AG93">
        <v>451171</v>
      </c>
      <c r="AH93">
        <v>331411</v>
      </c>
      <c r="AI93">
        <v>644588</v>
      </c>
      <c r="AJ93">
        <v>369477</v>
      </c>
      <c r="AK93">
        <v>322098</v>
      </c>
      <c r="AL93">
        <v>468384</v>
      </c>
      <c r="AM93">
        <v>414200</v>
      </c>
      <c r="AN93">
        <v>306443</v>
      </c>
      <c r="AO93">
        <v>219623</v>
      </c>
      <c r="AP93">
        <v>336161</v>
      </c>
      <c r="AQ93">
        <v>357733</v>
      </c>
      <c r="AR93">
        <v>327136</v>
      </c>
      <c r="AS93">
        <v>310589</v>
      </c>
      <c r="AT93">
        <v>238426</v>
      </c>
      <c r="AU93">
        <v>239410</v>
      </c>
      <c r="AV93">
        <v>408281</v>
      </c>
      <c r="AW93">
        <v>320191</v>
      </c>
      <c r="AX93">
        <v>494358</v>
      </c>
      <c r="AY93">
        <v>558206</v>
      </c>
      <c r="AZ93">
        <v>338395</v>
      </c>
      <c r="BA93">
        <v>283312</v>
      </c>
      <c r="BB93">
        <v>683141</v>
      </c>
      <c r="BC93">
        <v>513180</v>
      </c>
      <c r="BD93">
        <v>461495</v>
      </c>
      <c r="BE93">
        <v>379037</v>
      </c>
      <c r="BF93">
        <v>234571</v>
      </c>
      <c r="BG93">
        <v>249906</v>
      </c>
      <c r="BH93">
        <v>321346</v>
      </c>
      <c r="BI93">
        <v>426084</v>
      </c>
      <c r="BJ93">
        <v>267176</v>
      </c>
      <c r="BK93">
        <v>330009</v>
      </c>
      <c r="BL93">
        <v>251910</v>
      </c>
      <c r="BM93">
        <v>363176</v>
      </c>
      <c r="BN93">
        <v>346911</v>
      </c>
      <c r="BO93">
        <v>315230</v>
      </c>
    </row>
    <row r="94" spans="1:67" x14ac:dyDescent="0.25">
      <c r="A94" t="s">
        <v>356</v>
      </c>
      <c r="B94" t="e">
        <f ca="1">_xll.BDH(A94&amp;" Equity Sedol2",$B$2,$B$1,$A$1,"Dates=H","Dir=H","Fill=0","Days=W","cols=66;rows=1")</f>
        <v>#NAME?</v>
      </c>
      <c r="C94">
        <v>3124829</v>
      </c>
      <c r="D94">
        <v>3144615</v>
      </c>
      <c r="E94">
        <v>2288128</v>
      </c>
      <c r="F94">
        <v>1534156</v>
      </c>
      <c r="G94">
        <v>2755777</v>
      </c>
      <c r="H94">
        <v>1935249</v>
      </c>
      <c r="I94">
        <v>2555848</v>
      </c>
      <c r="J94">
        <v>858803</v>
      </c>
      <c r="K94">
        <v>3440771</v>
      </c>
      <c r="L94">
        <v>1845922</v>
      </c>
      <c r="M94">
        <v>1583727</v>
      </c>
      <c r="N94">
        <v>902891</v>
      </c>
      <c r="O94">
        <v>3069747</v>
      </c>
      <c r="P94">
        <v>0</v>
      </c>
      <c r="Q94">
        <v>3164739</v>
      </c>
      <c r="R94">
        <v>2001416</v>
      </c>
      <c r="S94">
        <v>2619575</v>
      </c>
      <c r="T94">
        <v>7337570</v>
      </c>
      <c r="U94">
        <v>998689</v>
      </c>
      <c r="V94">
        <v>1594928</v>
      </c>
      <c r="W94">
        <v>2350393</v>
      </c>
      <c r="X94">
        <v>52850575</v>
      </c>
      <c r="Y94">
        <v>3924881</v>
      </c>
      <c r="Z94">
        <v>2506367</v>
      </c>
      <c r="AA94">
        <v>2661316</v>
      </c>
      <c r="AB94">
        <v>1577550</v>
      </c>
      <c r="AC94">
        <v>5076202</v>
      </c>
      <c r="AD94">
        <v>3099463</v>
      </c>
      <c r="AE94">
        <v>0</v>
      </c>
      <c r="AF94">
        <v>3141898</v>
      </c>
      <c r="AG94">
        <v>3121867</v>
      </c>
      <c r="AH94">
        <v>2818367</v>
      </c>
      <c r="AI94">
        <v>1690774</v>
      </c>
      <c r="AJ94">
        <v>3145174</v>
      </c>
      <c r="AK94">
        <v>2492127</v>
      </c>
      <c r="AL94">
        <v>1541618</v>
      </c>
      <c r="AM94">
        <v>29532350</v>
      </c>
      <c r="AN94">
        <v>3417129</v>
      </c>
      <c r="AO94">
        <v>968488</v>
      </c>
      <c r="AP94">
        <v>1758154</v>
      </c>
      <c r="AQ94">
        <v>1013636</v>
      </c>
      <c r="AR94">
        <v>919826</v>
      </c>
      <c r="AS94">
        <v>2544075</v>
      </c>
      <c r="AT94">
        <v>1243315</v>
      </c>
      <c r="AU94">
        <v>1170250</v>
      </c>
      <c r="AV94">
        <v>1381466</v>
      </c>
      <c r="AW94">
        <v>2622941</v>
      </c>
      <c r="AX94">
        <v>833262</v>
      </c>
      <c r="AY94">
        <v>8620108</v>
      </c>
      <c r="AZ94">
        <v>4438787</v>
      </c>
      <c r="BA94">
        <v>4284167</v>
      </c>
      <c r="BB94">
        <v>1375510</v>
      </c>
      <c r="BC94">
        <v>2051688</v>
      </c>
      <c r="BD94">
        <v>5042863</v>
      </c>
      <c r="BE94">
        <v>2065165</v>
      </c>
      <c r="BF94">
        <v>1134010</v>
      </c>
      <c r="BG94">
        <v>3502312</v>
      </c>
      <c r="BH94">
        <v>7421951</v>
      </c>
      <c r="BI94">
        <v>1343176</v>
      </c>
      <c r="BJ94">
        <v>1327451</v>
      </c>
      <c r="BK94">
        <v>1276767</v>
      </c>
      <c r="BL94">
        <v>3621557</v>
      </c>
      <c r="BM94">
        <v>6788233</v>
      </c>
      <c r="BN94">
        <v>2148890</v>
      </c>
      <c r="BO94">
        <v>4388715</v>
      </c>
    </row>
    <row r="95" spans="1:67" x14ac:dyDescent="0.25">
      <c r="A95" t="s">
        <v>314</v>
      </c>
      <c r="B95" t="e">
        <f ca="1">_xll.BDH(A95&amp;" Equity Sedol2",$B$2,$B$1,$A$1,"Dates=H","Dir=H","Fill=0","Days=W","cols=66;rows=1")</f>
        <v>#NAME?</v>
      </c>
      <c r="C95">
        <v>6864633</v>
      </c>
      <c r="D95">
        <v>4659374</v>
      </c>
      <c r="E95">
        <v>9694549</v>
      </c>
      <c r="F95">
        <v>8008053</v>
      </c>
      <c r="G95">
        <v>8768668</v>
      </c>
      <c r="H95">
        <v>7133895</v>
      </c>
      <c r="I95">
        <v>7711883</v>
      </c>
      <c r="J95">
        <v>7924618</v>
      </c>
      <c r="K95">
        <v>6325118</v>
      </c>
      <c r="L95">
        <v>10784639</v>
      </c>
      <c r="M95">
        <v>3714099</v>
      </c>
      <c r="N95">
        <v>5883575</v>
      </c>
      <c r="O95">
        <v>7906718</v>
      </c>
      <c r="P95">
        <v>0</v>
      </c>
      <c r="Q95">
        <v>9449980</v>
      </c>
      <c r="R95">
        <v>7931420</v>
      </c>
      <c r="S95">
        <v>7918240</v>
      </c>
      <c r="T95">
        <v>5678385</v>
      </c>
      <c r="U95">
        <v>4957549</v>
      </c>
      <c r="V95">
        <v>3438317</v>
      </c>
      <c r="W95">
        <v>6481719</v>
      </c>
      <c r="X95">
        <v>34697051</v>
      </c>
      <c r="Y95">
        <v>19079438</v>
      </c>
      <c r="Z95">
        <v>11094800</v>
      </c>
      <c r="AA95">
        <v>7819294</v>
      </c>
      <c r="AB95">
        <v>10781812</v>
      </c>
      <c r="AC95">
        <v>7227474</v>
      </c>
      <c r="AD95">
        <v>4722382</v>
      </c>
      <c r="AE95">
        <v>0</v>
      </c>
      <c r="AF95">
        <v>6090435</v>
      </c>
      <c r="AG95">
        <v>6279329</v>
      </c>
      <c r="AH95">
        <v>4033096</v>
      </c>
      <c r="AI95">
        <v>7686627</v>
      </c>
      <c r="AJ95">
        <v>5885258</v>
      </c>
      <c r="AK95">
        <v>5531938</v>
      </c>
      <c r="AL95">
        <v>16277753</v>
      </c>
      <c r="AM95">
        <v>14764264</v>
      </c>
      <c r="AN95">
        <v>14013878</v>
      </c>
      <c r="AO95">
        <v>11155686</v>
      </c>
      <c r="AP95">
        <v>11363931</v>
      </c>
      <c r="AQ95">
        <v>10117889</v>
      </c>
      <c r="AR95">
        <v>11017915</v>
      </c>
      <c r="AS95">
        <v>16121898</v>
      </c>
      <c r="AT95">
        <v>10223339</v>
      </c>
      <c r="AU95">
        <v>9743264</v>
      </c>
      <c r="AV95">
        <v>8554506</v>
      </c>
      <c r="AW95">
        <v>8738295</v>
      </c>
      <c r="AX95">
        <v>21009632</v>
      </c>
      <c r="AY95">
        <v>15251966</v>
      </c>
      <c r="AZ95">
        <v>17976862</v>
      </c>
      <c r="BA95">
        <v>11507392</v>
      </c>
      <c r="BB95">
        <v>7952353</v>
      </c>
      <c r="BC95">
        <v>17300552</v>
      </c>
      <c r="BD95">
        <v>12888552</v>
      </c>
      <c r="BE95">
        <v>13448871</v>
      </c>
      <c r="BF95">
        <v>11400467</v>
      </c>
      <c r="BG95">
        <v>12520915</v>
      </c>
      <c r="BH95">
        <v>15171536</v>
      </c>
      <c r="BI95">
        <v>8177145</v>
      </c>
      <c r="BJ95">
        <v>7430676</v>
      </c>
      <c r="BK95">
        <v>7862243</v>
      </c>
      <c r="BL95">
        <v>9225606</v>
      </c>
      <c r="BM95">
        <v>10868977</v>
      </c>
      <c r="BN95">
        <v>8422675</v>
      </c>
      <c r="BO95">
        <v>8447849</v>
      </c>
    </row>
    <row r="96" spans="1:67" x14ac:dyDescent="0.25">
      <c r="A96" t="s">
        <v>372</v>
      </c>
      <c r="B96" t="e">
        <f ca="1">_xll.BDH(A96&amp;" Equity Sedol2",$B$2,$B$1,$A$1,"Dates=H","Dir=H","Fill=0","Days=W","cols=66;rows=1")</f>
        <v>#NAME?</v>
      </c>
      <c r="C96">
        <v>270757</v>
      </c>
      <c r="D96">
        <v>228157</v>
      </c>
      <c r="E96">
        <v>376562</v>
      </c>
      <c r="F96">
        <v>159253</v>
      </c>
      <c r="G96">
        <v>275612</v>
      </c>
      <c r="H96">
        <v>260104</v>
      </c>
      <c r="I96">
        <v>279558</v>
      </c>
      <c r="J96">
        <v>224481</v>
      </c>
      <c r="K96">
        <v>154033</v>
      </c>
      <c r="L96">
        <v>375853</v>
      </c>
      <c r="M96">
        <v>98746</v>
      </c>
      <c r="N96">
        <v>419803</v>
      </c>
      <c r="O96">
        <v>344946</v>
      </c>
      <c r="P96">
        <v>0</v>
      </c>
      <c r="Q96">
        <v>332928</v>
      </c>
      <c r="R96">
        <v>430159</v>
      </c>
      <c r="S96">
        <v>357164</v>
      </c>
      <c r="T96">
        <v>330387</v>
      </c>
      <c r="U96">
        <v>208874</v>
      </c>
      <c r="V96">
        <v>267030</v>
      </c>
      <c r="W96">
        <v>320631</v>
      </c>
      <c r="X96">
        <v>252896</v>
      </c>
      <c r="Y96">
        <v>224544</v>
      </c>
      <c r="Z96">
        <v>214361</v>
      </c>
      <c r="AA96">
        <v>280414</v>
      </c>
      <c r="AB96">
        <v>725980</v>
      </c>
      <c r="AC96">
        <v>793578</v>
      </c>
      <c r="AD96">
        <v>1182703</v>
      </c>
      <c r="AE96">
        <v>0</v>
      </c>
      <c r="AF96">
        <v>511247</v>
      </c>
      <c r="AG96">
        <v>277425</v>
      </c>
      <c r="AH96">
        <v>171606</v>
      </c>
      <c r="AI96">
        <v>313670</v>
      </c>
      <c r="AJ96">
        <v>225196</v>
      </c>
      <c r="AK96">
        <v>283764</v>
      </c>
      <c r="AL96">
        <v>290398</v>
      </c>
      <c r="AM96">
        <v>197355</v>
      </c>
      <c r="AN96">
        <v>351562</v>
      </c>
      <c r="AO96">
        <v>338237</v>
      </c>
      <c r="AP96">
        <v>344174</v>
      </c>
      <c r="AQ96">
        <v>147226</v>
      </c>
      <c r="AR96">
        <v>175731</v>
      </c>
      <c r="AS96">
        <v>292334</v>
      </c>
      <c r="AT96">
        <v>223214</v>
      </c>
      <c r="AU96">
        <v>431621</v>
      </c>
      <c r="AV96">
        <v>375730</v>
      </c>
      <c r="AW96">
        <v>304093</v>
      </c>
      <c r="AX96">
        <v>554101</v>
      </c>
      <c r="AY96">
        <v>338859</v>
      </c>
      <c r="AZ96">
        <v>559280</v>
      </c>
      <c r="BA96">
        <v>443745</v>
      </c>
      <c r="BB96">
        <v>377177</v>
      </c>
      <c r="BC96">
        <v>271877</v>
      </c>
      <c r="BD96">
        <v>457758</v>
      </c>
      <c r="BE96">
        <v>418122</v>
      </c>
      <c r="BF96">
        <v>307419</v>
      </c>
      <c r="BG96">
        <v>344326</v>
      </c>
      <c r="BH96">
        <v>233615</v>
      </c>
      <c r="BI96">
        <v>297631</v>
      </c>
      <c r="BJ96">
        <v>362495</v>
      </c>
      <c r="BK96">
        <v>360406</v>
      </c>
      <c r="BL96">
        <v>301304</v>
      </c>
      <c r="BM96">
        <v>278189</v>
      </c>
      <c r="BN96">
        <v>153609</v>
      </c>
      <c r="BO96">
        <v>299306</v>
      </c>
    </row>
    <row r="97" spans="1:67" x14ac:dyDescent="0.25">
      <c r="A97" t="s">
        <v>13</v>
      </c>
      <c r="B97" t="e">
        <f ca="1">_xll.BDH(A97&amp;" Equity Sedol2",$B$2,$B$1,$A$1,"Dates=H","Dir=H","Fill=0","Days=W","cols=66;rows=1")</f>
        <v>#NAME?</v>
      </c>
      <c r="C97">
        <v>827057</v>
      </c>
      <c r="D97">
        <v>622889</v>
      </c>
      <c r="E97">
        <v>361447</v>
      </c>
      <c r="F97">
        <v>374092</v>
      </c>
      <c r="G97">
        <v>638146</v>
      </c>
      <c r="H97">
        <v>825805</v>
      </c>
      <c r="I97">
        <v>671636</v>
      </c>
      <c r="J97">
        <v>512615</v>
      </c>
      <c r="K97">
        <v>866104</v>
      </c>
      <c r="L97">
        <v>776483</v>
      </c>
      <c r="M97">
        <v>501856</v>
      </c>
      <c r="N97">
        <v>554069</v>
      </c>
      <c r="O97">
        <v>516491</v>
      </c>
      <c r="P97">
        <v>0</v>
      </c>
      <c r="Q97">
        <v>1111381</v>
      </c>
      <c r="R97">
        <v>587786</v>
      </c>
      <c r="S97">
        <v>1063179</v>
      </c>
      <c r="T97">
        <v>584524</v>
      </c>
      <c r="U97">
        <v>557533</v>
      </c>
      <c r="V97">
        <v>487719</v>
      </c>
      <c r="W97">
        <v>678618</v>
      </c>
      <c r="X97">
        <v>1023329</v>
      </c>
      <c r="Y97">
        <v>600980</v>
      </c>
      <c r="Z97">
        <v>491981</v>
      </c>
      <c r="AA97">
        <v>805426</v>
      </c>
      <c r="AB97">
        <v>1006532</v>
      </c>
      <c r="AC97">
        <v>1899021</v>
      </c>
      <c r="AD97">
        <v>955345</v>
      </c>
      <c r="AE97">
        <v>0</v>
      </c>
      <c r="AF97">
        <v>678247</v>
      </c>
      <c r="AG97">
        <v>822186</v>
      </c>
      <c r="AH97">
        <v>579271</v>
      </c>
      <c r="AI97">
        <v>694489</v>
      </c>
      <c r="AJ97">
        <v>677923</v>
      </c>
      <c r="AK97">
        <v>920897</v>
      </c>
      <c r="AL97">
        <v>849673</v>
      </c>
      <c r="AM97">
        <v>878889</v>
      </c>
      <c r="AN97">
        <v>652115</v>
      </c>
      <c r="AO97">
        <v>1526026</v>
      </c>
      <c r="AP97">
        <v>882431</v>
      </c>
      <c r="AQ97">
        <v>1188628</v>
      </c>
      <c r="AR97">
        <v>1255558</v>
      </c>
      <c r="AS97">
        <v>995624</v>
      </c>
      <c r="AT97">
        <v>1118882</v>
      </c>
      <c r="AU97">
        <v>1127304</v>
      </c>
      <c r="AV97">
        <v>1372449</v>
      </c>
      <c r="AW97">
        <v>1146700</v>
      </c>
      <c r="AX97">
        <v>2577546</v>
      </c>
      <c r="AY97">
        <v>1038091</v>
      </c>
      <c r="AZ97">
        <v>1496306</v>
      </c>
      <c r="BA97">
        <v>1149526</v>
      </c>
      <c r="BB97">
        <v>593300</v>
      </c>
      <c r="BC97">
        <v>796129</v>
      </c>
      <c r="BD97">
        <v>760039</v>
      </c>
      <c r="BE97">
        <v>405348</v>
      </c>
      <c r="BF97">
        <v>581553</v>
      </c>
      <c r="BG97">
        <v>493342</v>
      </c>
      <c r="BH97">
        <v>564308</v>
      </c>
      <c r="BI97">
        <v>393851</v>
      </c>
      <c r="BJ97">
        <v>581411</v>
      </c>
      <c r="BK97">
        <v>402543</v>
      </c>
      <c r="BL97">
        <v>556804</v>
      </c>
      <c r="BM97">
        <v>423962</v>
      </c>
      <c r="BN97">
        <v>264682</v>
      </c>
      <c r="BO97">
        <v>299758</v>
      </c>
    </row>
    <row r="98" spans="1:67" x14ac:dyDescent="0.25">
      <c r="A98" t="s">
        <v>308</v>
      </c>
      <c r="B98" t="e">
        <f ca="1">_xll.BDH(A98&amp;" Equity Sedol2",$B$2,$B$1,$A$1,"Dates=H","Dir=H","Fill=0","Days=W","cols=66;rows=1")</f>
        <v>#NAME?</v>
      </c>
      <c r="C98">
        <v>794482</v>
      </c>
      <c r="D98">
        <v>1386652</v>
      </c>
      <c r="E98">
        <v>2658591</v>
      </c>
      <c r="F98">
        <v>1435885</v>
      </c>
      <c r="G98">
        <v>930831</v>
      </c>
      <c r="H98">
        <v>976943</v>
      </c>
      <c r="I98">
        <v>1272034</v>
      </c>
      <c r="J98">
        <v>616089</v>
      </c>
      <c r="K98">
        <v>387184</v>
      </c>
      <c r="L98">
        <v>909245</v>
      </c>
      <c r="M98">
        <v>576260</v>
      </c>
      <c r="N98">
        <v>769581</v>
      </c>
      <c r="O98">
        <v>708131</v>
      </c>
      <c r="P98">
        <v>0</v>
      </c>
      <c r="Q98">
        <v>1345409</v>
      </c>
      <c r="R98">
        <v>797711</v>
      </c>
      <c r="S98">
        <v>6052665</v>
      </c>
      <c r="T98">
        <v>4681096</v>
      </c>
      <c r="U98">
        <v>5135368</v>
      </c>
      <c r="V98">
        <v>2769543</v>
      </c>
      <c r="W98">
        <v>2599611</v>
      </c>
      <c r="X98">
        <v>3139395</v>
      </c>
      <c r="Y98">
        <v>1931727</v>
      </c>
      <c r="Z98">
        <v>1132432</v>
      </c>
      <c r="AA98">
        <v>1562108</v>
      </c>
      <c r="AB98">
        <v>2297668</v>
      </c>
      <c r="AC98">
        <v>1905923</v>
      </c>
      <c r="AD98">
        <v>1343026</v>
      </c>
      <c r="AE98">
        <v>0</v>
      </c>
      <c r="AF98">
        <v>2325705</v>
      </c>
      <c r="AG98">
        <v>1667558</v>
      </c>
      <c r="AH98">
        <v>1439623</v>
      </c>
      <c r="AI98">
        <v>1268428</v>
      </c>
      <c r="AJ98">
        <v>1299929</v>
      </c>
      <c r="AK98">
        <v>1864575</v>
      </c>
      <c r="AL98">
        <v>1403427</v>
      </c>
      <c r="AM98">
        <v>793571</v>
      </c>
      <c r="AN98">
        <v>1222969</v>
      </c>
      <c r="AO98">
        <v>1772265</v>
      </c>
      <c r="AP98">
        <v>1343804</v>
      </c>
      <c r="AQ98">
        <v>2228429</v>
      </c>
      <c r="AR98">
        <v>1334877</v>
      </c>
      <c r="AS98">
        <v>774316</v>
      </c>
      <c r="AT98">
        <v>1195938</v>
      </c>
      <c r="AU98">
        <v>2041447</v>
      </c>
      <c r="AV98">
        <v>2188236</v>
      </c>
      <c r="AW98">
        <v>1407513</v>
      </c>
      <c r="AX98">
        <v>3764610</v>
      </c>
      <c r="AY98">
        <v>1503332</v>
      </c>
      <c r="AZ98">
        <v>1591837</v>
      </c>
      <c r="BA98">
        <v>2145827</v>
      </c>
      <c r="BB98">
        <v>1280776</v>
      </c>
      <c r="BC98">
        <v>1930348</v>
      </c>
      <c r="BD98">
        <v>1425646</v>
      </c>
      <c r="BE98">
        <v>1753388</v>
      </c>
      <c r="BF98">
        <v>1187025</v>
      </c>
      <c r="BG98">
        <v>1220122</v>
      </c>
      <c r="BH98">
        <v>910500</v>
      </c>
      <c r="BI98">
        <v>1190627</v>
      </c>
      <c r="BJ98">
        <v>2018661</v>
      </c>
      <c r="BK98">
        <v>872142</v>
      </c>
      <c r="BL98">
        <v>1365804</v>
      </c>
      <c r="BM98">
        <v>1541116</v>
      </c>
      <c r="BN98">
        <v>1259762</v>
      </c>
      <c r="BO98">
        <v>721906</v>
      </c>
    </row>
    <row r="99" spans="1:67" x14ac:dyDescent="0.25">
      <c r="A99" t="s">
        <v>424</v>
      </c>
      <c r="B99" t="e">
        <f ca="1">_xll.BDH(A99&amp;" Equity Sedol2",$B$2,$B$1,$A$1,"Dates=H","Dir=H","Fill=0","Days=W","cols=66;rows=1")</f>
        <v>#NAME?</v>
      </c>
      <c r="C99">
        <v>246045</v>
      </c>
      <c r="D99">
        <v>336507</v>
      </c>
      <c r="E99">
        <v>1344506</v>
      </c>
      <c r="F99">
        <v>94200</v>
      </c>
      <c r="G99">
        <v>605828</v>
      </c>
      <c r="H99">
        <v>4697935</v>
      </c>
      <c r="I99">
        <v>568006</v>
      </c>
      <c r="J99">
        <v>284975</v>
      </c>
      <c r="K99">
        <v>3709186</v>
      </c>
      <c r="L99">
        <v>448750</v>
      </c>
      <c r="M99">
        <v>203485</v>
      </c>
      <c r="N99">
        <v>324906</v>
      </c>
      <c r="O99">
        <v>750260</v>
      </c>
      <c r="P99">
        <v>0</v>
      </c>
      <c r="Q99">
        <v>2071631</v>
      </c>
      <c r="R99">
        <v>936910</v>
      </c>
      <c r="S99">
        <v>218606</v>
      </c>
      <c r="T99">
        <v>2863810</v>
      </c>
      <c r="U99">
        <v>1334855</v>
      </c>
      <c r="V99">
        <v>2505139</v>
      </c>
      <c r="W99">
        <v>3630408</v>
      </c>
      <c r="X99">
        <v>3864717</v>
      </c>
      <c r="Y99">
        <v>6473935</v>
      </c>
      <c r="Z99">
        <v>416592</v>
      </c>
      <c r="AA99">
        <v>2071284</v>
      </c>
      <c r="AB99">
        <v>1744797</v>
      </c>
      <c r="AC99">
        <v>3756252</v>
      </c>
      <c r="AD99">
        <v>2033298</v>
      </c>
      <c r="AE99">
        <v>0</v>
      </c>
      <c r="AF99">
        <v>883184</v>
      </c>
      <c r="AG99">
        <v>1045989</v>
      </c>
      <c r="AH99">
        <v>493948</v>
      </c>
      <c r="AI99">
        <v>894530</v>
      </c>
      <c r="AJ99">
        <v>441285</v>
      </c>
      <c r="AK99">
        <v>601575</v>
      </c>
      <c r="AL99">
        <v>2509375</v>
      </c>
      <c r="AM99">
        <v>1108227</v>
      </c>
      <c r="AN99">
        <v>601103</v>
      </c>
      <c r="AO99">
        <v>359788</v>
      </c>
      <c r="AP99">
        <v>860079</v>
      </c>
      <c r="AQ99">
        <v>403229</v>
      </c>
      <c r="AR99">
        <v>1270812</v>
      </c>
      <c r="AS99">
        <v>89217</v>
      </c>
      <c r="AT99">
        <v>94365</v>
      </c>
      <c r="AU99">
        <v>349663</v>
      </c>
      <c r="AV99">
        <v>225199</v>
      </c>
      <c r="AW99">
        <v>176004</v>
      </c>
      <c r="AX99">
        <v>456261</v>
      </c>
      <c r="AY99">
        <v>477267</v>
      </c>
      <c r="AZ99">
        <v>875623</v>
      </c>
      <c r="BA99">
        <v>386639</v>
      </c>
      <c r="BB99">
        <v>121910</v>
      </c>
      <c r="BC99">
        <v>535374</v>
      </c>
      <c r="BD99">
        <v>1030296</v>
      </c>
      <c r="BE99">
        <v>1328365</v>
      </c>
      <c r="BF99">
        <v>498831</v>
      </c>
      <c r="BG99">
        <v>196020</v>
      </c>
      <c r="BH99">
        <v>458843</v>
      </c>
      <c r="BI99">
        <v>293733</v>
      </c>
      <c r="BJ99">
        <v>385403</v>
      </c>
      <c r="BK99">
        <v>208336</v>
      </c>
      <c r="BL99">
        <v>242645</v>
      </c>
      <c r="BM99">
        <v>270352</v>
      </c>
      <c r="BN99">
        <v>198807</v>
      </c>
      <c r="BO99">
        <v>214916</v>
      </c>
    </row>
    <row r="100" spans="1:67" x14ac:dyDescent="0.25">
      <c r="A100" t="s">
        <v>395</v>
      </c>
      <c r="B100" t="e">
        <f ca="1">_xll.BDH(A100&amp;" Equity Sedol2",$B$2,$B$1,$A$1,"Dates=H","Dir=H","Fill=0","Days=W","cols=66;rows=1")</f>
        <v>#NAME?</v>
      </c>
      <c r="C100">
        <v>1885678</v>
      </c>
      <c r="D100">
        <v>1620872</v>
      </c>
      <c r="E100">
        <v>734274</v>
      </c>
      <c r="F100">
        <v>1255784</v>
      </c>
      <c r="G100">
        <v>1195220</v>
      </c>
      <c r="H100">
        <v>1882998</v>
      </c>
      <c r="I100">
        <v>1779491</v>
      </c>
      <c r="J100">
        <v>1676137</v>
      </c>
      <c r="K100">
        <v>942990</v>
      </c>
      <c r="L100">
        <v>2009107</v>
      </c>
      <c r="M100">
        <v>1158275</v>
      </c>
      <c r="N100">
        <v>1850838</v>
      </c>
      <c r="O100">
        <v>1260984</v>
      </c>
      <c r="P100">
        <v>0</v>
      </c>
      <c r="Q100">
        <v>1366660</v>
      </c>
      <c r="R100">
        <v>1807525</v>
      </c>
      <c r="S100">
        <v>936093</v>
      </c>
      <c r="T100">
        <v>1573052</v>
      </c>
      <c r="U100">
        <v>2442242</v>
      </c>
      <c r="V100">
        <v>7988171</v>
      </c>
      <c r="W100">
        <v>3084331</v>
      </c>
      <c r="X100">
        <v>2758920</v>
      </c>
      <c r="Y100">
        <v>1778344</v>
      </c>
      <c r="Z100">
        <v>1124402</v>
      </c>
      <c r="AA100">
        <v>1705848</v>
      </c>
      <c r="AB100">
        <v>1273457</v>
      </c>
      <c r="AC100">
        <v>2344461</v>
      </c>
      <c r="AD100">
        <v>1920109</v>
      </c>
      <c r="AE100">
        <v>0</v>
      </c>
      <c r="AF100">
        <v>1527442</v>
      </c>
      <c r="AG100">
        <v>2170109</v>
      </c>
      <c r="AH100">
        <v>3498590</v>
      </c>
      <c r="AI100">
        <v>2767009</v>
      </c>
      <c r="AJ100">
        <v>1841954</v>
      </c>
      <c r="AK100">
        <v>1624867</v>
      </c>
      <c r="AL100">
        <v>1724361</v>
      </c>
      <c r="AM100">
        <v>3302139</v>
      </c>
      <c r="AN100">
        <v>2349220</v>
      </c>
      <c r="AO100">
        <v>1408560</v>
      </c>
      <c r="AP100">
        <v>2447282</v>
      </c>
      <c r="AQ100">
        <v>1520521</v>
      </c>
      <c r="AR100">
        <v>1973948</v>
      </c>
      <c r="AS100">
        <v>1299901</v>
      </c>
      <c r="AT100">
        <v>816672</v>
      </c>
      <c r="AU100">
        <v>878303</v>
      </c>
      <c r="AV100">
        <v>982405</v>
      </c>
      <c r="AW100">
        <v>2017841</v>
      </c>
      <c r="AX100">
        <v>6881917</v>
      </c>
      <c r="AY100">
        <v>2157579</v>
      </c>
      <c r="AZ100">
        <v>2574454</v>
      </c>
      <c r="BA100">
        <v>4821369</v>
      </c>
      <c r="BB100">
        <v>2351026</v>
      </c>
      <c r="BC100">
        <v>1862505</v>
      </c>
      <c r="BD100">
        <v>1262539</v>
      </c>
      <c r="BE100">
        <v>1266538</v>
      </c>
      <c r="BF100">
        <v>2364738</v>
      </c>
      <c r="BG100">
        <v>1610387</v>
      </c>
      <c r="BH100">
        <v>2750850</v>
      </c>
      <c r="BI100">
        <v>1969403</v>
      </c>
      <c r="BJ100">
        <v>1878801</v>
      </c>
      <c r="BK100">
        <v>4497353</v>
      </c>
      <c r="BL100">
        <v>2203459</v>
      </c>
      <c r="BM100">
        <v>1336190</v>
      </c>
      <c r="BN100">
        <v>1330239</v>
      </c>
      <c r="BO100">
        <v>866155</v>
      </c>
    </row>
    <row r="101" spans="1:67" x14ac:dyDescent="0.25">
      <c r="A101" t="s">
        <v>0</v>
      </c>
      <c r="B101" t="e">
        <f ca="1">_xll.BDH(A101&amp;" Equity Sedol2",$B$2,$B$1,$A$1,"Dates=H","Dir=H","Fill=0","Days=W","cols=66;rows=1")</f>
        <v>#NAME?</v>
      </c>
      <c r="C101">
        <v>2176202</v>
      </c>
      <c r="D101">
        <v>1199836</v>
      </c>
      <c r="E101">
        <v>4761764</v>
      </c>
      <c r="F101">
        <v>2538522</v>
      </c>
      <c r="G101">
        <v>2167537</v>
      </c>
      <c r="H101">
        <v>1781529</v>
      </c>
      <c r="I101">
        <v>1445890</v>
      </c>
      <c r="J101">
        <v>1849300</v>
      </c>
      <c r="K101">
        <v>1084485</v>
      </c>
      <c r="L101">
        <v>2810925</v>
      </c>
      <c r="M101">
        <v>893087</v>
      </c>
      <c r="N101">
        <v>1839170</v>
      </c>
      <c r="O101">
        <v>1975857</v>
      </c>
      <c r="P101">
        <v>0</v>
      </c>
      <c r="Q101">
        <v>1258167</v>
      </c>
      <c r="R101">
        <v>2076335</v>
      </c>
      <c r="S101">
        <v>2524043</v>
      </c>
      <c r="T101">
        <v>1670198</v>
      </c>
      <c r="U101">
        <v>1557540</v>
      </c>
      <c r="V101">
        <v>1838359</v>
      </c>
      <c r="W101">
        <v>1648398</v>
      </c>
      <c r="X101">
        <v>4346256</v>
      </c>
      <c r="Y101">
        <v>3086809</v>
      </c>
      <c r="Z101">
        <v>2085804</v>
      </c>
      <c r="AA101">
        <v>2200450</v>
      </c>
      <c r="AB101">
        <v>2687451</v>
      </c>
      <c r="AC101">
        <v>2343723</v>
      </c>
      <c r="AD101">
        <v>1895923</v>
      </c>
      <c r="AE101">
        <v>0</v>
      </c>
      <c r="AF101">
        <v>1525539</v>
      </c>
      <c r="AG101">
        <v>1959557</v>
      </c>
      <c r="AH101">
        <v>2831535</v>
      </c>
      <c r="AI101">
        <v>2187986</v>
      </c>
      <c r="AJ101">
        <v>1514928</v>
      </c>
      <c r="AK101">
        <v>1806811</v>
      </c>
      <c r="AL101">
        <v>2930177</v>
      </c>
      <c r="AM101">
        <v>1662972</v>
      </c>
      <c r="AN101">
        <v>2433303</v>
      </c>
      <c r="AO101">
        <v>1716621</v>
      </c>
      <c r="AP101">
        <v>2801727</v>
      </c>
      <c r="AQ101">
        <v>2858254</v>
      </c>
      <c r="AR101">
        <v>1952034</v>
      </c>
      <c r="AS101">
        <v>1922443</v>
      </c>
      <c r="AT101">
        <v>2023127</v>
      </c>
      <c r="AU101">
        <v>1532545</v>
      </c>
      <c r="AV101">
        <v>2301431</v>
      </c>
      <c r="AW101">
        <v>2460511</v>
      </c>
      <c r="AX101">
        <v>2555021</v>
      </c>
      <c r="AY101">
        <v>2877098</v>
      </c>
      <c r="AZ101">
        <v>1782805</v>
      </c>
      <c r="BA101">
        <v>1917437</v>
      </c>
      <c r="BB101">
        <v>1469959</v>
      </c>
      <c r="BC101">
        <v>2225741</v>
      </c>
      <c r="BD101">
        <v>1632738</v>
      </c>
      <c r="BE101">
        <v>1142539</v>
      </c>
      <c r="BF101">
        <v>1210638</v>
      </c>
      <c r="BG101">
        <v>1550886</v>
      </c>
      <c r="BH101">
        <v>1786314</v>
      </c>
      <c r="BI101">
        <v>1952539</v>
      </c>
      <c r="BJ101">
        <v>1793118</v>
      </c>
      <c r="BK101">
        <v>1859933</v>
      </c>
      <c r="BL101">
        <v>1786248</v>
      </c>
      <c r="BM101">
        <v>1559145</v>
      </c>
      <c r="BN101">
        <v>1129001</v>
      </c>
      <c r="BO101">
        <v>1051237</v>
      </c>
    </row>
    <row r="102" spans="1:67" x14ac:dyDescent="0.25">
      <c r="A102" t="s">
        <v>408</v>
      </c>
      <c r="B102" t="e">
        <f ca="1">_xll.BDH(A102&amp;" Equity Sedol2",$B$2,$B$1,$A$1,"Dates=H","Dir=H","Fill=0","Days=W","cols=66;rows=1")</f>
        <v>#NAME?</v>
      </c>
      <c r="C102">
        <v>71800</v>
      </c>
      <c r="D102">
        <v>2478</v>
      </c>
      <c r="E102">
        <v>0</v>
      </c>
      <c r="F102">
        <v>0</v>
      </c>
      <c r="G102">
        <v>3000</v>
      </c>
      <c r="H102">
        <v>0</v>
      </c>
      <c r="I102">
        <v>70000</v>
      </c>
      <c r="J102">
        <v>56586</v>
      </c>
      <c r="K102">
        <v>50589</v>
      </c>
      <c r="L102">
        <v>2379033</v>
      </c>
      <c r="M102">
        <v>1756</v>
      </c>
      <c r="N102">
        <v>31180</v>
      </c>
      <c r="O102">
        <v>55856</v>
      </c>
      <c r="P102">
        <v>0</v>
      </c>
      <c r="Q102">
        <v>77189</v>
      </c>
      <c r="R102">
        <v>143625</v>
      </c>
      <c r="S102">
        <v>41537</v>
      </c>
      <c r="T102">
        <v>6140</v>
      </c>
      <c r="U102">
        <v>9617</v>
      </c>
      <c r="V102">
        <v>16176</v>
      </c>
      <c r="W102">
        <v>2638</v>
      </c>
      <c r="X102">
        <v>258000</v>
      </c>
      <c r="Y102">
        <v>2514</v>
      </c>
      <c r="Z102">
        <v>12500</v>
      </c>
      <c r="AA102">
        <v>175396</v>
      </c>
      <c r="AB102">
        <v>86810</v>
      </c>
      <c r="AC102">
        <v>12276</v>
      </c>
      <c r="AD102">
        <v>15000</v>
      </c>
      <c r="AE102">
        <v>0</v>
      </c>
      <c r="AF102">
        <v>60564</v>
      </c>
      <c r="AG102">
        <v>151117</v>
      </c>
      <c r="AH102">
        <v>3000</v>
      </c>
      <c r="AI102">
        <v>9800</v>
      </c>
      <c r="AJ102">
        <v>500</v>
      </c>
      <c r="AK102">
        <v>0</v>
      </c>
      <c r="AL102">
        <v>21000</v>
      </c>
      <c r="AM102">
        <v>16184</v>
      </c>
      <c r="AN102">
        <v>5200</v>
      </c>
      <c r="AO102">
        <v>4350</v>
      </c>
      <c r="AP102">
        <v>28354</v>
      </c>
      <c r="AQ102">
        <v>5593</v>
      </c>
      <c r="AR102">
        <v>0</v>
      </c>
      <c r="AS102">
        <v>0</v>
      </c>
      <c r="AT102">
        <v>6922</v>
      </c>
      <c r="AU102">
        <v>394</v>
      </c>
      <c r="AV102">
        <v>99000</v>
      </c>
      <c r="AW102">
        <v>22604</v>
      </c>
      <c r="AX102">
        <v>9181</v>
      </c>
      <c r="AY102">
        <v>84500</v>
      </c>
      <c r="AZ102">
        <v>1015000</v>
      </c>
      <c r="BA102">
        <v>174472</v>
      </c>
      <c r="BB102">
        <v>120</v>
      </c>
      <c r="BC102">
        <v>1504</v>
      </c>
      <c r="BD102">
        <v>20000</v>
      </c>
      <c r="BE102">
        <v>38600</v>
      </c>
      <c r="BF102">
        <v>13244</v>
      </c>
      <c r="BG102">
        <v>61104</v>
      </c>
      <c r="BH102">
        <v>51513</v>
      </c>
      <c r="BI102">
        <v>2000</v>
      </c>
      <c r="BJ102">
        <v>259650</v>
      </c>
      <c r="BK102">
        <v>7940</v>
      </c>
      <c r="BL102">
        <v>13128</v>
      </c>
      <c r="BM102">
        <v>7000</v>
      </c>
      <c r="BN102">
        <v>5228</v>
      </c>
      <c r="BO102">
        <v>1</v>
      </c>
    </row>
    <row r="103" spans="1:67" x14ac:dyDescent="0.25">
      <c r="A103" t="s">
        <v>92</v>
      </c>
      <c r="B103" t="e">
        <f ca="1">_xll.BDH(A103&amp;" Equity Sedol2",$B$2,$B$1,$A$1,"Dates=H","Dir=H","Fill=0","Days=W","cols=66;rows=1")</f>
        <v>#NAME?</v>
      </c>
      <c r="C103">
        <v>651263</v>
      </c>
      <c r="D103">
        <v>400936</v>
      </c>
      <c r="E103">
        <v>745004</v>
      </c>
      <c r="F103">
        <v>294967</v>
      </c>
      <c r="G103">
        <v>627546</v>
      </c>
      <c r="H103">
        <v>1418570</v>
      </c>
      <c r="I103">
        <v>972627</v>
      </c>
      <c r="J103">
        <v>1245104</v>
      </c>
      <c r="K103">
        <v>543527</v>
      </c>
      <c r="L103">
        <v>705178</v>
      </c>
      <c r="M103">
        <v>391900</v>
      </c>
      <c r="N103">
        <v>698677</v>
      </c>
      <c r="O103">
        <v>375497</v>
      </c>
      <c r="P103">
        <v>0</v>
      </c>
      <c r="Q103">
        <v>732656</v>
      </c>
      <c r="R103">
        <v>876991</v>
      </c>
      <c r="S103">
        <v>470926</v>
      </c>
      <c r="T103">
        <v>444704</v>
      </c>
      <c r="U103">
        <v>466523</v>
      </c>
      <c r="V103">
        <v>746559</v>
      </c>
      <c r="W103">
        <v>883640</v>
      </c>
      <c r="X103">
        <v>604491</v>
      </c>
      <c r="Y103">
        <v>684395</v>
      </c>
      <c r="Z103">
        <v>926401</v>
      </c>
      <c r="AA103">
        <v>771942</v>
      </c>
      <c r="AB103">
        <v>868566</v>
      </c>
      <c r="AC103">
        <v>575560</v>
      </c>
      <c r="AD103">
        <v>594082</v>
      </c>
      <c r="AE103">
        <v>0</v>
      </c>
      <c r="AF103">
        <v>338419</v>
      </c>
      <c r="AG103">
        <v>787139</v>
      </c>
      <c r="AH103">
        <v>480533</v>
      </c>
      <c r="AI103">
        <v>665592</v>
      </c>
      <c r="AJ103">
        <v>581454</v>
      </c>
      <c r="AK103">
        <v>689222</v>
      </c>
      <c r="AL103">
        <v>608994</v>
      </c>
      <c r="AM103">
        <v>641309</v>
      </c>
      <c r="AN103">
        <v>636038</v>
      </c>
      <c r="AO103">
        <v>457579</v>
      </c>
      <c r="AP103">
        <v>696864</v>
      </c>
      <c r="AQ103">
        <v>943263</v>
      </c>
      <c r="AR103">
        <v>854556</v>
      </c>
      <c r="AS103">
        <v>449264</v>
      </c>
      <c r="AT103">
        <v>459024</v>
      </c>
      <c r="AU103">
        <v>706979</v>
      </c>
      <c r="AV103">
        <v>562568</v>
      </c>
      <c r="AW103">
        <v>820564</v>
      </c>
      <c r="AX103">
        <v>1067536</v>
      </c>
      <c r="AY103">
        <v>654333</v>
      </c>
      <c r="AZ103">
        <v>574957</v>
      </c>
      <c r="BA103">
        <v>510078</v>
      </c>
      <c r="BB103">
        <v>2259078</v>
      </c>
      <c r="BC103">
        <v>1175501</v>
      </c>
      <c r="BD103">
        <v>568096</v>
      </c>
      <c r="BE103">
        <v>1149699</v>
      </c>
      <c r="BF103">
        <v>912908</v>
      </c>
      <c r="BG103">
        <v>403162</v>
      </c>
      <c r="BH103">
        <v>714827</v>
      </c>
      <c r="BI103">
        <v>568213</v>
      </c>
      <c r="BJ103">
        <v>843320</v>
      </c>
      <c r="BK103">
        <v>689567</v>
      </c>
      <c r="BL103">
        <v>458162</v>
      </c>
      <c r="BM103">
        <v>367968</v>
      </c>
      <c r="BN103">
        <v>436976</v>
      </c>
      <c r="BO103">
        <v>819044</v>
      </c>
    </row>
    <row r="104" spans="1:67" x14ac:dyDescent="0.25">
      <c r="A104" t="s">
        <v>245</v>
      </c>
      <c r="B104" t="e">
        <f ca="1">_xll.BDH(A104&amp;" Equity Sedol2",$B$2,$B$1,$A$1,"Dates=H","Dir=H","Fill=0","Days=W","cols=66;rows=1")</f>
        <v>#NAME?</v>
      </c>
      <c r="C104">
        <v>188404</v>
      </c>
      <c r="D104">
        <v>154823</v>
      </c>
      <c r="E104">
        <v>193917</v>
      </c>
      <c r="F104">
        <v>235451</v>
      </c>
      <c r="G104">
        <v>800399</v>
      </c>
      <c r="H104">
        <v>288025</v>
      </c>
      <c r="I104">
        <v>365022</v>
      </c>
      <c r="J104">
        <v>383033</v>
      </c>
      <c r="K104">
        <v>159344</v>
      </c>
      <c r="L104">
        <v>233641</v>
      </c>
      <c r="M104">
        <v>62800</v>
      </c>
      <c r="N104">
        <v>158609</v>
      </c>
      <c r="O104">
        <v>267468</v>
      </c>
      <c r="P104">
        <v>0</v>
      </c>
      <c r="Q104">
        <v>177165</v>
      </c>
      <c r="R104">
        <v>147738</v>
      </c>
      <c r="S104">
        <v>705356</v>
      </c>
      <c r="T104">
        <v>367155</v>
      </c>
      <c r="U104">
        <v>321761</v>
      </c>
      <c r="V104">
        <v>160313</v>
      </c>
      <c r="W104">
        <v>133742</v>
      </c>
      <c r="X104">
        <v>286965</v>
      </c>
      <c r="Y104">
        <v>173138</v>
      </c>
      <c r="Z104">
        <v>250792</v>
      </c>
      <c r="AA104">
        <v>256711</v>
      </c>
      <c r="AB104">
        <v>212262</v>
      </c>
      <c r="AC104">
        <v>208423</v>
      </c>
      <c r="AD104">
        <v>165563</v>
      </c>
      <c r="AE104">
        <v>0</v>
      </c>
      <c r="AF104">
        <v>150389</v>
      </c>
      <c r="AG104">
        <v>141158</v>
      </c>
      <c r="AH104">
        <v>162203</v>
      </c>
      <c r="AI104">
        <v>231864</v>
      </c>
      <c r="AJ104">
        <v>233706</v>
      </c>
      <c r="AK104">
        <v>107113</v>
      </c>
      <c r="AL104">
        <v>118220</v>
      </c>
      <c r="AM104">
        <v>117644</v>
      </c>
      <c r="AN104">
        <v>150053</v>
      </c>
      <c r="AO104">
        <v>73819</v>
      </c>
      <c r="AP104">
        <v>168921</v>
      </c>
      <c r="AQ104">
        <v>176478</v>
      </c>
      <c r="AR104">
        <v>137362</v>
      </c>
      <c r="AS104">
        <v>74899</v>
      </c>
      <c r="AT104">
        <v>93025</v>
      </c>
      <c r="AU104">
        <v>113777</v>
      </c>
      <c r="AV104">
        <v>191479</v>
      </c>
      <c r="AW104">
        <v>123751</v>
      </c>
      <c r="AX104">
        <v>384930</v>
      </c>
      <c r="AY104">
        <v>418456</v>
      </c>
      <c r="AZ104">
        <v>197939</v>
      </c>
      <c r="BA104">
        <v>159100</v>
      </c>
      <c r="BB104">
        <v>582967</v>
      </c>
      <c r="BC104">
        <v>215586</v>
      </c>
      <c r="BD104">
        <v>191783</v>
      </c>
      <c r="BE104">
        <v>165946</v>
      </c>
      <c r="BF104">
        <v>105453</v>
      </c>
      <c r="BG104">
        <v>402206</v>
      </c>
      <c r="BH104">
        <v>265173</v>
      </c>
      <c r="BI104">
        <v>112424</v>
      </c>
      <c r="BJ104">
        <v>461036</v>
      </c>
      <c r="BK104">
        <v>172614</v>
      </c>
      <c r="BL104">
        <v>93100</v>
      </c>
      <c r="BM104">
        <v>83246</v>
      </c>
      <c r="BN104">
        <v>114908</v>
      </c>
      <c r="BO104">
        <v>113533</v>
      </c>
    </row>
    <row r="105" spans="1:67" x14ac:dyDescent="0.25">
      <c r="A105" t="s">
        <v>157</v>
      </c>
      <c r="B105" t="e">
        <f ca="1">_xll.BDH(A105&amp;" Equity Sedol2",$B$2,$B$1,$A$1,"Dates=H","Dir=H","Fill=0","Days=W","cols=66;rows=1")</f>
        <v>#NAME?</v>
      </c>
      <c r="C105">
        <v>1268265</v>
      </c>
      <c r="D105">
        <v>1356192</v>
      </c>
      <c r="E105">
        <v>1207164</v>
      </c>
      <c r="F105">
        <v>1639752</v>
      </c>
      <c r="G105">
        <v>1570538</v>
      </c>
      <c r="H105">
        <v>1051395</v>
      </c>
      <c r="I105">
        <v>1445383</v>
      </c>
      <c r="J105">
        <v>1520936</v>
      </c>
      <c r="K105">
        <v>1520515</v>
      </c>
      <c r="L105">
        <v>2142638</v>
      </c>
      <c r="M105">
        <v>743598</v>
      </c>
      <c r="N105">
        <v>1784916</v>
      </c>
      <c r="O105">
        <v>1497240</v>
      </c>
      <c r="P105">
        <v>0</v>
      </c>
      <c r="Q105">
        <v>836417</v>
      </c>
      <c r="R105">
        <v>997306</v>
      </c>
      <c r="S105">
        <v>814926</v>
      </c>
      <c r="T105">
        <v>500492</v>
      </c>
      <c r="U105">
        <v>523925</v>
      </c>
      <c r="V105">
        <v>950741</v>
      </c>
      <c r="W105">
        <v>1553759</v>
      </c>
      <c r="X105">
        <v>1943987</v>
      </c>
      <c r="Y105">
        <v>2180627</v>
      </c>
      <c r="Z105">
        <v>392330</v>
      </c>
      <c r="AA105">
        <v>1227920</v>
      </c>
      <c r="AB105">
        <v>586832</v>
      </c>
      <c r="AC105">
        <v>756546</v>
      </c>
      <c r="AD105">
        <v>1390148</v>
      </c>
      <c r="AE105">
        <v>0</v>
      </c>
      <c r="AF105">
        <v>578034</v>
      </c>
      <c r="AG105">
        <v>961390</v>
      </c>
      <c r="AH105">
        <v>1038930</v>
      </c>
      <c r="AI105">
        <v>663928</v>
      </c>
      <c r="AJ105">
        <v>833771</v>
      </c>
      <c r="AK105">
        <v>682119</v>
      </c>
      <c r="AL105">
        <v>1066126</v>
      </c>
      <c r="AM105">
        <v>1453200</v>
      </c>
      <c r="AN105">
        <v>1055282</v>
      </c>
      <c r="AO105">
        <v>1160302</v>
      </c>
      <c r="AP105">
        <v>1568160</v>
      </c>
      <c r="AQ105">
        <v>1482125</v>
      </c>
      <c r="AR105">
        <v>2758522</v>
      </c>
      <c r="AS105">
        <v>2612796</v>
      </c>
      <c r="AT105">
        <v>1200664</v>
      </c>
      <c r="AU105">
        <v>1359799</v>
      </c>
      <c r="AV105">
        <v>2453343</v>
      </c>
      <c r="AW105">
        <v>1874274</v>
      </c>
      <c r="AX105">
        <v>2155393</v>
      </c>
      <c r="AY105">
        <v>1262126</v>
      </c>
      <c r="AZ105">
        <v>2131952</v>
      </c>
      <c r="BA105">
        <v>2107756</v>
      </c>
      <c r="BB105">
        <v>1064172</v>
      </c>
      <c r="BC105">
        <v>1653107</v>
      </c>
      <c r="BD105">
        <v>2179367</v>
      </c>
      <c r="BE105">
        <v>1127409</v>
      </c>
      <c r="BF105">
        <v>1083113</v>
      </c>
      <c r="BG105">
        <v>606203</v>
      </c>
      <c r="BH105">
        <v>830630</v>
      </c>
      <c r="BI105">
        <v>838366</v>
      </c>
      <c r="BJ105">
        <v>1759265</v>
      </c>
      <c r="BK105">
        <v>960002</v>
      </c>
      <c r="BL105">
        <v>1325910</v>
      </c>
      <c r="BM105">
        <v>1336564</v>
      </c>
      <c r="BN105">
        <v>792844</v>
      </c>
      <c r="BO105">
        <v>1324866</v>
      </c>
    </row>
    <row r="106" spans="1:67" x14ac:dyDescent="0.25">
      <c r="A106" t="s">
        <v>214</v>
      </c>
      <c r="B106" t="e">
        <f ca="1">_xll.BDH(A106&amp;" Equity Sedol2",$B$2,$B$1,$A$1,"Dates=H","Dir=H","Fill=0","Days=W","cols=66;rows=1")</f>
        <v>#NAME?</v>
      </c>
      <c r="C106">
        <v>885696</v>
      </c>
      <c r="D106">
        <v>337378</v>
      </c>
      <c r="E106">
        <v>931909</v>
      </c>
      <c r="F106">
        <v>1939891</v>
      </c>
      <c r="G106">
        <v>864779</v>
      </c>
      <c r="H106">
        <v>1116483</v>
      </c>
      <c r="I106">
        <v>448581</v>
      </c>
      <c r="J106">
        <v>506818</v>
      </c>
      <c r="K106">
        <v>327623</v>
      </c>
      <c r="L106">
        <v>588660</v>
      </c>
      <c r="M106">
        <v>443542</v>
      </c>
      <c r="N106">
        <v>508869</v>
      </c>
      <c r="O106">
        <v>651027</v>
      </c>
      <c r="P106">
        <v>0</v>
      </c>
      <c r="Q106">
        <v>401737</v>
      </c>
      <c r="R106">
        <v>737743</v>
      </c>
      <c r="S106">
        <v>575920</v>
      </c>
      <c r="T106">
        <v>193349</v>
      </c>
      <c r="U106">
        <v>379556</v>
      </c>
      <c r="V106">
        <v>390869</v>
      </c>
      <c r="W106">
        <v>898725</v>
      </c>
      <c r="X106">
        <v>502821</v>
      </c>
      <c r="Y106">
        <v>641612</v>
      </c>
      <c r="Z106">
        <v>342976</v>
      </c>
      <c r="AA106">
        <v>325892</v>
      </c>
      <c r="AB106">
        <v>411645</v>
      </c>
      <c r="AC106">
        <v>433596</v>
      </c>
      <c r="AD106">
        <v>203346</v>
      </c>
      <c r="AE106">
        <v>0</v>
      </c>
      <c r="AF106">
        <v>206672</v>
      </c>
      <c r="AG106">
        <v>309529</v>
      </c>
      <c r="AH106">
        <v>219087</v>
      </c>
      <c r="AI106">
        <v>295633</v>
      </c>
      <c r="AJ106">
        <v>233637</v>
      </c>
      <c r="AK106">
        <v>421619</v>
      </c>
      <c r="AL106">
        <v>6491344</v>
      </c>
      <c r="AM106">
        <v>3650918</v>
      </c>
      <c r="AN106">
        <v>2394832</v>
      </c>
      <c r="AO106">
        <v>1906110</v>
      </c>
      <c r="AP106">
        <v>1236022</v>
      </c>
      <c r="AQ106">
        <v>531935</v>
      </c>
      <c r="AR106">
        <v>4097282</v>
      </c>
      <c r="AS106">
        <v>702254</v>
      </c>
      <c r="AT106">
        <v>1255223</v>
      </c>
      <c r="AU106">
        <v>608229</v>
      </c>
      <c r="AV106">
        <v>473450</v>
      </c>
      <c r="AW106">
        <v>1718375</v>
      </c>
      <c r="AX106">
        <v>2953896</v>
      </c>
      <c r="AY106">
        <v>830093</v>
      </c>
      <c r="AZ106">
        <v>432572</v>
      </c>
      <c r="BA106">
        <v>1011807</v>
      </c>
      <c r="BB106">
        <v>812755</v>
      </c>
      <c r="BC106">
        <v>465028</v>
      </c>
      <c r="BD106">
        <v>2793398</v>
      </c>
      <c r="BE106">
        <v>784797</v>
      </c>
      <c r="BF106">
        <v>394204</v>
      </c>
      <c r="BG106">
        <v>591323</v>
      </c>
      <c r="BH106">
        <v>420656</v>
      </c>
      <c r="BI106">
        <v>390285</v>
      </c>
      <c r="BJ106">
        <v>766599</v>
      </c>
      <c r="BK106">
        <v>461611</v>
      </c>
      <c r="BL106">
        <v>1519580</v>
      </c>
      <c r="BM106">
        <v>515404</v>
      </c>
      <c r="BN106">
        <v>492419</v>
      </c>
      <c r="BO106">
        <v>457894</v>
      </c>
    </row>
    <row r="107" spans="1:67" x14ac:dyDescent="0.25">
      <c r="A107" t="s">
        <v>437</v>
      </c>
      <c r="B107" t="e">
        <f ca="1">_xll.BDH(A107&amp;" Equity Sedol2",$B$2,$B$1,$A$1,"Dates=H","Dir=H","Fill=0","Days=W","cols=66;rows=1")</f>
        <v>#NAME?</v>
      </c>
      <c r="C107">
        <v>11268879</v>
      </c>
      <c r="D107">
        <v>11420840</v>
      </c>
      <c r="E107">
        <v>10753076</v>
      </c>
      <c r="F107">
        <v>9494766</v>
      </c>
      <c r="G107">
        <v>15207992</v>
      </c>
      <c r="H107">
        <v>12193335</v>
      </c>
      <c r="I107">
        <v>13819327</v>
      </c>
      <c r="J107">
        <v>9694280</v>
      </c>
      <c r="K107">
        <v>13408020</v>
      </c>
      <c r="L107">
        <v>15068387</v>
      </c>
      <c r="M107">
        <v>6802349</v>
      </c>
      <c r="N107">
        <v>18777016</v>
      </c>
      <c r="O107">
        <v>11793790</v>
      </c>
      <c r="P107">
        <v>0</v>
      </c>
      <c r="Q107">
        <v>17358723</v>
      </c>
      <c r="R107">
        <v>14084033</v>
      </c>
      <c r="S107">
        <v>22505728</v>
      </c>
      <c r="T107">
        <v>13157378</v>
      </c>
      <c r="U107">
        <v>8187294</v>
      </c>
      <c r="V107">
        <v>9804755</v>
      </c>
      <c r="W107">
        <v>11166409</v>
      </c>
      <c r="X107">
        <v>23548731</v>
      </c>
      <c r="Y107">
        <v>21330295</v>
      </c>
      <c r="Z107">
        <v>12738373</v>
      </c>
      <c r="AA107">
        <v>8051336</v>
      </c>
      <c r="AB107">
        <v>12107400</v>
      </c>
      <c r="AC107">
        <v>13231311</v>
      </c>
      <c r="AD107">
        <v>11583068</v>
      </c>
      <c r="AE107">
        <v>0</v>
      </c>
      <c r="AF107">
        <v>10280967</v>
      </c>
      <c r="AG107">
        <v>8584499</v>
      </c>
      <c r="AH107">
        <v>10647331</v>
      </c>
      <c r="AI107">
        <v>19495156</v>
      </c>
      <c r="AJ107">
        <v>13242410</v>
      </c>
      <c r="AK107">
        <v>11829479</v>
      </c>
      <c r="AL107">
        <v>15771746</v>
      </c>
      <c r="AM107">
        <v>10439519</v>
      </c>
      <c r="AN107">
        <v>10036817</v>
      </c>
      <c r="AO107">
        <v>10793149</v>
      </c>
      <c r="AP107">
        <v>11982361</v>
      </c>
      <c r="AQ107">
        <v>8648545</v>
      </c>
      <c r="AR107">
        <v>12902948</v>
      </c>
      <c r="AS107">
        <v>12547705</v>
      </c>
      <c r="AT107">
        <v>8233229</v>
      </c>
      <c r="AU107">
        <v>7672611</v>
      </c>
      <c r="AV107">
        <v>9064636</v>
      </c>
      <c r="AW107">
        <v>15539055</v>
      </c>
      <c r="AX107">
        <v>13978109</v>
      </c>
      <c r="AY107">
        <v>19813474</v>
      </c>
      <c r="AZ107">
        <v>11481467</v>
      </c>
      <c r="BA107">
        <v>11841397</v>
      </c>
      <c r="BB107">
        <v>6340351</v>
      </c>
      <c r="BC107">
        <v>10248585</v>
      </c>
      <c r="BD107">
        <v>14835522</v>
      </c>
      <c r="BE107">
        <v>11360741</v>
      </c>
      <c r="BF107">
        <v>13130317</v>
      </c>
      <c r="BG107">
        <v>31734949</v>
      </c>
      <c r="BH107">
        <v>18712696</v>
      </c>
      <c r="BI107">
        <v>17677275</v>
      </c>
      <c r="BJ107">
        <v>15156260</v>
      </c>
      <c r="BK107">
        <v>15361769</v>
      </c>
      <c r="BL107">
        <v>12481599</v>
      </c>
      <c r="BM107">
        <v>10613655</v>
      </c>
      <c r="BN107">
        <v>13159603</v>
      </c>
      <c r="BO107">
        <v>10532427</v>
      </c>
    </row>
    <row r="108" spans="1:67" x14ac:dyDescent="0.25">
      <c r="A108" t="s">
        <v>360</v>
      </c>
      <c r="B108" t="e">
        <f ca="1">_xll.BDH(A108&amp;" Equity Sedol2",$B$2,$B$1,$A$1,"Dates=H","Dir=H","Fill=0","Days=W","cols=66;rows=1")</f>
        <v>#NAME?</v>
      </c>
      <c r="C108">
        <v>195183</v>
      </c>
      <c r="D108">
        <v>182020</v>
      </c>
      <c r="E108">
        <v>249779</v>
      </c>
      <c r="F108">
        <v>123204</v>
      </c>
      <c r="G108">
        <v>256769</v>
      </c>
      <c r="H108">
        <v>174566</v>
      </c>
      <c r="I108">
        <v>158794</v>
      </c>
      <c r="J108">
        <v>177191</v>
      </c>
      <c r="K108">
        <v>328970</v>
      </c>
      <c r="L108">
        <v>307895</v>
      </c>
      <c r="M108">
        <v>97538</v>
      </c>
      <c r="N108">
        <v>304427</v>
      </c>
      <c r="O108">
        <v>260949</v>
      </c>
      <c r="P108">
        <v>0</v>
      </c>
      <c r="Q108">
        <v>253937</v>
      </c>
      <c r="R108">
        <v>239233</v>
      </c>
      <c r="S108">
        <v>334606</v>
      </c>
      <c r="T108">
        <v>232152</v>
      </c>
      <c r="U108">
        <v>219255</v>
      </c>
      <c r="V108">
        <v>418070</v>
      </c>
      <c r="W108">
        <v>393184</v>
      </c>
      <c r="X108">
        <v>247747</v>
      </c>
      <c r="Y108">
        <v>271907</v>
      </c>
      <c r="Z108">
        <v>153680</v>
      </c>
      <c r="AA108">
        <v>258190</v>
      </c>
      <c r="AB108">
        <v>189810</v>
      </c>
      <c r="AC108">
        <v>349517</v>
      </c>
      <c r="AD108">
        <v>273401</v>
      </c>
      <c r="AE108">
        <v>0</v>
      </c>
      <c r="AF108">
        <v>425265</v>
      </c>
      <c r="AG108">
        <v>315879</v>
      </c>
      <c r="AH108">
        <v>251436</v>
      </c>
      <c r="AI108">
        <v>391500</v>
      </c>
      <c r="AJ108">
        <v>312534</v>
      </c>
      <c r="AK108">
        <v>558091</v>
      </c>
      <c r="AL108">
        <v>892211</v>
      </c>
      <c r="AM108">
        <v>543558</v>
      </c>
      <c r="AN108">
        <v>637611</v>
      </c>
      <c r="AO108">
        <v>435448</v>
      </c>
      <c r="AP108">
        <v>342816</v>
      </c>
      <c r="AQ108">
        <v>238325</v>
      </c>
      <c r="AR108">
        <v>241165</v>
      </c>
      <c r="AS108">
        <v>248659</v>
      </c>
      <c r="AT108">
        <v>221287</v>
      </c>
      <c r="AU108">
        <v>310495</v>
      </c>
      <c r="AV108">
        <v>358767</v>
      </c>
      <c r="AW108">
        <v>333328</v>
      </c>
      <c r="AX108">
        <v>423488</v>
      </c>
      <c r="AY108">
        <v>431225</v>
      </c>
      <c r="AZ108">
        <v>372473</v>
      </c>
      <c r="BA108">
        <v>493551</v>
      </c>
      <c r="BB108">
        <v>368338</v>
      </c>
      <c r="BC108">
        <v>485183</v>
      </c>
      <c r="BD108">
        <v>296393</v>
      </c>
      <c r="BE108">
        <v>354224</v>
      </c>
      <c r="BF108">
        <v>271283</v>
      </c>
      <c r="BG108">
        <v>281773</v>
      </c>
      <c r="BH108">
        <v>260931</v>
      </c>
      <c r="BI108">
        <v>236818</v>
      </c>
      <c r="BJ108">
        <v>179873</v>
      </c>
      <c r="BK108">
        <v>303180</v>
      </c>
      <c r="BL108">
        <v>327500</v>
      </c>
      <c r="BM108">
        <v>233217</v>
      </c>
      <c r="BN108">
        <v>239028</v>
      </c>
      <c r="BO108">
        <v>250187</v>
      </c>
    </row>
    <row r="109" spans="1:67" x14ac:dyDescent="0.25">
      <c r="A109" t="s">
        <v>277</v>
      </c>
      <c r="B109" t="e">
        <f ca="1">_xll.BDH(A109&amp;" Equity Sedol2",$B$2,$B$1,$A$1,"Dates=H","Dir=H","Fill=0","Days=W","cols=66;rows=1")</f>
        <v>#NAME?</v>
      </c>
      <c r="C109">
        <v>366347</v>
      </c>
      <c r="D109">
        <v>420048</v>
      </c>
      <c r="E109">
        <v>369033</v>
      </c>
      <c r="F109">
        <v>354443</v>
      </c>
      <c r="G109">
        <v>194240</v>
      </c>
      <c r="H109">
        <v>235988</v>
      </c>
      <c r="I109">
        <v>224600</v>
      </c>
      <c r="J109">
        <v>115331</v>
      </c>
      <c r="K109">
        <v>88629</v>
      </c>
      <c r="L109">
        <v>296017</v>
      </c>
      <c r="M109">
        <v>128434</v>
      </c>
      <c r="N109">
        <v>865981</v>
      </c>
      <c r="O109">
        <v>291506</v>
      </c>
      <c r="P109">
        <v>0</v>
      </c>
      <c r="Q109">
        <v>168425</v>
      </c>
      <c r="R109">
        <v>294850</v>
      </c>
      <c r="S109">
        <v>287480</v>
      </c>
      <c r="T109">
        <v>159170</v>
      </c>
      <c r="U109">
        <v>235576</v>
      </c>
      <c r="V109">
        <v>116245</v>
      </c>
      <c r="W109">
        <v>76215</v>
      </c>
      <c r="X109">
        <v>138023</v>
      </c>
      <c r="Y109">
        <v>167959</v>
      </c>
      <c r="Z109">
        <v>385398</v>
      </c>
      <c r="AA109">
        <v>286499</v>
      </c>
      <c r="AB109">
        <v>385948</v>
      </c>
      <c r="AC109">
        <v>3128115</v>
      </c>
      <c r="AD109">
        <v>782230</v>
      </c>
      <c r="AE109">
        <v>0</v>
      </c>
      <c r="AF109">
        <v>583956</v>
      </c>
      <c r="AG109">
        <v>526621</v>
      </c>
      <c r="AH109">
        <v>684724</v>
      </c>
      <c r="AI109">
        <v>599781</v>
      </c>
      <c r="AJ109">
        <v>438113</v>
      </c>
      <c r="AK109">
        <v>236749</v>
      </c>
      <c r="AL109">
        <v>387899</v>
      </c>
      <c r="AM109">
        <v>493231</v>
      </c>
      <c r="AN109">
        <v>276228</v>
      </c>
      <c r="AO109">
        <v>207043</v>
      </c>
      <c r="AP109">
        <v>448230</v>
      </c>
      <c r="AQ109">
        <v>233400</v>
      </c>
      <c r="AR109">
        <v>316085</v>
      </c>
      <c r="AS109">
        <v>218923</v>
      </c>
      <c r="AT109">
        <v>265073</v>
      </c>
      <c r="AU109">
        <v>227751</v>
      </c>
      <c r="AV109">
        <v>407957</v>
      </c>
      <c r="AW109">
        <v>419380</v>
      </c>
      <c r="AX109">
        <v>540435</v>
      </c>
      <c r="AY109">
        <v>214503</v>
      </c>
      <c r="AZ109">
        <v>366088</v>
      </c>
      <c r="BA109">
        <v>244192</v>
      </c>
      <c r="BB109">
        <v>326444</v>
      </c>
      <c r="BC109">
        <v>401428</v>
      </c>
      <c r="BD109">
        <v>312877</v>
      </c>
      <c r="BE109">
        <v>357600</v>
      </c>
      <c r="BF109">
        <v>170535</v>
      </c>
      <c r="BG109">
        <v>194860</v>
      </c>
      <c r="BH109">
        <v>383838</v>
      </c>
      <c r="BI109">
        <v>206788</v>
      </c>
      <c r="BJ109">
        <v>215462</v>
      </c>
      <c r="BK109">
        <v>337384</v>
      </c>
      <c r="BL109">
        <v>132841</v>
      </c>
      <c r="BM109">
        <v>156102</v>
      </c>
      <c r="BN109">
        <v>2020965</v>
      </c>
      <c r="BO109">
        <v>1098186</v>
      </c>
    </row>
    <row r="110" spans="1:67" x14ac:dyDescent="0.25">
      <c r="A110" t="s">
        <v>41</v>
      </c>
      <c r="B110" t="e">
        <f ca="1">_xll.BDH(A110&amp;" Equity Sedol2",$B$2,$B$1,$A$1,"Dates=H","Dir=H","Fill=0","Days=W","cols=66;rows=1")</f>
        <v>#NAME?</v>
      </c>
      <c r="C110">
        <v>29415</v>
      </c>
      <c r="D110">
        <v>27171</v>
      </c>
      <c r="E110">
        <v>21338</v>
      </c>
      <c r="F110">
        <v>117320</v>
      </c>
      <c r="G110">
        <v>34503</v>
      </c>
      <c r="H110">
        <v>66738</v>
      </c>
      <c r="I110">
        <v>68632</v>
      </c>
      <c r="J110">
        <v>35118</v>
      </c>
      <c r="K110">
        <v>36741</v>
      </c>
      <c r="L110">
        <v>1911388</v>
      </c>
      <c r="M110">
        <v>487045</v>
      </c>
      <c r="N110">
        <v>2120198</v>
      </c>
      <c r="O110">
        <v>1117208</v>
      </c>
      <c r="P110">
        <v>0</v>
      </c>
      <c r="Q110">
        <v>400999</v>
      </c>
      <c r="R110">
        <v>1100800</v>
      </c>
      <c r="S110">
        <v>146020</v>
      </c>
      <c r="T110">
        <v>83827</v>
      </c>
      <c r="U110">
        <v>107064</v>
      </c>
      <c r="V110">
        <v>21738</v>
      </c>
      <c r="W110">
        <v>3048</v>
      </c>
      <c r="X110">
        <v>19000</v>
      </c>
      <c r="Y110">
        <v>4973206</v>
      </c>
      <c r="Z110">
        <v>42711</v>
      </c>
      <c r="AA110">
        <v>45717</v>
      </c>
      <c r="AB110">
        <v>31502</v>
      </c>
      <c r="AC110">
        <v>261574</v>
      </c>
      <c r="AD110">
        <v>43500</v>
      </c>
      <c r="AE110">
        <v>0</v>
      </c>
      <c r="AF110">
        <v>275651</v>
      </c>
      <c r="AG110">
        <v>264955</v>
      </c>
      <c r="AH110">
        <v>55046</v>
      </c>
      <c r="AI110">
        <v>5878</v>
      </c>
      <c r="AJ110">
        <v>7561</v>
      </c>
      <c r="AK110">
        <v>35445</v>
      </c>
      <c r="AL110">
        <v>1000</v>
      </c>
      <c r="AM110">
        <v>31927</v>
      </c>
      <c r="AN110">
        <v>4947</v>
      </c>
      <c r="AO110">
        <v>26575</v>
      </c>
      <c r="AP110">
        <v>32500</v>
      </c>
      <c r="AQ110">
        <v>50187</v>
      </c>
      <c r="AR110">
        <v>5480</v>
      </c>
      <c r="AS110">
        <v>17590</v>
      </c>
      <c r="AT110">
        <v>17265</v>
      </c>
      <c r="AU110">
        <v>24247</v>
      </c>
      <c r="AV110">
        <v>18599</v>
      </c>
      <c r="AW110">
        <v>5792</v>
      </c>
      <c r="AX110">
        <v>32751</v>
      </c>
      <c r="AY110">
        <v>15800</v>
      </c>
      <c r="AZ110">
        <v>10281</v>
      </c>
      <c r="BA110">
        <v>28312</v>
      </c>
      <c r="BB110">
        <v>7207</v>
      </c>
      <c r="BC110">
        <v>23000</v>
      </c>
      <c r="BD110">
        <v>35600</v>
      </c>
      <c r="BE110">
        <v>0</v>
      </c>
      <c r="BF110">
        <v>401</v>
      </c>
      <c r="BG110">
        <v>20100</v>
      </c>
      <c r="BH110">
        <v>18672</v>
      </c>
      <c r="BI110">
        <v>17524</v>
      </c>
      <c r="BJ110">
        <v>105169</v>
      </c>
      <c r="BK110">
        <v>18318</v>
      </c>
      <c r="BL110">
        <v>0</v>
      </c>
      <c r="BM110">
        <v>20360</v>
      </c>
      <c r="BN110">
        <v>10829</v>
      </c>
      <c r="BO110">
        <v>6946</v>
      </c>
    </row>
    <row r="111" spans="1:67" x14ac:dyDescent="0.25">
      <c r="A111" t="s">
        <v>196</v>
      </c>
      <c r="B111" t="e">
        <f ca="1">_xll.BDH(A111&amp;" Equity Sedol2",$B$2,$B$1,$A$1,"Dates=H","Dir=H","Fill=0","Days=W","cols=66;rows=1")</f>
        <v>#NAME?</v>
      </c>
      <c r="C111">
        <v>51867</v>
      </c>
      <c r="D111">
        <v>149101</v>
      </c>
      <c r="E111">
        <v>274346</v>
      </c>
      <c r="F111">
        <v>88919</v>
      </c>
      <c r="G111">
        <v>35075</v>
      </c>
      <c r="H111">
        <v>733607</v>
      </c>
      <c r="I111">
        <v>59889</v>
      </c>
      <c r="J111">
        <v>31198</v>
      </c>
      <c r="K111">
        <v>12519</v>
      </c>
      <c r="L111">
        <v>49802</v>
      </c>
      <c r="M111">
        <v>15041</v>
      </c>
      <c r="N111">
        <v>18516</v>
      </c>
      <c r="O111">
        <v>60860</v>
      </c>
      <c r="P111">
        <v>0</v>
      </c>
      <c r="Q111">
        <v>238031</v>
      </c>
      <c r="R111">
        <v>57637</v>
      </c>
      <c r="S111">
        <v>131302</v>
      </c>
      <c r="T111">
        <v>254460</v>
      </c>
      <c r="U111">
        <v>72680</v>
      </c>
      <c r="V111">
        <v>50638</v>
      </c>
      <c r="W111">
        <v>185977</v>
      </c>
      <c r="X111">
        <v>42716221</v>
      </c>
      <c r="Y111">
        <v>769593</v>
      </c>
      <c r="Z111">
        <v>147241</v>
      </c>
      <c r="AA111">
        <v>119467</v>
      </c>
      <c r="AB111">
        <v>3078158</v>
      </c>
      <c r="AC111">
        <v>115078</v>
      </c>
      <c r="AD111">
        <v>148814</v>
      </c>
      <c r="AE111">
        <v>0</v>
      </c>
      <c r="AF111">
        <v>345566</v>
      </c>
      <c r="AG111">
        <v>135647</v>
      </c>
      <c r="AH111">
        <v>123373</v>
      </c>
      <c r="AI111">
        <v>618619</v>
      </c>
      <c r="AJ111">
        <v>225452</v>
      </c>
      <c r="AK111">
        <v>121780</v>
      </c>
      <c r="AL111">
        <v>206557</v>
      </c>
      <c r="AM111">
        <v>239735</v>
      </c>
      <c r="AN111">
        <v>255553</v>
      </c>
      <c r="AO111">
        <v>24769</v>
      </c>
      <c r="AP111">
        <v>420185</v>
      </c>
      <c r="AQ111">
        <v>92885</v>
      </c>
      <c r="AR111">
        <v>592148</v>
      </c>
      <c r="AS111">
        <v>1054061</v>
      </c>
      <c r="AT111">
        <v>724268</v>
      </c>
      <c r="AU111">
        <v>1382891</v>
      </c>
      <c r="AV111">
        <v>407840</v>
      </c>
      <c r="AW111">
        <v>341437</v>
      </c>
      <c r="AX111">
        <v>353630</v>
      </c>
      <c r="AY111">
        <v>108997</v>
      </c>
      <c r="AZ111">
        <v>153898</v>
      </c>
      <c r="BA111">
        <v>74368</v>
      </c>
      <c r="BB111">
        <v>171190</v>
      </c>
      <c r="BC111">
        <v>543109</v>
      </c>
      <c r="BD111">
        <v>254558</v>
      </c>
      <c r="BE111">
        <v>166380</v>
      </c>
      <c r="BF111">
        <v>164218</v>
      </c>
      <c r="BG111">
        <v>174790</v>
      </c>
      <c r="BH111">
        <v>60079</v>
      </c>
      <c r="BI111">
        <v>1065249</v>
      </c>
      <c r="BJ111">
        <v>2099371</v>
      </c>
      <c r="BK111">
        <v>31313</v>
      </c>
      <c r="BL111">
        <v>17154</v>
      </c>
      <c r="BM111">
        <v>130545</v>
      </c>
      <c r="BN111">
        <v>168022</v>
      </c>
      <c r="BO111">
        <v>31177</v>
      </c>
    </row>
    <row r="112" spans="1:67" x14ac:dyDescent="0.25">
      <c r="A112" t="s">
        <v>406</v>
      </c>
      <c r="B112" t="e">
        <f ca="1">_xll.BDH(A112&amp;" Equity Sedol2",$B$2,$B$1,$A$1,"Dates=H","Dir=H","Fill=0","Days=W","cols=66;rows=1")</f>
        <v>#NAME?</v>
      </c>
      <c r="C112">
        <v>390108</v>
      </c>
      <c r="D112">
        <v>1232505</v>
      </c>
      <c r="E112">
        <v>73858</v>
      </c>
      <c r="F112">
        <v>2619126</v>
      </c>
      <c r="G112">
        <v>3124737</v>
      </c>
      <c r="H112">
        <v>600040</v>
      </c>
      <c r="I112">
        <v>190208</v>
      </c>
      <c r="J112">
        <v>67369</v>
      </c>
      <c r="K112">
        <v>135583</v>
      </c>
      <c r="L112">
        <v>249912</v>
      </c>
      <c r="M112">
        <v>4939044</v>
      </c>
      <c r="N112">
        <v>122708</v>
      </c>
      <c r="O112">
        <v>56014</v>
      </c>
      <c r="P112">
        <v>0</v>
      </c>
      <c r="Q112">
        <v>77562</v>
      </c>
      <c r="R112">
        <v>36928</v>
      </c>
      <c r="S112">
        <v>2035</v>
      </c>
      <c r="T112">
        <v>6906</v>
      </c>
      <c r="U112">
        <v>135458</v>
      </c>
      <c r="V112">
        <v>76866</v>
      </c>
      <c r="W112">
        <v>150121</v>
      </c>
      <c r="X112">
        <v>177746</v>
      </c>
      <c r="Y112">
        <v>853056</v>
      </c>
      <c r="Z112">
        <v>1935131</v>
      </c>
      <c r="AA112">
        <v>1271592</v>
      </c>
      <c r="AB112">
        <v>127439</v>
      </c>
      <c r="AC112">
        <v>360774</v>
      </c>
      <c r="AD112">
        <v>77884</v>
      </c>
      <c r="AE112">
        <v>0</v>
      </c>
      <c r="AF112">
        <v>245064</v>
      </c>
      <c r="AG112">
        <v>34099</v>
      </c>
      <c r="AH112">
        <v>419906</v>
      </c>
      <c r="AI112">
        <v>48048</v>
      </c>
      <c r="AJ112">
        <v>639735</v>
      </c>
      <c r="AK112">
        <v>110221</v>
      </c>
      <c r="AL112">
        <v>918267</v>
      </c>
      <c r="AM112">
        <v>143855</v>
      </c>
      <c r="AN112">
        <v>1378986</v>
      </c>
      <c r="AO112">
        <v>216202</v>
      </c>
      <c r="AP112">
        <v>209460</v>
      </c>
      <c r="AQ112">
        <v>1299728</v>
      </c>
      <c r="AR112">
        <v>146613</v>
      </c>
      <c r="AS112">
        <v>40932</v>
      </c>
      <c r="AT112">
        <v>210995</v>
      </c>
      <c r="AU112">
        <v>63608</v>
      </c>
      <c r="AV112">
        <v>1513941</v>
      </c>
      <c r="AW112">
        <v>60077</v>
      </c>
      <c r="AX112">
        <v>336220</v>
      </c>
      <c r="AY112">
        <v>903185</v>
      </c>
      <c r="AZ112">
        <v>582994</v>
      </c>
      <c r="BA112">
        <v>387828</v>
      </c>
      <c r="BB112">
        <v>163490</v>
      </c>
      <c r="BC112">
        <v>24245</v>
      </c>
      <c r="BD112">
        <v>535385</v>
      </c>
      <c r="BE112">
        <v>410954</v>
      </c>
      <c r="BF112">
        <v>27147</v>
      </c>
      <c r="BG112">
        <v>90219</v>
      </c>
      <c r="BH112">
        <v>567789</v>
      </c>
      <c r="BI112">
        <v>69475</v>
      </c>
      <c r="BJ112">
        <v>185991</v>
      </c>
      <c r="BK112">
        <v>166714</v>
      </c>
      <c r="BL112">
        <v>571633</v>
      </c>
      <c r="BM112">
        <v>662342</v>
      </c>
      <c r="BN112">
        <v>170486</v>
      </c>
      <c r="BO112">
        <v>170195</v>
      </c>
    </row>
    <row r="113" spans="1:67" x14ac:dyDescent="0.25">
      <c r="A113" t="s">
        <v>27</v>
      </c>
      <c r="B113" t="e">
        <f ca="1">_xll.BDH(A113&amp;" Equity Sedol2",$B$2,$B$1,$A$1,"Dates=H","Dir=H","Fill=0","Days=W","cols=66;rows=1")</f>
        <v>#NAME?</v>
      </c>
      <c r="C113">
        <v>257390</v>
      </c>
      <c r="D113">
        <v>263393</v>
      </c>
      <c r="E113">
        <v>191239</v>
      </c>
      <c r="F113">
        <v>284488</v>
      </c>
      <c r="G113">
        <v>334101</v>
      </c>
      <c r="H113">
        <v>332858</v>
      </c>
      <c r="I113">
        <v>382216</v>
      </c>
      <c r="J113">
        <v>296522</v>
      </c>
      <c r="K113">
        <v>344535</v>
      </c>
      <c r="L113">
        <v>627533</v>
      </c>
      <c r="M113">
        <v>381855</v>
      </c>
      <c r="N113">
        <v>369386</v>
      </c>
      <c r="O113">
        <v>258025</v>
      </c>
      <c r="P113">
        <v>0</v>
      </c>
      <c r="Q113">
        <v>221330</v>
      </c>
      <c r="R113">
        <v>149793</v>
      </c>
      <c r="S113">
        <v>216629</v>
      </c>
      <c r="T113">
        <v>274372</v>
      </c>
      <c r="U113">
        <v>174867</v>
      </c>
      <c r="V113">
        <v>311318</v>
      </c>
      <c r="W113">
        <v>293326</v>
      </c>
      <c r="X113">
        <v>253260</v>
      </c>
      <c r="Y113">
        <v>335867</v>
      </c>
      <c r="Z113">
        <v>342449</v>
      </c>
      <c r="AA113">
        <v>277825</v>
      </c>
      <c r="AB113">
        <v>308893</v>
      </c>
      <c r="AC113">
        <v>311582</v>
      </c>
      <c r="AD113">
        <v>232920</v>
      </c>
      <c r="AE113">
        <v>0</v>
      </c>
      <c r="AF113">
        <v>189033</v>
      </c>
      <c r="AG113">
        <v>318718</v>
      </c>
      <c r="AH113">
        <v>229091</v>
      </c>
      <c r="AI113">
        <v>290870</v>
      </c>
      <c r="AJ113">
        <v>457384</v>
      </c>
      <c r="AK113">
        <v>311926</v>
      </c>
      <c r="AL113">
        <v>376002</v>
      </c>
      <c r="AM113">
        <v>348858</v>
      </c>
      <c r="AN113">
        <v>297461</v>
      </c>
      <c r="AO113">
        <v>181550</v>
      </c>
      <c r="AP113">
        <v>308220</v>
      </c>
      <c r="AQ113">
        <v>543977</v>
      </c>
      <c r="AR113">
        <v>408248</v>
      </c>
      <c r="AS113">
        <v>516194</v>
      </c>
      <c r="AT113">
        <v>370158</v>
      </c>
      <c r="AU113">
        <v>513657</v>
      </c>
      <c r="AV113">
        <v>717590</v>
      </c>
      <c r="AW113">
        <v>543100</v>
      </c>
      <c r="AX113">
        <v>635005</v>
      </c>
      <c r="AY113">
        <v>574861</v>
      </c>
      <c r="AZ113">
        <v>415196</v>
      </c>
      <c r="BA113">
        <v>354146</v>
      </c>
      <c r="BB113">
        <v>209561</v>
      </c>
      <c r="BC113">
        <v>311377</v>
      </c>
      <c r="BD113">
        <v>299000</v>
      </c>
      <c r="BE113">
        <v>297834</v>
      </c>
      <c r="BF113">
        <v>278352</v>
      </c>
      <c r="BG113">
        <v>376047</v>
      </c>
      <c r="BH113">
        <v>317170</v>
      </c>
      <c r="BI113">
        <v>326797</v>
      </c>
      <c r="BJ113">
        <v>305970</v>
      </c>
      <c r="BK113">
        <v>495609</v>
      </c>
      <c r="BL113">
        <v>371221</v>
      </c>
      <c r="BM113">
        <v>166634</v>
      </c>
      <c r="BN113">
        <v>174150</v>
      </c>
      <c r="BO113">
        <v>350384</v>
      </c>
    </row>
    <row r="114" spans="1:67" x14ac:dyDescent="0.25">
      <c r="A114" t="s">
        <v>126</v>
      </c>
      <c r="B114" t="e">
        <f ca="1">_xll.BDH(A114&amp;" Equity Sedol2",$B$2,$B$1,$A$1,"Dates=H","Dir=H","Fill=0","Days=W","cols=66;rows=1")</f>
        <v>#NAME?</v>
      </c>
      <c r="C114">
        <v>147392</v>
      </c>
      <c r="D114">
        <v>62456</v>
      </c>
      <c r="E114">
        <v>217100</v>
      </c>
      <c r="F114">
        <v>290504</v>
      </c>
      <c r="G114">
        <v>223528</v>
      </c>
      <c r="H114">
        <v>1997151</v>
      </c>
      <c r="I114">
        <v>587751</v>
      </c>
      <c r="J114">
        <v>282014</v>
      </c>
      <c r="K114">
        <v>204845</v>
      </c>
      <c r="L114">
        <v>183453</v>
      </c>
      <c r="M114">
        <v>172962</v>
      </c>
      <c r="N114">
        <v>331070</v>
      </c>
      <c r="O114">
        <v>395389</v>
      </c>
      <c r="P114">
        <v>0</v>
      </c>
      <c r="Q114">
        <v>350065</v>
      </c>
      <c r="R114">
        <v>144179</v>
      </c>
      <c r="S114">
        <v>115320</v>
      </c>
      <c r="T114">
        <v>204010</v>
      </c>
      <c r="U114">
        <v>195575</v>
      </c>
      <c r="V114">
        <v>362490</v>
      </c>
      <c r="W114">
        <v>272207</v>
      </c>
      <c r="X114">
        <v>343078</v>
      </c>
      <c r="Y114">
        <v>646361</v>
      </c>
      <c r="Z114">
        <v>1912032</v>
      </c>
      <c r="AA114">
        <v>267091</v>
      </c>
      <c r="AB114">
        <v>180298</v>
      </c>
      <c r="AC114">
        <v>163517</v>
      </c>
      <c r="AD114">
        <v>256200</v>
      </c>
      <c r="AE114">
        <v>0</v>
      </c>
      <c r="AF114">
        <v>205889</v>
      </c>
      <c r="AG114">
        <v>232003</v>
      </c>
      <c r="AH114">
        <v>226587</v>
      </c>
      <c r="AI114">
        <v>229456</v>
      </c>
      <c r="AJ114">
        <v>149667</v>
      </c>
      <c r="AK114">
        <v>280953</v>
      </c>
      <c r="AL114">
        <v>159040</v>
      </c>
      <c r="AM114">
        <v>273764</v>
      </c>
      <c r="AN114">
        <v>588226</v>
      </c>
      <c r="AO114">
        <v>237381</v>
      </c>
      <c r="AP114">
        <v>98624</v>
      </c>
      <c r="AQ114">
        <v>122732</v>
      </c>
      <c r="AR114">
        <v>209306</v>
      </c>
      <c r="AS114">
        <v>109374</v>
      </c>
      <c r="AT114">
        <v>68478</v>
      </c>
      <c r="AU114">
        <v>155144</v>
      </c>
      <c r="AV114">
        <v>241222</v>
      </c>
      <c r="AW114">
        <v>226930</v>
      </c>
      <c r="AX114">
        <v>181388</v>
      </c>
      <c r="AY114">
        <v>11088565</v>
      </c>
      <c r="AZ114">
        <v>329107</v>
      </c>
      <c r="BA114">
        <v>337897</v>
      </c>
      <c r="BB114">
        <v>134503</v>
      </c>
      <c r="BC114">
        <v>217033</v>
      </c>
      <c r="BD114">
        <v>234749</v>
      </c>
      <c r="BE114">
        <v>122621</v>
      </c>
      <c r="BF114">
        <v>275983</v>
      </c>
      <c r="BG114">
        <v>106086</v>
      </c>
      <c r="BH114">
        <v>410648</v>
      </c>
      <c r="BI114">
        <v>430687</v>
      </c>
      <c r="BJ114">
        <v>163209</v>
      </c>
      <c r="BK114">
        <v>178551</v>
      </c>
      <c r="BL114">
        <v>486508</v>
      </c>
      <c r="BM114">
        <v>228905</v>
      </c>
      <c r="BN114">
        <v>239947</v>
      </c>
      <c r="BO114">
        <v>115226</v>
      </c>
    </row>
    <row r="115" spans="1:67" x14ac:dyDescent="0.25">
      <c r="A115" t="s">
        <v>190</v>
      </c>
      <c r="B115" t="e">
        <f ca="1">_xll.BDH(A115&amp;" Equity Sedol2",$B$2,$B$1,$A$1,"Dates=H","Dir=H","Fill=0","Days=W","cols=66;rows=1")</f>
        <v>#NAME?</v>
      </c>
      <c r="C115">
        <v>173951</v>
      </c>
      <c r="D115">
        <v>322184</v>
      </c>
      <c r="E115">
        <v>181958</v>
      </c>
      <c r="F115">
        <v>107147</v>
      </c>
      <c r="G115">
        <v>225337</v>
      </c>
      <c r="H115">
        <v>200105</v>
      </c>
      <c r="I115">
        <v>145570</v>
      </c>
      <c r="J115">
        <v>301340</v>
      </c>
      <c r="K115">
        <v>208693</v>
      </c>
      <c r="L115">
        <v>293275</v>
      </c>
      <c r="M115">
        <v>88082</v>
      </c>
      <c r="N115">
        <v>1075427</v>
      </c>
      <c r="O115">
        <v>770327</v>
      </c>
      <c r="P115">
        <v>0</v>
      </c>
      <c r="Q115">
        <v>405629</v>
      </c>
      <c r="R115">
        <v>294163</v>
      </c>
      <c r="S115">
        <v>401749</v>
      </c>
      <c r="T115">
        <v>797793</v>
      </c>
      <c r="U115">
        <v>165150</v>
      </c>
      <c r="V115">
        <v>124605</v>
      </c>
      <c r="W115">
        <v>150019</v>
      </c>
      <c r="X115">
        <v>213230</v>
      </c>
      <c r="Y115">
        <v>191922</v>
      </c>
      <c r="Z115">
        <v>254984</v>
      </c>
      <c r="AA115">
        <v>289102</v>
      </c>
      <c r="AB115">
        <v>193033</v>
      </c>
      <c r="AC115">
        <v>718498</v>
      </c>
      <c r="AD115">
        <v>291782</v>
      </c>
      <c r="AE115">
        <v>0</v>
      </c>
      <c r="AF115">
        <v>427403</v>
      </c>
      <c r="AG115">
        <v>342164</v>
      </c>
      <c r="AH115">
        <v>559098</v>
      </c>
      <c r="AI115">
        <v>460678</v>
      </c>
      <c r="AJ115">
        <v>210025</v>
      </c>
      <c r="AK115">
        <v>1623193</v>
      </c>
      <c r="AL115">
        <v>1723301</v>
      </c>
      <c r="AM115">
        <v>421160</v>
      </c>
      <c r="AN115">
        <v>412045</v>
      </c>
      <c r="AO115">
        <v>911124</v>
      </c>
      <c r="AP115">
        <v>443149</v>
      </c>
      <c r="AQ115">
        <v>550351</v>
      </c>
      <c r="AR115">
        <v>288905</v>
      </c>
      <c r="AS115">
        <v>909364</v>
      </c>
      <c r="AT115">
        <v>447092</v>
      </c>
      <c r="AU115">
        <v>286166</v>
      </c>
      <c r="AV115">
        <v>1321790</v>
      </c>
      <c r="AW115">
        <v>436361</v>
      </c>
      <c r="AX115">
        <v>478778</v>
      </c>
      <c r="AY115">
        <v>428540</v>
      </c>
      <c r="AZ115">
        <v>293476</v>
      </c>
      <c r="BA115">
        <v>226693</v>
      </c>
      <c r="BB115">
        <v>394186</v>
      </c>
      <c r="BC115">
        <v>1026464</v>
      </c>
      <c r="BD115">
        <v>592753</v>
      </c>
      <c r="BE115">
        <v>2957818</v>
      </c>
      <c r="BF115">
        <v>326378</v>
      </c>
      <c r="BG115">
        <v>895297</v>
      </c>
      <c r="BH115">
        <v>335121</v>
      </c>
      <c r="BI115">
        <v>918240</v>
      </c>
      <c r="BJ115">
        <v>373078</v>
      </c>
      <c r="BK115">
        <v>519616</v>
      </c>
      <c r="BL115">
        <v>550348</v>
      </c>
      <c r="BM115">
        <v>243056</v>
      </c>
      <c r="BN115">
        <v>326140</v>
      </c>
      <c r="BO115">
        <v>272566</v>
      </c>
    </row>
    <row r="116" spans="1:67" x14ac:dyDescent="0.25">
      <c r="A116" t="s">
        <v>421</v>
      </c>
      <c r="B116" t="e">
        <f ca="1">_xll.BDH(A116&amp;" Equity Sedol2",$B$2,$B$1,$A$1,"Dates=H","Dir=H","Fill=0","Days=W","cols=66;rows=1")</f>
        <v>#NAME?</v>
      </c>
      <c r="C116">
        <v>853984</v>
      </c>
      <c r="D116">
        <v>1051326</v>
      </c>
      <c r="E116">
        <v>1146794</v>
      </c>
      <c r="F116">
        <v>2825668</v>
      </c>
      <c r="G116">
        <v>1524540</v>
      </c>
      <c r="H116">
        <v>1199459</v>
      </c>
      <c r="I116">
        <v>809887</v>
      </c>
      <c r="J116">
        <v>603782</v>
      </c>
      <c r="K116">
        <v>804213</v>
      </c>
      <c r="L116">
        <v>937138</v>
      </c>
      <c r="M116">
        <v>334498</v>
      </c>
      <c r="N116">
        <v>662357</v>
      </c>
      <c r="O116">
        <v>811950</v>
      </c>
      <c r="P116">
        <v>0</v>
      </c>
      <c r="Q116">
        <v>897197</v>
      </c>
      <c r="R116">
        <v>558177</v>
      </c>
      <c r="S116">
        <v>539135</v>
      </c>
      <c r="T116">
        <v>467294</v>
      </c>
      <c r="U116">
        <v>704856</v>
      </c>
      <c r="V116">
        <v>594471</v>
      </c>
      <c r="W116">
        <v>785381</v>
      </c>
      <c r="X116">
        <v>2342833</v>
      </c>
      <c r="Y116">
        <v>1663405</v>
      </c>
      <c r="Z116">
        <v>1178336</v>
      </c>
      <c r="AA116">
        <v>713331</v>
      </c>
      <c r="AB116">
        <v>1046326</v>
      </c>
      <c r="AC116">
        <v>1202157</v>
      </c>
      <c r="AD116">
        <v>763877</v>
      </c>
      <c r="AE116">
        <v>0</v>
      </c>
      <c r="AF116">
        <v>1383975</v>
      </c>
      <c r="AG116">
        <v>1081190</v>
      </c>
      <c r="AH116">
        <v>1299840</v>
      </c>
      <c r="AI116">
        <v>20430206</v>
      </c>
      <c r="AJ116">
        <v>1898363</v>
      </c>
      <c r="AK116">
        <v>1181247</v>
      </c>
      <c r="AL116">
        <v>1362830</v>
      </c>
      <c r="AM116">
        <v>1011569</v>
      </c>
      <c r="AN116">
        <v>1051924</v>
      </c>
      <c r="AO116">
        <v>878852</v>
      </c>
      <c r="AP116">
        <v>1133711</v>
      </c>
      <c r="AQ116">
        <v>627125</v>
      </c>
      <c r="AR116">
        <v>1268594</v>
      </c>
      <c r="AS116">
        <v>993163</v>
      </c>
      <c r="AT116">
        <v>578783</v>
      </c>
      <c r="AU116">
        <v>643986</v>
      </c>
      <c r="AV116">
        <v>1314796</v>
      </c>
      <c r="AW116">
        <v>1390021</v>
      </c>
      <c r="AX116">
        <v>8191628</v>
      </c>
      <c r="AY116">
        <v>1125456</v>
      </c>
      <c r="AZ116">
        <v>3255218</v>
      </c>
      <c r="BA116">
        <v>1039557</v>
      </c>
      <c r="BB116">
        <v>769696</v>
      </c>
      <c r="BC116">
        <v>1215188</v>
      </c>
      <c r="BD116">
        <v>1282488</v>
      </c>
      <c r="BE116">
        <v>2296779</v>
      </c>
      <c r="BF116">
        <v>1097653</v>
      </c>
      <c r="BG116">
        <v>820729</v>
      </c>
      <c r="BH116">
        <v>739434</v>
      </c>
      <c r="BI116">
        <v>911059</v>
      </c>
      <c r="BJ116">
        <v>867857</v>
      </c>
      <c r="BK116">
        <v>840352</v>
      </c>
      <c r="BL116">
        <v>724501</v>
      </c>
      <c r="BM116">
        <v>696226</v>
      </c>
      <c r="BN116">
        <v>799474</v>
      </c>
      <c r="BO116">
        <v>1684872</v>
      </c>
    </row>
    <row r="117" spans="1:67" x14ac:dyDescent="0.25">
      <c r="A117" t="s">
        <v>97</v>
      </c>
      <c r="B117" t="e">
        <f ca="1">_xll.BDH(A117&amp;" Equity Sedol2",$B$2,$B$1,$A$1,"Dates=H","Dir=H","Fill=0","Days=W","cols=66;rows=1")</f>
        <v>#NAME?</v>
      </c>
      <c r="C117">
        <v>1334315</v>
      </c>
      <c r="D117">
        <v>1345604</v>
      </c>
      <c r="E117">
        <v>1529564</v>
      </c>
      <c r="F117">
        <v>859162</v>
      </c>
      <c r="G117">
        <v>991049</v>
      </c>
      <c r="H117">
        <v>1187991</v>
      </c>
      <c r="I117">
        <v>959302</v>
      </c>
      <c r="J117">
        <v>846477</v>
      </c>
      <c r="K117">
        <v>803584</v>
      </c>
      <c r="L117">
        <v>1784586</v>
      </c>
      <c r="M117">
        <v>931178</v>
      </c>
      <c r="N117">
        <v>1560331</v>
      </c>
      <c r="O117">
        <v>1297628</v>
      </c>
      <c r="P117">
        <v>0</v>
      </c>
      <c r="Q117">
        <v>1270641</v>
      </c>
      <c r="R117">
        <v>2056096</v>
      </c>
      <c r="S117">
        <v>913917</v>
      </c>
      <c r="T117">
        <v>1448621</v>
      </c>
      <c r="U117">
        <v>782913</v>
      </c>
      <c r="V117">
        <v>1635163</v>
      </c>
      <c r="W117">
        <v>2442726</v>
      </c>
      <c r="X117">
        <v>2020358</v>
      </c>
      <c r="Y117">
        <v>2015757</v>
      </c>
      <c r="Z117">
        <v>1239539</v>
      </c>
      <c r="AA117">
        <v>1749752</v>
      </c>
      <c r="AB117">
        <v>1547975</v>
      </c>
      <c r="AC117">
        <v>2655473</v>
      </c>
      <c r="AD117">
        <v>1031605</v>
      </c>
      <c r="AE117">
        <v>0</v>
      </c>
      <c r="AF117">
        <v>1680187</v>
      </c>
      <c r="AG117">
        <v>1185992</v>
      </c>
      <c r="AH117">
        <v>1206781</v>
      </c>
      <c r="AI117">
        <v>10331093</v>
      </c>
      <c r="AJ117">
        <v>1417561</v>
      </c>
      <c r="AK117">
        <v>1031172</v>
      </c>
      <c r="AL117">
        <v>1114773</v>
      </c>
      <c r="AM117">
        <v>1429733</v>
      </c>
      <c r="AN117">
        <v>1153443</v>
      </c>
      <c r="AO117">
        <v>1659806</v>
      </c>
      <c r="AP117">
        <v>2791346</v>
      </c>
      <c r="AQ117">
        <v>958646</v>
      </c>
      <c r="AR117">
        <v>1372516</v>
      </c>
      <c r="AS117">
        <v>1098227</v>
      </c>
      <c r="AT117">
        <v>988551</v>
      </c>
      <c r="AU117">
        <v>1262188</v>
      </c>
      <c r="AV117">
        <v>767973</v>
      </c>
      <c r="AW117">
        <v>1370087</v>
      </c>
      <c r="AX117">
        <v>2193193</v>
      </c>
      <c r="AY117">
        <v>1287850</v>
      </c>
      <c r="AZ117">
        <v>1034818</v>
      </c>
      <c r="BA117">
        <v>1102031</v>
      </c>
      <c r="BB117">
        <v>980006</v>
      </c>
      <c r="BC117">
        <v>1177749</v>
      </c>
      <c r="BD117">
        <v>997491</v>
      </c>
      <c r="BE117">
        <v>940627</v>
      </c>
      <c r="BF117">
        <v>1208991</v>
      </c>
      <c r="BG117">
        <v>1188566</v>
      </c>
      <c r="BH117">
        <v>1222559</v>
      </c>
      <c r="BI117">
        <v>764526</v>
      </c>
      <c r="BJ117">
        <v>1339581</v>
      </c>
      <c r="BK117">
        <v>3082238</v>
      </c>
      <c r="BL117">
        <v>1199378</v>
      </c>
      <c r="BM117">
        <v>514135</v>
      </c>
      <c r="BN117">
        <v>644353</v>
      </c>
      <c r="BO117">
        <v>694690</v>
      </c>
    </row>
    <row r="118" spans="1:67" x14ac:dyDescent="0.25">
      <c r="A118" t="s">
        <v>38</v>
      </c>
      <c r="B118" t="e">
        <f ca="1">_xll.BDH(A118&amp;" Equity Sedol2",$B$2,$B$1,$A$1,"Dates=H","Dir=H","Fill=0","Days=W","cols=66;rows=1")</f>
        <v>#NAME?</v>
      </c>
      <c r="C118">
        <v>880239</v>
      </c>
      <c r="D118">
        <v>364072</v>
      </c>
      <c r="E118">
        <v>286605</v>
      </c>
      <c r="F118">
        <v>84605</v>
      </c>
      <c r="G118">
        <v>1284753</v>
      </c>
      <c r="H118">
        <v>522608</v>
      </c>
      <c r="I118">
        <v>926351</v>
      </c>
      <c r="J118">
        <v>257646</v>
      </c>
      <c r="K118">
        <v>363048</v>
      </c>
      <c r="L118">
        <v>2489121</v>
      </c>
      <c r="M118">
        <v>453029</v>
      </c>
      <c r="N118">
        <v>1045106</v>
      </c>
      <c r="O118">
        <v>8017269</v>
      </c>
      <c r="P118">
        <v>0</v>
      </c>
      <c r="Q118">
        <v>570940</v>
      </c>
      <c r="R118">
        <v>449790</v>
      </c>
      <c r="S118">
        <v>507954</v>
      </c>
      <c r="T118">
        <v>324753</v>
      </c>
      <c r="U118">
        <v>397824</v>
      </c>
      <c r="V118">
        <v>279687</v>
      </c>
      <c r="W118">
        <v>740063</v>
      </c>
      <c r="X118">
        <v>2773947</v>
      </c>
      <c r="Y118">
        <v>592361</v>
      </c>
      <c r="Z118">
        <v>174551</v>
      </c>
      <c r="AA118">
        <v>1399138</v>
      </c>
      <c r="AB118">
        <v>301145</v>
      </c>
      <c r="AC118">
        <v>509100</v>
      </c>
      <c r="AD118">
        <v>514239</v>
      </c>
      <c r="AE118">
        <v>0</v>
      </c>
      <c r="AF118">
        <v>1007555</v>
      </c>
      <c r="AG118">
        <v>505401</v>
      </c>
      <c r="AH118">
        <v>1845981</v>
      </c>
      <c r="AI118">
        <v>13280520</v>
      </c>
      <c r="AJ118">
        <v>3279214</v>
      </c>
      <c r="AK118">
        <v>1524166</v>
      </c>
      <c r="AL118">
        <v>779882</v>
      </c>
      <c r="AM118">
        <v>2802181</v>
      </c>
      <c r="AN118">
        <v>932467</v>
      </c>
      <c r="AO118">
        <v>628240</v>
      </c>
      <c r="AP118">
        <v>648307</v>
      </c>
      <c r="AQ118">
        <v>678931</v>
      </c>
      <c r="AR118">
        <v>521930</v>
      </c>
      <c r="AS118">
        <v>282877</v>
      </c>
      <c r="AT118">
        <v>779939</v>
      </c>
      <c r="AU118">
        <v>846634</v>
      </c>
      <c r="AV118">
        <v>809975</v>
      </c>
      <c r="AW118">
        <v>349142</v>
      </c>
      <c r="AX118">
        <v>1279442</v>
      </c>
      <c r="AY118">
        <v>632724</v>
      </c>
      <c r="AZ118">
        <v>1297746</v>
      </c>
      <c r="BA118">
        <v>1704945</v>
      </c>
      <c r="BB118">
        <v>557982</v>
      </c>
      <c r="BC118">
        <v>354830</v>
      </c>
      <c r="BD118">
        <v>1370821</v>
      </c>
      <c r="BE118">
        <v>1422001</v>
      </c>
      <c r="BF118">
        <v>359176</v>
      </c>
      <c r="BG118">
        <v>456244</v>
      </c>
      <c r="BH118">
        <v>100915</v>
      </c>
      <c r="BI118">
        <v>151996</v>
      </c>
      <c r="BJ118">
        <v>206202</v>
      </c>
      <c r="BK118">
        <v>394676</v>
      </c>
      <c r="BL118">
        <v>261239</v>
      </c>
      <c r="BM118">
        <v>213897</v>
      </c>
      <c r="BN118">
        <v>365216</v>
      </c>
      <c r="BO118">
        <v>310728</v>
      </c>
    </row>
    <row r="119" spans="1:67" x14ac:dyDescent="0.25">
      <c r="A119" t="s">
        <v>139</v>
      </c>
      <c r="B119" t="e">
        <f ca="1">_xll.BDH(A119&amp;" Equity Sedol2",$B$2,$B$1,$A$1,"Dates=H","Dir=H","Fill=0","Days=W","cols=66;rows=1")</f>
        <v>#NAME?</v>
      </c>
      <c r="C119">
        <v>160753</v>
      </c>
      <c r="D119">
        <v>1136396</v>
      </c>
      <c r="E119">
        <v>468562</v>
      </c>
      <c r="F119">
        <v>55778</v>
      </c>
      <c r="G119">
        <v>49173</v>
      </c>
      <c r="H119">
        <v>121700</v>
      </c>
      <c r="I119">
        <v>33956</v>
      </c>
      <c r="J119">
        <v>12399</v>
      </c>
      <c r="K119">
        <v>388683</v>
      </c>
      <c r="L119">
        <v>21562</v>
      </c>
      <c r="M119">
        <v>30061</v>
      </c>
      <c r="N119">
        <v>89650</v>
      </c>
      <c r="O119">
        <v>78510</v>
      </c>
      <c r="P119">
        <v>0</v>
      </c>
      <c r="Q119">
        <v>73642</v>
      </c>
      <c r="R119">
        <v>634985</v>
      </c>
      <c r="S119">
        <v>14745</v>
      </c>
      <c r="T119">
        <v>252740</v>
      </c>
      <c r="U119">
        <v>44310</v>
      </c>
      <c r="V119">
        <v>124925</v>
      </c>
      <c r="W119">
        <v>46540</v>
      </c>
      <c r="X119">
        <v>18737</v>
      </c>
      <c r="Y119">
        <v>53827</v>
      </c>
      <c r="Z119">
        <v>22465</v>
      </c>
      <c r="AA119">
        <v>35088</v>
      </c>
      <c r="AB119">
        <v>62148</v>
      </c>
      <c r="AC119">
        <v>49257</v>
      </c>
      <c r="AD119">
        <v>27874</v>
      </c>
      <c r="AE119">
        <v>0</v>
      </c>
      <c r="AF119">
        <v>5198</v>
      </c>
      <c r="AG119">
        <v>19470</v>
      </c>
      <c r="AH119">
        <v>12908</v>
      </c>
      <c r="AI119">
        <v>144459</v>
      </c>
      <c r="AJ119">
        <v>34106</v>
      </c>
      <c r="AK119">
        <v>23842</v>
      </c>
      <c r="AL119">
        <v>23021</v>
      </c>
      <c r="AM119">
        <v>25246</v>
      </c>
      <c r="AN119">
        <v>19983</v>
      </c>
      <c r="AO119">
        <v>11118</v>
      </c>
      <c r="AP119">
        <v>22841</v>
      </c>
      <c r="AQ119">
        <v>18263</v>
      </c>
      <c r="AR119">
        <v>165041</v>
      </c>
      <c r="AS119">
        <v>40520</v>
      </c>
      <c r="AT119">
        <v>20128</v>
      </c>
      <c r="AU119">
        <v>216611</v>
      </c>
      <c r="AV119">
        <v>80311</v>
      </c>
      <c r="AW119">
        <v>358597</v>
      </c>
      <c r="AX119">
        <v>483848</v>
      </c>
      <c r="AY119">
        <v>38329</v>
      </c>
      <c r="AZ119">
        <v>229087</v>
      </c>
      <c r="BA119">
        <v>94675</v>
      </c>
      <c r="BB119">
        <v>10041</v>
      </c>
      <c r="BC119">
        <v>24320</v>
      </c>
      <c r="BD119">
        <v>23188</v>
      </c>
      <c r="BE119">
        <v>54132</v>
      </c>
      <c r="BF119">
        <v>57263</v>
      </c>
      <c r="BG119">
        <v>13608</v>
      </c>
      <c r="BH119">
        <v>12891</v>
      </c>
      <c r="BI119">
        <v>35355</v>
      </c>
      <c r="BJ119">
        <v>165553</v>
      </c>
      <c r="BK119">
        <v>34251</v>
      </c>
      <c r="BL119">
        <v>42794</v>
      </c>
      <c r="BM119">
        <v>61135</v>
      </c>
      <c r="BN119">
        <v>220314</v>
      </c>
      <c r="BO119">
        <v>51224</v>
      </c>
    </row>
    <row r="120" spans="1:67" x14ac:dyDescent="0.25">
      <c r="A120" t="s">
        <v>36</v>
      </c>
      <c r="B120" t="e">
        <f ca="1">_xll.BDH(A120&amp;" Equity Sedol2",$B$2,$B$1,$A$1,"Dates=H","Dir=H","Fill=0","Days=W","cols=66;rows=1")</f>
        <v>#NAME?</v>
      </c>
      <c r="C120">
        <v>1954846</v>
      </c>
      <c r="D120">
        <v>1613627</v>
      </c>
      <c r="E120">
        <v>1550281</v>
      </c>
      <c r="F120">
        <v>1585309</v>
      </c>
      <c r="G120">
        <v>2803060</v>
      </c>
      <c r="H120">
        <v>1607193</v>
      </c>
      <c r="I120">
        <v>2251515</v>
      </c>
      <c r="J120">
        <v>1201114</v>
      </c>
      <c r="K120">
        <v>1293828</v>
      </c>
      <c r="L120">
        <v>1267255</v>
      </c>
      <c r="M120">
        <v>1182202</v>
      </c>
      <c r="N120">
        <v>1721247</v>
      </c>
      <c r="O120">
        <v>1324795</v>
      </c>
      <c r="P120">
        <v>0</v>
      </c>
      <c r="Q120">
        <v>1895706</v>
      </c>
      <c r="R120">
        <v>879092</v>
      </c>
      <c r="S120">
        <v>1285772</v>
      </c>
      <c r="T120">
        <v>1369609</v>
      </c>
      <c r="U120">
        <v>1534204</v>
      </c>
      <c r="V120">
        <v>1780781</v>
      </c>
      <c r="W120">
        <v>1640316</v>
      </c>
      <c r="X120">
        <v>2122337</v>
      </c>
      <c r="Y120">
        <v>1821722</v>
      </c>
      <c r="Z120">
        <v>1410085</v>
      </c>
      <c r="AA120">
        <v>3402391</v>
      </c>
      <c r="AB120">
        <v>2486456</v>
      </c>
      <c r="AC120">
        <v>6373393</v>
      </c>
      <c r="AD120">
        <v>4596537</v>
      </c>
      <c r="AE120">
        <v>0</v>
      </c>
      <c r="AF120">
        <v>2542315</v>
      </c>
      <c r="AG120">
        <v>16640919</v>
      </c>
      <c r="AH120">
        <v>2285599</v>
      </c>
      <c r="AI120">
        <v>4126061</v>
      </c>
      <c r="AJ120">
        <v>2231055</v>
      </c>
      <c r="AK120">
        <v>2268771</v>
      </c>
      <c r="AL120">
        <v>4159103</v>
      </c>
      <c r="AM120">
        <v>2168604</v>
      </c>
      <c r="AN120">
        <v>5253671</v>
      </c>
      <c r="AO120">
        <v>3369911</v>
      </c>
      <c r="AP120">
        <v>4551544</v>
      </c>
      <c r="AQ120">
        <v>1368533</v>
      </c>
      <c r="AR120">
        <v>2786236</v>
      </c>
      <c r="AS120">
        <v>5501232</v>
      </c>
      <c r="AT120">
        <v>2195046</v>
      </c>
      <c r="AU120">
        <v>2280791</v>
      </c>
      <c r="AV120">
        <v>6615656</v>
      </c>
      <c r="AW120">
        <v>2308024</v>
      </c>
      <c r="AX120">
        <v>3014750</v>
      </c>
      <c r="AY120">
        <v>4403712</v>
      </c>
      <c r="AZ120">
        <v>1684317</v>
      </c>
      <c r="BA120">
        <v>2536047</v>
      </c>
      <c r="BB120">
        <v>2105328</v>
      </c>
      <c r="BC120">
        <v>4489711</v>
      </c>
      <c r="BD120">
        <v>2114669</v>
      </c>
      <c r="BE120">
        <v>1339635</v>
      </c>
      <c r="BF120">
        <v>2169905</v>
      </c>
      <c r="BG120">
        <v>1918344</v>
      </c>
      <c r="BH120">
        <v>2979327</v>
      </c>
      <c r="BI120">
        <v>1748682</v>
      </c>
      <c r="BJ120">
        <v>2928817</v>
      </c>
      <c r="BK120">
        <v>4041331</v>
      </c>
      <c r="BL120">
        <v>925558</v>
      </c>
      <c r="BM120">
        <v>1669911</v>
      </c>
      <c r="BN120">
        <v>1724854</v>
      </c>
      <c r="BO120">
        <v>19065124</v>
      </c>
    </row>
    <row r="121" spans="1:67" x14ac:dyDescent="0.25">
      <c r="A121" t="s">
        <v>431</v>
      </c>
      <c r="B121" t="e">
        <f ca="1">_xll.BDH(A121&amp;" Equity Sedol2",$B$2,$B$1,$A$1,"Dates=H","Dir=H","Fill=0","Days=W","cols=66;rows=1")</f>
        <v>#NAME?</v>
      </c>
      <c r="C121">
        <v>277945</v>
      </c>
      <c r="D121">
        <v>240453</v>
      </c>
      <c r="E121">
        <v>1675538</v>
      </c>
      <c r="F121">
        <v>629641</v>
      </c>
      <c r="G121">
        <v>856105</v>
      </c>
      <c r="H121">
        <v>359870</v>
      </c>
      <c r="I121">
        <v>255274</v>
      </c>
      <c r="J121">
        <v>871791</v>
      </c>
      <c r="K121">
        <v>359282</v>
      </c>
      <c r="L121">
        <v>446426</v>
      </c>
      <c r="M121">
        <v>131979</v>
      </c>
      <c r="N121">
        <v>338727</v>
      </c>
      <c r="O121">
        <v>187685</v>
      </c>
      <c r="P121">
        <v>0</v>
      </c>
      <c r="Q121">
        <v>193834</v>
      </c>
      <c r="R121">
        <v>295301</v>
      </c>
      <c r="S121">
        <v>225503</v>
      </c>
      <c r="T121">
        <v>246893</v>
      </c>
      <c r="U121">
        <v>132306</v>
      </c>
      <c r="V121">
        <v>160894</v>
      </c>
      <c r="W121">
        <v>264205</v>
      </c>
      <c r="X121">
        <v>257211</v>
      </c>
      <c r="Y121">
        <v>280912</v>
      </c>
      <c r="Z121">
        <v>251884</v>
      </c>
      <c r="AA121">
        <v>266143</v>
      </c>
      <c r="AB121">
        <v>272029</v>
      </c>
      <c r="AC121">
        <v>334092</v>
      </c>
      <c r="AD121">
        <v>339138</v>
      </c>
      <c r="AE121">
        <v>0</v>
      </c>
      <c r="AF121">
        <v>219879</v>
      </c>
      <c r="AG121">
        <v>211667</v>
      </c>
      <c r="AH121">
        <v>173834</v>
      </c>
      <c r="AI121">
        <v>210124</v>
      </c>
      <c r="AJ121">
        <v>159687</v>
      </c>
      <c r="AK121">
        <v>141879</v>
      </c>
      <c r="AL121">
        <v>422387</v>
      </c>
      <c r="AM121">
        <v>391179</v>
      </c>
      <c r="AN121">
        <v>166153</v>
      </c>
      <c r="AO121">
        <v>193824</v>
      </c>
      <c r="AP121">
        <v>286098</v>
      </c>
      <c r="AQ121">
        <v>245049</v>
      </c>
      <c r="AR121">
        <v>210555</v>
      </c>
      <c r="AS121">
        <v>208583</v>
      </c>
      <c r="AT121">
        <v>137931</v>
      </c>
      <c r="AU121">
        <v>203675</v>
      </c>
      <c r="AV121">
        <v>247317</v>
      </c>
      <c r="AW121">
        <v>275236</v>
      </c>
      <c r="AX121">
        <v>510313</v>
      </c>
      <c r="AY121">
        <v>361869</v>
      </c>
      <c r="AZ121">
        <v>336966</v>
      </c>
      <c r="BA121">
        <v>246623</v>
      </c>
      <c r="BB121">
        <v>161367</v>
      </c>
      <c r="BC121">
        <v>256498</v>
      </c>
      <c r="BD121">
        <v>188390</v>
      </c>
      <c r="BE121">
        <v>188307</v>
      </c>
      <c r="BF121">
        <v>198612</v>
      </c>
      <c r="BG121">
        <v>175480</v>
      </c>
      <c r="BH121">
        <v>165034</v>
      </c>
      <c r="BI121">
        <v>178532</v>
      </c>
      <c r="BJ121">
        <v>264664</v>
      </c>
      <c r="BK121">
        <v>298505</v>
      </c>
      <c r="BL121">
        <v>328436</v>
      </c>
      <c r="BM121">
        <v>278272</v>
      </c>
      <c r="BN121">
        <v>276493</v>
      </c>
      <c r="BO121">
        <v>303179</v>
      </c>
    </row>
    <row r="122" spans="1:67" x14ac:dyDescent="0.25">
      <c r="A122" t="s">
        <v>77</v>
      </c>
      <c r="B122" t="e">
        <f ca="1">_xll.BDH(A122&amp;" Equity Sedol2",$B$2,$B$1,$A$1,"Dates=H","Dir=H","Fill=0","Days=W","cols=66;rows=1")</f>
        <v>#NAME?</v>
      </c>
      <c r="C122">
        <v>4379745</v>
      </c>
      <c r="D122">
        <v>15545222</v>
      </c>
      <c r="E122">
        <v>7144470</v>
      </c>
      <c r="F122">
        <v>3944122</v>
      </c>
      <c r="G122">
        <v>6612977</v>
      </c>
      <c r="H122">
        <v>6895074</v>
      </c>
      <c r="I122">
        <v>4142329</v>
      </c>
      <c r="J122">
        <v>5905231</v>
      </c>
      <c r="K122">
        <v>5467081</v>
      </c>
      <c r="L122">
        <v>9676423</v>
      </c>
      <c r="M122">
        <v>4991488</v>
      </c>
      <c r="N122">
        <v>4964966</v>
      </c>
      <c r="O122">
        <v>5443737</v>
      </c>
      <c r="P122">
        <v>0</v>
      </c>
      <c r="Q122">
        <v>11032742</v>
      </c>
      <c r="R122">
        <v>5507612</v>
      </c>
      <c r="S122">
        <v>5478222</v>
      </c>
      <c r="T122">
        <v>5744891</v>
      </c>
      <c r="U122">
        <v>3978650</v>
      </c>
      <c r="V122">
        <v>6907689</v>
      </c>
      <c r="W122">
        <v>3758091</v>
      </c>
      <c r="X122">
        <v>6654176</v>
      </c>
      <c r="Y122">
        <v>9285340</v>
      </c>
      <c r="Z122">
        <v>4607395</v>
      </c>
      <c r="AA122">
        <v>6658952</v>
      </c>
      <c r="AB122">
        <v>4839283</v>
      </c>
      <c r="AC122">
        <v>5009673</v>
      </c>
      <c r="AD122">
        <v>4677743</v>
      </c>
      <c r="AE122">
        <v>0</v>
      </c>
      <c r="AF122">
        <v>4737384</v>
      </c>
      <c r="AG122">
        <v>5625138</v>
      </c>
      <c r="AH122">
        <v>3164625</v>
      </c>
      <c r="AI122">
        <v>3799100</v>
      </c>
      <c r="AJ122">
        <v>2667086</v>
      </c>
      <c r="AK122">
        <v>1866865</v>
      </c>
      <c r="AL122">
        <v>3549860</v>
      </c>
      <c r="AM122">
        <v>4489952</v>
      </c>
      <c r="AN122">
        <v>5192299</v>
      </c>
      <c r="AO122">
        <v>4264039</v>
      </c>
      <c r="AP122">
        <v>5032279</v>
      </c>
      <c r="AQ122">
        <v>4255899</v>
      </c>
      <c r="AR122">
        <v>3357850</v>
      </c>
      <c r="AS122">
        <v>3839395</v>
      </c>
      <c r="AT122">
        <v>2371002</v>
      </c>
      <c r="AU122">
        <v>3282188</v>
      </c>
      <c r="AV122">
        <v>3722301</v>
      </c>
      <c r="AW122">
        <v>4520268</v>
      </c>
      <c r="AX122">
        <v>9348265</v>
      </c>
      <c r="AY122">
        <v>4272813</v>
      </c>
      <c r="AZ122">
        <v>3986223</v>
      </c>
      <c r="BA122">
        <v>5491741</v>
      </c>
      <c r="BB122">
        <v>12169790</v>
      </c>
      <c r="BC122">
        <v>6802816</v>
      </c>
      <c r="BD122">
        <v>4471931</v>
      </c>
      <c r="BE122">
        <v>4937136</v>
      </c>
      <c r="BF122">
        <v>3649417</v>
      </c>
      <c r="BG122">
        <v>4822859</v>
      </c>
      <c r="BH122">
        <v>5572541</v>
      </c>
      <c r="BI122">
        <v>3030409</v>
      </c>
      <c r="BJ122">
        <v>9708725</v>
      </c>
      <c r="BK122">
        <v>3924310</v>
      </c>
      <c r="BL122">
        <v>8009512</v>
      </c>
      <c r="BM122">
        <v>4908351</v>
      </c>
      <c r="BN122">
        <v>3398214</v>
      </c>
      <c r="BO122">
        <v>4570837</v>
      </c>
    </row>
    <row r="123" spans="1:67" x14ac:dyDescent="0.25">
      <c r="A123" t="s">
        <v>342</v>
      </c>
      <c r="B123" t="e">
        <f ca="1">_xll.BDH(A123&amp;" Equity Sedol2",$B$2,$B$1,$A$1,"Dates=H","Dir=H","Fill=0","Days=W","cols=66;rows=1")</f>
        <v>#NAME?</v>
      </c>
      <c r="C123">
        <v>934983</v>
      </c>
      <c r="D123">
        <v>778037</v>
      </c>
      <c r="E123">
        <v>564667</v>
      </c>
      <c r="F123">
        <v>914442</v>
      </c>
      <c r="G123">
        <v>613621</v>
      </c>
      <c r="H123">
        <v>691938</v>
      </c>
      <c r="I123">
        <v>712106</v>
      </c>
      <c r="J123">
        <v>633844</v>
      </c>
      <c r="K123">
        <v>435402</v>
      </c>
      <c r="L123">
        <v>1079932</v>
      </c>
      <c r="M123">
        <v>487464</v>
      </c>
      <c r="N123">
        <v>1516462</v>
      </c>
      <c r="O123">
        <v>1087262</v>
      </c>
      <c r="P123">
        <v>0</v>
      </c>
      <c r="Q123">
        <v>720549</v>
      </c>
      <c r="R123">
        <v>503855</v>
      </c>
      <c r="S123">
        <v>717744</v>
      </c>
      <c r="T123">
        <v>630575</v>
      </c>
      <c r="U123">
        <v>600419</v>
      </c>
      <c r="V123">
        <v>951017</v>
      </c>
      <c r="W123">
        <v>1141570</v>
      </c>
      <c r="X123">
        <v>561270</v>
      </c>
      <c r="Y123">
        <v>777124</v>
      </c>
      <c r="Z123">
        <v>537645</v>
      </c>
      <c r="AA123">
        <v>821511</v>
      </c>
      <c r="AB123">
        <v>680547</v>
      </c>
      <c r="AC123">
        <v>1130423</v>
      </c>
      <c r="AD123">
        <v>622886</v>
      </c>
      <c r="AE123">
        <v>0</v>
      </c>
      <c r="AF123">
        <v>505100</v>
      </c>
      <c r="AG123">
        <v>600247</v>
      </c>
      <c r="AH123">
        <v>1092777</v>
      </c>
      <c r="AI123">
        <v>1135327</v>
      </c>
      <c r="AJ123">
        <v>598914</v>
      </c>
      <c r="AK123">
        <v>1354849</v>
      </c>
      <c r="AL123">
        <v>864236</v>
      </c>
      <c r="AM123">
        <v>1072660</v>
      </c>
      <c r="AN123">
        <v>792265</v>
      </c>
      <c r="AO123">
        <v>527581</v>
      </c>
      <c r="AP123">
        <v>584947</v>
      </c>
      <c r="AQ123">
        <v>490375</v>
      </c>
      <c r="AR123">
        <v>489198</v>
      </c>
      <c r="AS123">
        <v>591568</v>
      </c>
      <c r="AT123">
        <v>620387</v>
      </c>
      <c r="AU123">
        <v>463668</v>
      </c>
      <c r="AV123">
        <v>533001</v>
      </c>
      <c r="AW123">
        <v>1617151</v>
      </c>
      <c r="AX123">
        <v>1622881</v>
      </c>
      <c r="AY123">
        <v>1167018</v>
      </c>
      <c r="AZ123">
        <v>676893</v>
      </c>
      <c r="BA123">
        <v>638556</v>
      </c>
      <c r="BB123">
        <v>1594065</v>
      </c>
      <c r="BC123">
        <v>801268</v>
      </c>
      <c r="BD123">
        <v>511290</v>
      </c>
      <c r="BE123">
        <v>436976</v>
      </c>
      <c r="BF123">
        <v>460451</v>
      </c>
      <c r="BG123">
        <v>511796</v>
      </c>
      <c r="BH123">
        <v>1148554</v>
      </c>
      <c r="BI123">
        <v>586236</v>
      </c>
      <c r="BJ123">
        <v>714539</v>
      </c>
      <c r="BK123">
        <v>731979</v>
      </c>
      <c r="BL123">
        <v>1183963</v>
      </c>
      <c r="BM123">
        <v>1148312</v>
      </c>
      <c r="BN123">
        <v>600899</v>
      </c>
      <c r="BO123">
        <v>736673</v>
      </c>
    </row>
    <row r="124" spans="1:67" x14ac:dyDescent="0.25">
      <c r="A124" t="s">
        <v>90</v>
      </c>
      <c r="B124" t="e">
        <f ca="1">_xll.BDH(A124&amp;" Equity Sedol2",$B$2,$B$1,$A$1,"Dates=H","Dir=H","Fill=0","Days=W","cols=66;rows=1")</f>
        <v>#NAME?</v>
      </c>
      <c r="C124">
        <v>682972</v>
      </c>
      <c r="D124">
        <v>200631</v>
      </c>
      <c r="E124">
        <v>966427</v>
      </c>
      <c r="F124">
        <v>305664</v>
      </c>
      <c r="G124">
        <v>197426</v>
      </c>
      <c r="H124">
        <v>1002915</v>
      </c>
      <c r="I124">
        <v>221699</v>
      </c>
      <c r="J124">
        <v>459470</v>
      </c>
      <c r="K124">
        <v>1147476</v>
      </c>
      <c r="L124">
        <v>345034</v>
      </c>
      <c r="M124">
        <v>234414</v>
      </c>
      <c r="N124">
        <v>282925</v>
      </c>
      <c r="O124">
        <v>318694</v>
      </c>
      <c r="P124">
        <v>0</v>
      </c>
      <c r="Q124">
        <v>269920</v>
      </c>
      <c r="R124">
        <v>190188</v>
      </c>
      <c r="S124">
        <v>259731</v>
      </c>
      <c r="T124">
        <v>253308</v>
      </c>
      <c r="U124">
        <v>517514</v>
      </c>
      <c r="V124">
        <v>115556</v>
      </c>
      <c r="W124">
        <v>627243</v>
      </c>
      <c r="X124">
        <v>230849</v>
      </c>
      <c r="Y124">
        <v>169583</v>
      </c>
      <c r="Z124">
        <v>471346</v>
      </c>
      <c r="AA124">
        <v>465956</v>
      </c>
      <c r="AB124">
        <v>4553554</v>
      </c>
      <c r="AC124">
        <v>171148</v>
      </c>
      <c r="AD124">
        <v>215759</v>
      </c>
      <c r="AE124">
        <v>0</v>
      </c>
      <c r="AF124">
        <v>195221</v>
      </c>
      <c r="AG124">
        <v>97787</v>
      </c>
      <c r="AH124">
        <v>116633</v>
      </c>
      <c r="AI124">
        <v>503067</v>
      </c>
      <c r="AJ124">
        <v>1296898</v>
      </c>
      <c r="AK124">
        <v>367357</v>
      </c>
      <c r="AL124">
        <v>527235</v>
      </c>
      <c r="AM124">
        <v>224964</v>
      </c>
      <c r="AN124">
        <v>214511</v>
      </c>
      <c r="AO124">
        <v>204077</v>
      </c>
      <c r="AP124">
        <v>549408</v>
      </c>
      <c r="AQ124">
        <v>88142</v>
      </c>
      <c r="AR124">
        <v>224976</v>
      </c>
      <c r="AS124">
        <v>131282</v>
      </c>
      <c r="AT124">
        <v>111538</v>
      </c>
      <c r="AU124">
        <v>78093</v>
      </c>
      <c r="AV124">
        <v>330310</v>
      </c>
      <c r="AW124">
        <v>214702</v>
      </c>
      <c r="AX124">
        <v>255096</v>
      </c>
      <c r="AY124">
        <v>1005893</v>
      </c>
      <c r="AZ124">
        <v>146418</v>
      </c>
      <c r="BA124">
        <v>570839</v>
      </c>
      <c r="BB124">
        <v>279128</v>
      </c>
      <c r="BC124">
        <v>206061</v>
      </c>
      <c r="BD124">
        <v>374686</v>
      </c>
      <c r="BE124">
        <v>389448</v>
      </c>
      <c r="BF124">
        <v>1232337</v>
      </c>
      <c r="BG124">
        <v>421447</v>
      </c>
      <c r="BH124">
        <v>307491</v>
      </c>
      <c r="BI124">
        <v>233573</v>
      </c>
      <c r="BJ124">
        <v>327694</v>
      </c>
      <c r="BK124">
        <v>260565</v>
      </c>
      <c r="BL124">
        <v>422627</v>
      </c>
      <c r="BM124">
        <v>224084</v>
      </c>
      <c r="BN124">
        <v>208696</v>
      </c>
      <c r="BO124">
        <v>827098</v>
      </c>
    </row>
    <row r="125" spans="1:67" x14ac:dyDescent="0.25">
      <c r="A125" t="s">
        <v>15</v>
      </c>
      <c r="B125" t="e">
        <f ca="1">_xll.BDH(A125&amp;" Equity Sedol2",$B$2,$B$1,$A$1,"Dates=H","Dir=H","Fill=0","Days=W","cols=66;rows=1")</f>
        <v>#NAME?</v>
      </c>
      <c r="C125">
        <v>643462</v>
      </c>
      <c r="D125">
        <v>2421257</v>
      </c>
      <c r="E125">
        <v>4018425</v>
      </c>
      <c r="F125">
        <v>2229732</v>
      </c>
      <c r="G125">
        <v>1095731</v>
      </c>
      <c r="H125">
        <v>1738099</v>
      </c>
      <c r="I125">
        <v>1422746</v>
      </c>
      <c r="J125">
        <v>1893909</v>
      </c>
      <c r="K125">
        <v>1404847</v>
      </c>
      <c r="L125">
        <v>2526569</v>
      </c>
      <c r="M125">
        <v>2641134</v>
      </c>
      <c r="N125">
        <v>2960528</v>
      </c>
      <c r="O125">
        <v>1702592</v>
      </c>
      <c r="P125">
        <v>0</v>
      </c>
      <c r="Q125">
        <v>1062060</v>
      </c>
      <c r="R125">
        <v>965070</v>
      </c>
      <c r="S125">
        <v>9261673</v>
      </c>
      <c r="T125">
        <v>1182554</v>
      </c>
      <c r="U125">
        <v>636887</v>
      </c>
      <c r="V125">
        <v>742932</v>
      </c>
      <c r="W125">
        <v>269670</v>
      </c>
      <c r="X125">
        <v>1365858</v>
      </c>
      <c r="Y125">
        <v>572420</v>
      </c>
      <c r="Z125">
        <v>901214</v>
      </c>
      <c r="AA125">
        <v>1301955</v>
      </c>
      <c r="AB125">
        <v>1029816</v>
      </c>
      <c r="AC125">
        <v>1690811</v>
      </c>
      <c r="AD125">
        <v>940835</v>
      </c>
      <c r="AE125">
        <v>0</v>
      </c>
      <c r="AF125">
        <v>539299</v>
      </c>
      <c r="AG125">
        <v>1265461</v>
      </c>
      <c r="AH125">
        <v>510915</v>
      </c>
      <c r="AI125">
        <v>4183570</v>
      </c>
      <c r="AJ125">
        <v>320565</v>
      </c>
      <c r="AK125">
        <v>4036499</v>
      </c>
      <c r="AL125">
        <v>797995</v>
      </c>
      <c r="AM125">
        <v>514090</v>
      </c>
      <c r="AN125">
        <v>1482764</v>
      </c>
      <c r="AO125">
        <v>732677</v>
      </c>
      <c r="AP125">
        <v>278448</v>
      </c>
      <c r="AQ125">
        <v>789255</v>
      </c>
      <c r="AR125">
        <v>1093328</v>
      </c>
      <c r="AS125">
        <v>845395</v>
      </c>
      <c r="AT125">
        <v>1106605</v>
      </c>
      <c r="AU125">
        <v>281842</v>
      </c>
      <c r="AV125">
        <v>1992403</v>
      </c>
      <c r="AW125">
        <v>485070</v>
      </c>
      <c r="AX125">
        <v>2905389</v>
      </c>
      <c r="AY125">
        <v>776563</v>
      </c>
      <c r="AZ125">
        <v>273090</v>
      </c>
      <c r="BA125">
        <v>256519</v>
      </c>
      <c r="BB125">
        <v>254975</v>
      </c>
      <c r="BC125">
        <v>786217</v>
      </c>
      <c r="BD125">
        <v>1361342</v>
      </c>
      <c r="BE125">
        <v>2251592</v>
      </c>
      <c r="BF125">
        <v>825586</v>
      </c>
      <c r="BG125">
        <v>1015911</v>
      </c>
      <c r="BH125">
        <v>660252</v>
      </c>
      <c r="BI125">
        <v>1444142</v>
      </c>
      <c r="BJ125">
        <v>1011527</v>
      </c>
      <c r="BK125">
        <v>1063893</v>
      </c>
      <c r="BL125">
        <v>1080648</v>
      </c>
      <c r="BM125">
        <v>4931895</v>
      </c>
      <c r="BN125">
        <v>384660</v>
      </c>
      <c r="BO125">
        <v>600641</v>
      </c>
    </row>
    <row r="126" spans="1:67" x14ac:dyDescent="0.25">
      <c r="A126" t="s">
        <v>159</v>
      </c>
      <c r="B126" t="e">
        <f ca="1">_xll.BDH(A126&amp;" Equity Sedol2",$B$2,$B$1,$A$1,"Dates=H","Dir=H","Fill=0","Days=W","cols=66;rows=1")</f>
        <v>#NAME?</v>
      </c>
      <c r="C126">
        <v>633345</v>
      </c>
      <c r="D126">
        <v>571063</v>
      </c>
      <c r="E126">
        <v>519606</v>
      </c>
      <c r="F126">
        <v>465313</v>
      </c>
      <c r="G126">
        <v>681044</v>
      </c>
      <c r="H126">
        <v>589240</v>
      </c>
      <c r="I126">
        <v>451164</v>
      </c>
      <c r="J126">
        <v>477323</v>
      </c>
      <c r="K126">
        <v>596255</v>
      </c>
      <c r="L126">
        <v>881556</v>
      </c>
      <c r="M126">
        <v>428876</v>
      </c>
      <c r="N126">
        <v>2323634</v>
      </c>
      <c r="O126">
        <v>1055101</v>
      </c>
      <c r="P126">
        <v>0</v>
      </c>
      <c r="Q126">
        <v>1367209</v>
      </c>
      <c r="R126">
        <v>1498784</v>
      </c>
      <c r="S126">
        <v>648853</v>
      </c>
      <c r="T126">
        <v>1462508</v>
      </c>
      <c r="U126">
        <v>645526</v>
      </c>
      <c r="V126">
        <v>1029253</v>
      </c>
      <c r="W126">
        <v>985391</v>
      </c>
      <c r="X126">
        <v>817837</v>
      </c>
      <c r="Y126">
        <v>714220</v>
      </c>
      <c r="Z126">
        <v>728510</v>
      </c>
      <c r="AA126">
        <v>2049705</v>
      </c>
      <c r="AB126">
        <v>1143054</v>
      </c>
      <c r="AC126">
        <v>948941</v>
      </c>
      <c r="AD126">
        <v>1250090</v>
      </c>
      <c r="AE126">
        <v>0</v>
      </c>
      <c r="AF126">
        <v>1182281</v>
      </c>
      <c r="AG126">
        <v>1079009</v>
      </c>
      <c r="AH126">
        <v>1167479</v>
      </c>
      <c r="AI126">
        <v>1567057</v>
      </c>
      <c r="AJ126">
        <v>1515254</v>
      </c>
      <c r="AK126">
        <v>1278616</v>
      </c>
      <c r="AL126">
        <v>1140986</v>
      </c>
      <c r="AM126">
        <v>1187641</v>
      </c>
      <c r="AN126">
        <v>1945906</v>
      </c>
      <c r="AO126">
        <v>924197</v>
      </c>
      <c r="AP126">
        <v>721166</v>
      </c>
      <c r="AQ126">
        <v>600604</v>
      </c>
      <c r="AR126">
        <v>522438</v>
      </c>
      <c r="AS126">
        <v>634157</v>
      </c>
      <c r="AT126">
        <v>402771</v>
      </c>
      <c r="AU126">
        <v>803077</v>
      </c>
      <c r="AV126">
        <v>1126596</v>
      </c>
      <c r="AW126">
        <v>1445612</v>
      </c>
      <c r="AX126">
        <v>1316328</v>
      </c>
      <c r="AY126">
        <v>785630</v>
      </c>
      <c r="AZ126">
        <v>2202497</v>
      </c>
      <c r="BA126">
        <v>763109</v>
      </c>
      <c r="BB126">
        <v>508515</v>
      </c>
      <c r="BC126">
        <v>932502</v>
      </c>
      <c r="BD126">
        <v>1068984</v>
      </c>
      <c r="BE126">
        <v>1203266</v>
      </c>
      <c r="BF126">
        <v>858686</v>
      </c>
      <c r="BG126">
        <v>778402</v>
      </c>
      <c r="BH126">
        <v>721007</v>
      </c>
      <c r="BI126">
        <v>622086</v>
      </c>
      <c r="BJ126">
        <v>1188402</v>
      </c>
      <c r="BK126">
        <v>774749</v>
      </c>
      <c r="BL126">
        <v>700191</v>
      </c>
      <c r="BM126">
        <v>545482</v>
      </c>
      <c r="BN126">
        <v>543900</v>
      </c>
      <c r="BO126">
        <v>866866</v>
      </c>
    </row>
    <row r="127" spans="1:67" x14ac:dyDescent="0.25">
      <c r="A127" t="s">
        <v>319</v>
      </c>
      <c r="B127" t="e">
        <f ca="1">_xll.BDH(A127&amp;" Equity Sedol2",$B$2,$B$1,$A$1,"Dates=H","Dir=H","Fill=0","Days=W","cols=66;rows=1")</f>
        <v>#NAME?</v>
      </c>
      <c r="C127">
        <v>717269</v>
      </c>
      <c r="D127">
        <v>485740</v>
      </c>
      <c r="E127">
        <v>378942</v>
      </c>
      <c r="F127">
        <v>240113</v>
      </c>
      <c r="G127">
        <v>262887</v>
      </c>
      <c r="H127">
        <v>862907</v>
      </c>
      <c r="I127">
        <v>877086</v>
      </c>
      <c r="J127">
        <v>186912</v>
      </c>
      <c r="K127">
        <v>119303</v>
      </c>
      <c r="L127">
        <v>325211</v>
      </c>
      <c r="M127">
        <v>207966</v>
      </c>
      <c r="N127">
        <v>600618</v>
      </c>
      <c r="O127">
        <v>355828</v>
      </c>
      <c r="P127">
        <v>0</v>
      </c>
      <c r="Q127">
        <v>473184</v>
      </c>
      <c r="R127">
        <v>480862</v>
      </c>
      <c r="S127">
        <v>777165</v>
      </c>
      <c r="T127">
        <v>335381</v>
      </c>
      <c r="U127">
        <v>376036</v>
      </c>
      <c r="V127">
        <v>806029</v>
      </c>
      <c r="W127">
        <v>359998</v>
      </c>
      <c r="X127">
        <v>201743</v>
      </c>
      <c r="Y127">
        <v>199304</v>
      </c>
      <c r="Z127">
        <v>276903</v>
      </c>
      <c r="AA127">
        <v>286566</v>
      </c>
      <c r="AB127">
        <v>455449</v>
      </c>
      <c r="AC127">
        <v>292882</v>
      </c>
      <c r="AD127">
        <v>196001</v>
      </c>
      <c r="AE127">
        <v>0</v>
      </c>
      <c r="AF127">
        <v>172050</v>
      </c>
      <c r="AG127">
        <v>989454</v>
      </c>
      <c r="AH127">
        <v>618781</v>
      </c>
      <c r="AI127">
        <v>299146</v>
      </c>
      <c r="AJ127">
        <v>142636</v>
      </c>
      <c r="AK127">
        <v>247135</v>
      </c>
      <c r="AL127">
        <v>294437</v>
      </c>
      <c r="AM127">
        <v>304864</v>
      </c>
      <c r="AN127">
        <v>272100</v>
      </c>
      <c r="AO127">
        <v>325259</v>
      </c>
      <c r="AP127">
        <v>220943</v>
      </c>
      <c r="AQ127">
        <v>758603</v>
      </c>
      <c r="AR127">
        <v>389399</v>
      </c>
      <c r="AS127">
        <v>480174</v>
      </c>
      <c r="AT127">
        <v>235524</v>
      </c>
      <c r="AU127">
        <v>445455</v>
      </c>
      <c r="AV127">
        <v>325148</v>
      </c>
      <c r="AW127">
        <v>891124</v>
      </c>
      <c r="AX127">
        <v>459823</v>
      </c>
      <c r="AY127">
        <v>640146</v>
      </c>
      <c r="AZ127">
        <v>475952</v>
      </c>
      <c r="BA127">
        <v>887039</v>
      </c>
      <c r="BB127">
        <v>425175</v>
      </c>
      <c r="BC127">
        <v>483507</v>
      </c>
      <c r="BD127">
        <v>307517</v>
      </c>
      <c r="BE127">
        <v>265131</v>
      </c>
      <c r="BF127">
        <v>159785</v>
      </c>
      <c r="BG127">
        <v>420845</v>
      </c>
      <c r="BH127">
        <v>492359</v>
      </c>
      <c r="BI127">
        <v>507474</v>
      </c>
      <c r="BJ127">
        <v>499300</v>
      </c>
      <c r="BK127">
        <v>688062</v>
      </c>
      <c r="BL127">
        <v>400047</v>
      </c>
      <c r="BM127">
        <v>343014</v>
      </c>
      <c r="BN127">
        <v>203137</v>
      </c>
      <c r="BO127">
        <v>358948</v>
      </c>
    </row>
    <row r="128" spans="1:67" x14ac:dyDescent="0.25">
      <c r="A128" t="s">
        <v>445</v>
      </c>
      <c r="B128" t="e">
        <f ca="1">_xll.BDH(A128&amp;" Equity Sedol2",$B$2,$B$1,$A$1,"Dates=H","Dir=H","Fill=0","Days=W","cols=66;rows=1")</f>
        <v>#NAME?</v>
      </c>
      <c r="C128">
        <v>5412963</v>
      </c>
      <c r="D128">
        <v>4544910</v>
      </c>
      <c r="E128">
        <v>13231708</v>
      </c>
      <c r="F128">
        <v>5502536</v>
      </c>
      <c r="G128">
        <v>7673923</v>
      </c>
      <c r="H128">
        <v>3553222</v>
      </c>
      <c r="I128">
        <v>4468942</v>
      </c>
      <c r="J128">
        <v>6105304</v>
      </c>
      <c r="K128">
        <v>6270843</v>
      </c>
      <c r="L128">
        <v>28530083</v>
      </c>
      <c r="M128">
        <v>6589284</v>
      </c>
      <c r="N128">
        <v>8265736</v>
      </c>
      <c r="O128">
        <v>2272203</v>
      </c>
      <c r="P128">
        <v>0</v>
      </c>
      <c r="Q128">
        <v>4793022</v>
      </c>
      <c r="R128">
        <v>4260949</v>
      </c>
      <c r="S128">
        <v>3532159</v>
      </c>
      <c r="T128">
        <v>3616400</v>
      </c>
      <c r="U128">
        <v>3259161</v>
      </c>
      <c r="V128">
        <v>2449097</v>
      </c>
      <c r="W128">
        <v>4686450</v>
      </c>
      <c r="X128">
        <v>5679796</v>
      </c>
      <c r="Y128">
        <v>5543938</v>
      </c>
      <c r="Z128">
        <v>3641508</v>
      </c>
      <c r="AA128">
        <v>3440084</v>
      </c>
      <c r="AB128">
        <v>4578715</v>
      </c>
      <c r="AC128">
        <v>4959763</v>
      </c>
      <c r="AD128">
        <v>2741030</v>
      </c>
      <c r="AE128">
        <v>0</v>
      </c>
      <c r="AF128">
        <v>3888388</v>
      </c>
      <c r="AG128">
        <v>3841029</v>
      </c>
      <c r="AH128">
        <v>4340046</v>
      </c>
      <c r="AI128">
        <v>51557530</v>
      </c>
      <c r="AJ128">
        <v>3607844</v>
      </c>
      <c r="AK128">
        <v>3890456</v>
      </c>
      <c r="AL128">
        <v>4091785</v>
      </c>
      <c r="AM128">
        <v>4204656</v>
      </c>
      <c r="AN128">
        <v>3617673</v>
      </c>
      <c r="AO128">
        <v>2136647</v>
      </c>
      <c r="AP128">
        <v>2684694</v>
      </c>
      <c r="AQ128">
        <v>2739894</v>
      </c>
      <c r="AR128">
        <v>2788355</v>
      </c>
      <c r="AS128">
        <v>4856337</v>
      </c>
      <c r="AT128">
        <v>3769841</v>
      </c>
      <c r="AU128">
        <v>4855974</v>
      </c>
      <c r="AV128">
        <v>3383413</v>
      </c>
      <c r="AW128">
        <v>4028779</v>
      </c>
      <c r="AX128">
        <v>6681520</v>
      </c>
      <c r="AY128">
        <v>3380607</v>
      </c>
      <c r="AZ128">
        <v>3131356</v>
      </c>
      <c r="BA128">
        <v>2855276</v>
      </c>
      <c r="BB128">
        <v>7266710</v>
      </c>
      <c r="BC128">
        <v>3503719</v>
      </c>
      <c r="BD128">
        <v>2350038</v>
      </c>
      <c r="BE128">
        <v>4461641</v>
      </c>
      <c r="BF128">
        <v>2303213</v>
      </c>
      <c r="BG128">
        <v>1701004</v>
      </c>
      <c r="BH128">
        <v>1482517</v>
      </c>
      <c r="BI128">
        <v>2610076</v>
      </c>
      <c r="BJ128">
        <v>2181960</v>
      </c>
      <c r="BK128">
        <v>3379406</v>
      </c>
      <c r="BL128">
        <v>2828096</v>
      </c>
      <c r="BM128">
        <v>2324287</v>
      </c>
      <c r="BN128">
        <v>2013197</v>
      </c>
      <c r="BO128">
        <v>1824239</v>
      </c>
    </row>
    <row r="129" spans="1:67" x14ac:dyDescent="0.25">
      <c r="A129" t="s">
        <v>241</v>
      </c>
      <c r="B129" t="e">
        <f ca="1">_xll.BDH(A129&amp;" Equity Sedol2",$B$2,$B$1,$A$1,"Dates=H","Dir=H","Fill=0","Days=W","cols=66;rows=1")</f>
        <v>#NAME?</v>
      </c>
      <c r="C129">
        <v>1552880</v>
      </c>
      <c r="D129">
        <v>1586204</v>
      </c>
      <c r="E129">
        <v>1871269</v>
      </c>
      <c r="F129">
        <v>1532228</v>
      </c>
      <c r="G129">
        <v>3132527</v>
      </c>
      <c r="H129">
        <v>1387550</v>
      </c>
      <c r="I129">
        <v>678422</v>
      </c>
      <c r="J129">
        <v>1062252</v>
      </c>
      <c r="K129">
        <v>1066795</v>
      </c>
      <c r="L129">
        <v>1350038</v>
      </c>
      <c r="M129">
        <v>629034</v>
      </c>
      <c r="N129">
        <v>2199736</v>
      </c>
      <c r="O129">
        <v>2888905</v>
      </c>
      <c r="P129">
        <v>0</v>
      </c>
      <c r="Q129">
        <v>2361697</v>
      </c>
      <c r="R129">
        <v>1911997</v>
      </c>
      <c r="S129">
        <v>1866984</v>
      </c>
      <c r="T129">
        <v>1132610</v>
      </c>
      <c r="U129">
        <v>2178616</v>
      </c>
      <c r="V129">
        <v>1305575</v>
      </c>
      <c r="W129">
        <v>3621302</v>
      </c>
      <c r="X129">
        <v>1816356</v>
      </c>
      <c r="Y129">
        <v>1815488</v>
      </c>
      <c r="Z129">
        <v>1250611</v>
      </c>
      <c r="AA129">
        <v>981965</v>
      </c>
      <c r="AB129">
        <v>2204592</v>
      </c>
      <c r="AC129">
        <v>2486765</v>
      </c>
      <c r="AD129">
        <v>1177051</v>
      </c>
      <c r="AE129">
        <v>0</v>
      </c>
      <c r="AF129">
        <v>1067076</v>
      </c>
      <c r="AG129">
        <v>845215</v>
      </c>
      <c r="AH129">
        <v>836054</v>
      </c>
      <c r="AI129">
        <v>872611</v>
      </c>
      <c r="AJ129">
        <v>1410782</v>
      </c>
      <c r="AK129">
        <v>1013524</v>
      </c>
      <c r="AL129">
        <v>1006310</v>
      </c>
      <c r="AM129">
        <v>808013</v>
      </c>
      <c r="AN129">
        <v>984216</v>
      </c>
      <c r="AO129">
        <v>1204015</v>
      </c>
      <c r="AP129">
        <v>1956329</v>
      </c>
      <c r="AQ129">
        <v>1171674</v>
      </c>
      <c r="AR129">
        <v>1164669</v>
      </c>
      <c r="AS129">
        <v>1229207</v>
      </c>
      <c r="AT129">
        <v>1051741</v>
      </c>
      <c r="AU129">
        <v>1330678</v>
      </c>
      <c r="AV129">
        <v>1548646</v>
      </c>
      <c r="AW129">
        <v>1309405</v>
      </c>
      <c r="AX129">
        <v>1913459</v>
      </c>
      <c r="AY129">
        <v>1356572</v>
      </c>
      <c r="AZ129">
        <v>1157495</v>
      </c>
      <c r="BA129">
        <v>1085297</v>
      </c>
      <c r="BB129">
        <v>719749</v>
      </c>
      <c r="BC129">
        <v>1319865</v>
      </c>
      <c r="BD129">
        <v>962614</v>
      </c>
      <c r="BE129">
        <v>1070098</v>
      </c>
      <c r="BF129">
        <v>1404718</v>
      </c>
      <c r="BG129">
        <v>827950</v>
      </c>
      <c r="BH129">
        <v>1450147</v>
      </c>
      <c r="BI129">
        <v>1539790</v>
      </c>
      <c r="BJ129">
        <v>1014587</v>
      </c>
      <c r="BK129">
        <v>952182</v>
      </c>
      <c r="BL129">
        <v>3654553</v>
      </c>
      <c r="BM129">
        <v>1294688</v>
      </c>
      <c r="BN129">
        <v>1306363</v>
      </c>
      <c r="BO129">
        <v>1367940</v>
      </c>
    </row>
    <row r="130" spans="1:67" x14ac:dyDescent="0.25">
      <c r="A130" t="s">
        <v>425</v>
      </c>
      <c r="B130" t="e">
        <f ca="1">_xll.BDH(A130&amp;" Equity Sedol2",$B$2,$B$1,$A$1,"Dates=H","Dir=H","Fill=0","Days=W","cols=66;rows=1")</f>
        <v>#NAME?</v>
      </c>
      <c r="C130">
        <v>47070</v>
      </c>
      <c r="D130">
        <v>61903</v>
      </c>
      <c r="E130">
        <v>202284</v>
      </c>
      <c r="F130">
        <v>100017</v>
      </c>
      <c r="G130">
        <v>73881</v>
      </c>
      <c r="H130">
        <v>82784</v>
      </c>
      <c r="I130">
        <v>43993</v>
      </c>
      <c r="J130">
        <v>69432</v>
      </c>
      <c r="K130">
        <v>74201</v>
      </c>
      <c r="L130">
        <v>148408</v>
      </c>
      <c r="M130">
        <v>131157</v>
      </c>
      <c r="N130">
        <v>85319</v>
      </c>
      <c r="O130">
        <v>256111</v>
      </c>
      <c r="P130">
        <v>0</v>
      </c>
      <c r="Q130">
        <v>121304</v>
      </c>
      <c r="R130">
        <v>53646</v>
      </c>
      <c r="S130">
        <v>141054</v>
      </c>
      <c r="T130">
        <v>26361</v>
      </c>
      <c r="U130">
        <v>107598</v>
      </c>
      <c r="V130">
        <v>56236</v>
      </c>
      <c r="W130">
        <v>60616</v>
      </c>
      <c r="X130">
        <v>36399</v>
      </c>
      <c r="Y130">
        <v>25013</v>
      </c>
      <c r="Z130">
        <v>48969</v>
      </c>
      <c r="AA130">
        <v>17899</v>
      </c>
      <c r="AB130">
        <v>42933</v>
      </c>
      <c r="AC130">
        <v>41806</v>
      </c>
      <c r="AD130">
        <v>37577</v>
      </c>
      <c r="AE130">
        <v>0</v>
      </c>
      <c r="AF130">
        <v>47286</v>
      </c>
      <c r="AG130">
        <v>47705</v>
      </c>
      <c r="AH130">
        <v>22870</v>
      </c>
      <c r="AI130">
        <v>52331</v>
      </c>
      <c r="AJ130">
        <v>23035</v>
      </c>
      <c r="AK130">
        <v>21511</v>
      </c>
      <c r="AL130">
        <v>46752</v>
      </c>
      <c r="AM130">
        <v>80614</v>
      </c>
      <c r="AN130">
        <v>29732</v>
      </c>
      <c r="AO130">
        <v>18614</v>
      </c>
      <c r="AP130">
        <v>18609</v>
      </c>
      <c r="AQ130">
        <v>16797</v>
      </c>
      <c r="AR130">
        <v>33317</v>
      </c>
      <c r="AS130">
        <v>19128</v>
      </c>
      <c r="AT130">
        <v>14918</v>
      </c>
      <c r="AU130">
        <v>18136</v>
      </c>
      <c r="AV130">
        <v>31189</v>
      </c>
      <c r="AW130">
        <v>24002</v>
      </c>
      <c r="AX130">
        <v>53504</v>
      </c>
      <c r="AY130">
        <v>25752</v>
      </c>
      <c r="AZ130">
        <v>59555</v>
      </c>
      <c r="BA130">
        <v>43475</v>
      </c>
      <c r="BB130">
        <v>21910</v>
      </c>
      <c r="BC130">
        <v>42467</v>
      </c>
      <c r="BD130">
        <v>32040</v>
      </c>
      <c r="BE130">
        <v>25133</v>
      </c>
      <c r="BF130">
        <v>61786</v>
      </c>
      <c r="BG130">
        <v>108709</v>
      </c>
      <c r="BH130">
        <v>51182</v>
      </c>
      <c r="BI130">
        <v>62964</v>
      </c>
      <c r="BJ130">
        <v>42538</v>
      </c>
      <c r="BK130">
        <v>30203</v>
      </c>
      <c r="BL130">
        <v>39531</v>
      </c>
      <c r="BM130">
        <v>17086</v>
      </c>
      <c r="BN130">
        <v>66097</v>
      </c>
      <c r="BO130">
        <v>93567</v>
      </c>
    </row>
    <row r="131" spans="1:67" x14ac:dyDescent="0.25">
      <c r="A131" t="s">
        <v>204</v>
      </c>
      <c r="B131" t="e">
        <f ca="1">_xll.BDH(A131&amp;" Equity Sedol2",$B$2,$B$1,$A$1,"Dates=H","Dir=H","Fill=0","Days=W","cols=66;rows=1")</f>
        <v>#NAME?</v>
      </c>
      <c r="C131">
        <v>189644</v>
      </c>
      <c r="D131">
        <v>556830</v>
      </c>
      <c r="E131">
        <v>184846</v>
      </c>
      <c r="F131">
        <v>140264</v>
      </c>
      <c r="G131">
        <v>118820</v>
      </c>
      <c r="H131">
        <v>70051</v>
      </c>
      <c r="I131">
        <v>173106</v>
      </c>
      <c r="J131">
        <v>28478</v>
      </c>
      <c r="K131">
        <v>46652</v>
      </c>
      <c r="L131">
        <v>338872</v>
      </c>
      <c r="M131">
        <v>155462</v>
      </c>
      <c r="N131">
        <v>333964</v>
      </c>
      <c r="O131">
        <v>423634</v>
      </c>
      <c r="P131">
        <v>0</v>
      </c>
      <c r="Q131">
        <v>90802</v>
      </c>
      <c r="R131">
        <v>57723</v>
      </c>
      <c r="S131">
        <v>33249</v>
      </c>
      <c r="T131">
        <v>127118</v>
      </c>
      <c r="U131">
        <v>149052</v>
      </c>
      <c r="V131">
        <v>131955</v>
      </c>
      <c r="W131">
        <v>212977</v>
      </c>
      <c r="X131">
        <v>507566</v>
      </c>
      <c r="Y131">
        <v>298884</v>
      </c>
      <c r="Z131">
        <v>157009</v>
      </c>
      <c r="AA131">
        <v>236964</v>
      </c>
      <c r="AB131">
        <v>382059</v>
      </c>
      <c r="AC131">
        <v>217262</v>
      </c>
      <c r="AD131">
        <v>62465</v>
      </c>
      <c r="AE131">
        <v>0</v>
      </c>
      <c r="AF131">
        <v>140655</v>
      </c>
      <c r="AG131">
        <v>32795</v>
      </c>
      <c r="AH131">
        <v>115343</v>
      </c>
      <c r="AI131">
        <v>266696</v>
      </c>
      <c r="AJ131">
        <v>178762</v>
      </c>
      <c r="AK131">
        <v>122375</v>
      </c>
      <c r="AL131">
        <v>73191</v>
      </c>
      <c r="AM131">
        <v>33017</v>
      </c>
      <c r="AN131">
        <v>700534</v>
      </c>
      <c r="AO131">
        <v>208899</v>
      </c>
      <c r="AP131">
        <v>1109970</v>
      </c>
      <c r="AQ131">
        <v>476521</v>
      </c>
      <c r="AR131">
        <v>252982</v>
      </c>
      <c r="AS131">
        <v>372983</v>
      </c>
      <c r="AT131">
        <v>363872</v>
      </c>
      <c r="AU131">
        <v>439799</v>
      </c>
      <c r="AV131">
        <v>355174</v>
      </c>
      <c r="AW131">
        <v>1107456</v>
      </c>
      <c r="AX131">
        <v>1001116</v>
      </c>
      <c r="AY131">
        <v>1267889</v>
      </c>
      <c r="AZ131">
        <v>487192</v>
      </c>
      <c r="BA131">
        <v>390385</v>
      </c>
      <c r="BB131">
        <v>170088</v>
      </c>
      <c r="BC131">
        <v>359093</v>
      </c>
      <c r="BD131">
        <v>479976</v>
      </c>
      <c r="BE131">
        <v>585326</v>
      </c>
      <c r="BF131">
        <v>362059</v>
      </c>
      <c r="BG131">
        <v>393476</v>
      </c>
      <c r="BH131">
        <v>309469</v>
      </c>
      <c r="BI131">
        <v>859444</v>
      </c>
      <c r="BJ131">
        <v>446412</v>
      </c>
      <c r="BK131">
        <v>254444</v>
      </c>
      <c r="BL131">
        <v>775209</v>
      </c>
      <c r="BM131">
        <v>800473</v>
      </c>
      <c r="BN131">
        <v>201409</v>
      </c>
      <c r="BO131">
        <v>216086</v>
      </c>
    </row>
    <row r="132" spans="1:67" x14ac:dyDescent="0.25">
      <c r="A132" t="s">
        <v>186</v>
      </c>
      <c r="B132" t="e">
        <f ca="1">_xll.BDH(A132&amp;" Equity Sedol2",$B$2,$B$1,$A$1,"Dates=H","Dir=H","Fill=0","Days=W","cols=66;rows=1")</f>
        <v>#NAME?</v>
      </c>
      <c r="C132">
        <v>5144938</v>
      </c>
      <c r="D132">
        <v>7361780</v>
      </c>
      <c r="E132">
        <v>5084137</v>
      </c>
      <c r="F132">
        <v>3554174</v>
      </c>
      <c r="G132">
        <v>3958076</v>
      </c>
      <c r="H132">
        <v>5452950</v>
      </c>
      <c r="I132">
        <v>3041246</v>
      </c>
      <c r="J132">
        <v>1794189</v>
      </c>
      <c r="K132">
        <v>1791898</v>
      </c>
      <c r="L132">
        <v>4050571</v>
      </c>
      <c r="M132">
        <v>3028179</v>
      </c>
      <c r="N132">
        <v>6795001</v>
      </c>
      <c r="O132">
        <v>7412254</v>
      </c>
      <c r="P132">
        <v>0</v>
      </c>
      <c r="Q132">
        <v>8572470</v>
      </c>
      <c r="R132">
        <v>4959742</v>
      </c>
      <c r="S132">
        <v>6112754</v>
      </c>
      <c r="T132">
        <v>5532884</v>
      </c>
      <c r="U132">
        <v>3094277</v>
      </c>
      <c r="V132">
        <v>2461443</v>
      </c>
      <c r="W132">
        <v>2671742</v>
      </c>
      <c r="X132">
        <v>6086997</v>
      </c>
      <c r="Y132">
        <v>2180987</v>
      </c>
      <c r="Z132">
        <v>3941356</v>
      </c>
      <c r="AA132">
        <v>5100578</v>
      </c>
      <c r="AB132">
        <v>4383352</v>
      </c>
      <c r="AC132">
        <v>9193903</v>
      </c>
      <c r="AD132">
        <v>3419911</v>
      </c>
      <c r="AE132">
        <v>0</v>
      </c>
      <c r="AF132">
        <v>2283389</v>
      </c>
      <c r="AG132">
        <v>2430031</v>
      </c>
      <c r="AH132">
        <v>4484435</v>
      </c>
      <c r="AI132">
        <v>3448249</v>
      </c>
      <c r="AJ132">
        <v>2990222</v>
      </c>
      <c r="AK132">
        <v>4090803</v>
      </c>
      <c r="AL132">
        <v>2987197</v>
      </c>
      <c r="AM132">
        <v>2803270</v>
      </c>
      <c r="AN132">
        <v>2533965</v>
      </c>
      <c r="AO132">
        <v>2448436</v>
      </c>
      <c r="AP132">
        <v>2268884</v>
      </c>
      <c r="AQ132">
        <v>2054771</v>
      </c>
      <c r="AR132">
        <v>1965804</v>
      </c>
      <c r="AS132">
        <v>3244314</v>
      </c>
      <c r="AT132">
        <v>2093447</v>
      </c>
      <c r="AU132">
        <v>3403271</v>
      </c>
      <c r="AV132">
        <v>3830655</v>
      </c>
      <c r="AW132">
        <v>2980705</v>
      </c>
      <c r="AX132">
        <v>2974902</v>
      </c>
      <c r="AY132">
        <v>3169205</v>
      </c>
      <c r="AZ132">
        <v>2578343</v>
      </c>
      <c r="BA132">
        <v>2844669</v>
      </c>
      <c r="BB132">
        <v>5485695</v>
      </c>
      <c r="BC132">
        <v>2838220</v>
      </c>
      <c r="BD132">
        <v>2176924</v>
      </c>
      <c r="BE132">
        <v>6113091</v>
      </c>
      <c r="BF132">
        <v>3258516</v>
      </c>
      <c r="BG132">
        <v>3222988</v>
      </c>
      <c r="BH132">
        <v>3728898</v>
      </c>
      <c r="BI132">
        <v>3304760</v>
      </c>
      <c r="BJ132">
        <v>4167928</v>
      </c>
      <c r="BK132">
        <v>2497573</v>
      </c>
      <c r="BL132">
        <v>3271201</v>
      </c>
      <c r="BM132">
        <v>2736375</v>
      </c>
      <c r="BN132">
        <v>2578470</v>
      </c>
      <c r="BO132">
        <v>4612913</v>
      </c>
    </row>
    <row r="133" spans="1:67" x14ac:dyDescent="0.25">
      <c r="A133" t="s">
        <v>85</v>
      </c>
      <c r="B133" t="e">
        <f ca="1">_xll.BDH(A133&amp;" Equity Sedol2",$B$2,$B$1,$A$1,"Dates=H","Dir=H","Fill=0","Days=W","cols=66;rows=1")</f>
        <v>#NAME?</v>
      </c>
      <c r="C133">
        <v>64374</v>
      </c>
      <c r="D133">
        <v>64690</v>
      </c>
      <c r="E133">
        <v>32762</v>
      </c>
      <c r="F133">
        <v>43942</v>
      </c>
      <c r="G133">
        <v>42888</v>
      </c>
      <c r="H133">
        <v>35021</v>
      </c>
      <c r="I133">
        <v>38383</v>
      </c>
      <c r="J133">
        <v>28241</v>
      </c>
      <c r="K133">
        <v>26469</v>
      </c>
      <c r="L133">
        <v>26434</v>
      </c>
      <c r="M133">
        <v>29364</v>
      </c>
      <c r="N133">
        <v>44930</v>
      </c>
      <c r="O133">
        <v>45539</v>
      </c>
      <c r="P133">
        <v>0</v>
      </c>
      <c r="Q133">
        <v>99127</v>
      </c>
      <c r="R133">
        <v>46712</v>
      </c>
      <c r="S133">
        <v>34399</v>
      </c>
      <c r="T133">
        <v>49230</v>
      </c>
      <c r="U133">
        <v>91049</v>
      </c>
      <c r="V133">
        <v>204934</v>
      </c>
      <c r="W133">
        <v>39121</v>
      </c>
      <c r="X133">
        <v>94206</v>
      </c>
      <c r="Y133">
        <v>64132</v>
      </c>
      <c r="Z133">
        <v>41984</v>
      </c>
      <c r="AA133">
        <v>38624</v>
      </c>
      <c r="AB133">
        <v>15659</v>
      </c>
      <c r="AC133">
        <v>76535</v>
      </c>
      <c r="AD133">
        <v>169708</v>
      </c>
      <c r="AE133">
        <v>0</v>
      </c>
      <c r="AF133">
        <v>89651</v>
      </c>
      <c r="AG133">
        <v>286012</v>
      </c>
      <c r="AH133">
        <v>173666</v>
      </c>
      <c r="AI133">
        <v>70915</v>
      </c>
      <c r="AJ133">
        <v>28798</v>
      </c>
      <c r="AK133">
        <v>56526</v>
      </c>
      <c r="AL133">
        <v>61381</v>
      </c>
      <c r="AM133">
        <v>31678</v>
      </c>
      <c r="AN133">
        <v>31897</v>
      </c>
      <c r="AO133">
        <v>25590</v>
      </c>
      <c r="AP133">
        <v>38309</v>
      </c>
      <c r="AQ133">
        <v>33557</v>
      </c>
      <c r="AR133">
        <v>32822</v>
      </c>
      <c r="AS133">
        <v>35003</v>
      </c>
      <c r="AT133">
        <v>12794</v>
      </c>
      <c r="AU133">
        <v>143640</v>
      </c>
      <c r="AV133">
        <v>126589</v>
      </c>
      <c r="AW133">
        <v>28459</v>
      </c>
      <c r="AX133">
        <v>59593</v>
      </c>
      <c r="AY133">
        <v>37833</v>
      </c>
      <c r="AZ133">
        <v>37785</v>
      </c>
      <c r="BA133">
        <v>66563</v>
      </c>
      <c r="BB133">
        <v>79149</v>
      </c>
      <c r="BC133">
        <v>96391</v>
      </c>
      <c r="BD133">
        <v>33993</v>
      </c>
      <c r="BE133">
        <v>12319</v>
      </c>
      <c r="BF133">
        <v>44154</v>
      </c>
      <c r="BG133">
        <v>74381</v>
      </c>
      <c r="BH133">
        <v>39276</v>
      </c>
      <c r="BI133">
        <v>55544</v>
      </c>
      <c r="BJ133">
        <v>41498</v>
      </c>
      <c r="BK133">
        <v>17984</v>
      </c>
      <c r="BL133">
        <v>41888</v>
      </c>
      <c r="BM133">
        <v>34038</v>
      </c>
      <c r="BN133">
        <v>46670</v>
      </c>
      <c r="BO133">
        <v>44416</v>
      </c>
    </row>
    <row r="134" spans="1:67" x14ac:dyDescent="0.25">
      <c r="A134" t="s">
        <v>143</v>
      </c>
      <c r="B134" t="e">
        <f ca="1">_xll.BDH(A134&amp;" Equity Sedol2",$B$2,$B$1,$A$1,"Dates=H","Dir=H","Fill=0","Days=W","cols=66;rows=1")</f>
        <v>#NAME?</v>
      </c>
      <c r="C134">
        <v>1489434</v>
      </c>
      <c r="D134">
        <v>1372200</v>
      </c>
      <c r="E134">
        <v>1166102</v>
      </c>
      <c r="F134">
        <v>1023664</v>
      </c>
      <c r="G134">
        <v>1575852</v>
      </c>
      <c r="H134">
        <v>1600912</v>
      </c>
      <c r="I134">
        <v>1774652</v>
      </c>
      <c r="J134">
        <v>1119623</v>
      </c>
      <c r="K134">
        <v>1687377</v>
      </c>
      <c r="L134">
        <v>2333182</v>
      </c>
      <c r="M134">
        <v>3510837</v>
      </c>
      <c r="N134">
        <v>3610275</v>
      </c>
      <c r="O134">
        <v>2129286</v>
      </c>
      <c r="P134">
        <v>0</v>
      </c>
      <c r="Q134">
        <v>3377714</v>
      </c>
      <c r="R134">
        <v>2803788</v>
      </c>
      <c r="S134">
        <v>3234115</v>
      </c>
      <c r="T134">
        <v>2065949</v>
      </c>
      <c r="U134">
        <v>995287</v>
      </c>
      <c r="V134">
        <v>1510319</v>
      </c>
      <c r="W134">
        <v>993288</v>
      </c>
      <c r="X134">
        <v>1658402</v>
      </c>
      <c r="Y134">
        <v>1043244</v>
      </c>
      <c r="Z134">
        <v>1374595</v>
      </c>
      <c r="AA134">
        <v>1736312</v>
      </c>
      <c r="AB134">
        <v>1656333</v>
      </c>
      <c r="AC134">
        <v>1505367</v>
      </c>
      <c r="AD134">
        <v>1914828</v>
      </c>
      <c r="AE134">
        <v>0</v>
      </c>
      <c r="AF134">
        <v>666386</v>
      </c>
      <c r="AG134">
        <v>1335505</v>
      </c>
      <c r="AH134">
        <v>614351</v>
      </c>
      <c r="AI134">
        <v>1670722</v>
      </c>
      <c r="AJ134">
        <v>1195449</v>
      </c>
      <c r="AK134">
        <v>778760</v>
      </c>
      <c r="AL134">
        <v>2002172</v>
      </c>
      <c r="AM134">
        <v>1375749</v>
      </c>
      <c r="AN134">
        <v>2303586</v>
      </c>
      <c r="AO134">
        <v>1344493</v>
      </c>
      <c r="AP134">
        <v>2044759</v>
      </c>
      <c r="AQ134">
        <v>1693959</v>
      </c>
      <c r="AR134">
        <v>4865574</v>
      </c>
      <c r="AS134">
        <v>2582770</v>
      </c>
      <c r="AT134">
        <v>3134629</v>
      </c>
      <c r="AU134">
        <v>2445566</v>
      </c>
      <c r="AV134">
        <v>1573965</v>
      </c>
      <c r="AW134">
        <v>1857084</v>
      </c>
      <c r="AX134">
        <v>6204587</v>
      </c>
      <c r="AY134">
        <v>2826016</v>
      </c>
      <c r="AZ134">
        <v>1450878</v>
      </c>
      <c r="BA134">
        <v>1937854</v>
      </c>
      <c r="BB134">
        <v>1422990</v>
      </c>
      <c r="BC134">
        <v>1734737</v>
      </c>
      <c r="BD134">
        <v>1416419</v>
      </c>
      <c r="BE134">
        <v>3629033</v>
      </c>
      <c r="BF134">
        <v>3508226</v>
      </c>
      <c r="BG134">
        <v>2028872</v>
      </c>
      <c r="BH134">
        <v>2038553</v>
      </c>
      <c r="BI134">
        <v>1413736</v>
      </c>
      <c r="BJ134">
        <v>3328174</v>
      </c>
      <c r="BK134">
        <v>1059368</v>
      </c>
      <c r="BL134">
        <v>1229350</v>
      </c>
      <c r="BM134">
        <v>1045069</v>
      </c>
      <c r="BN134">
        <v>1506332</v>
      </c>
      <c r="BO134">
        <v>2463496</v>
      </c>
    </row>
    <row r="135" spans="1:67" x14ac:dyDescent="0.25">
      <c r="A135" t="s">
        <v>260</v>
      </c>
      <c r="B135" t="e">
        <f ca="1">_xll.BDH(A135&amp;" Equity Sedol2",$B$2,$B$1,$A$1,"Dates=H","Dir=H","Fill=0","Days=W","cols=66;rows=1")</f>
        <v>#NAME?</v>
      </c>
      <c r="C135">
        <v>5013153</v>
      </c>
      <c r="D135">
        <v>3239002</v>
      </c>
      <c r="E135">
        <v>3337498</v>
      </c>
      <c r="F135">
        <v>1670841</v>
      </c>
      <c r="G135">
        <v>2907157</v>
      </c>
      <c r="H135">
        <v>1739706</v>
      </c>
      <c r="I135">
        <v>2389286</v>
      </c>
      <c r="J135">
        <v>1514221</v>
      </c>
      <c r="K135">
        <v>1403204</v>
      </c>
      <c r="L135">
        <v>2635684</v>
      </c>
      <c r="M135">
        <v>1399351</v>
      </c>
      <c r="N135">
        <v>2775427</v>
      </c>
      <c r="O135">
        <v>1012905</v>
      </c>
      <c r="P135">
        <v>0</v>
      </c>
      <c r="Q135">
        <v>2800753</v>
      </c>
      <c r="R135">
        <v>2735237</v>
      </c>
      <c r="S135">
        <v>1215907</v>
      </c>
      <c r="T135">
        <v>1805580</v>
      </c>
      <c r="U135">
        <v>2497604</v>
      </c>
      <c r="V135">
        <v>1762235</v>
      </c>
      <c r="W135">
        <v>2595112</v>
      </c>
      <c r="X135">
        <v>2336056</v>
      </c>
      <c r="Y135">
        <v>4440157</v>
      </c>
      <c r="Z135">
        <v>5158340</v>
      </c>
      <c r="AA135">
        <v>5036676</v>
      </c>
      <c r="AB135">
        <v>5321188</v>
      </c>
      <c r="AC135">
        <v>3595227</v>
      </c>
      <c r="AD135">
        <v>2296453</v>
      </c>
      <c r="AE135">
        <v>0</v>
      </c>
      <c r="AF135">
        <v>2900490</v>
      </c>
      <c r="AG135">
        <v>2614014</v>
      </c>
      <c r="AH135">
        <v>4010265</v>
      </c>
      <c r="AI135">
        <v>5082576</v>
      </c>
      <c r="AJ135">
        <v>2752962</v>
      </c>
      <c r="AK135">
        <v>1970569</v>
      </c>
      <c r="AL135">
        <v>2069724</v>
      </c>
      <c r="AM135">
        <v>2201092</v>
      </c>
      <c r="AN135">
        <v>2532749</v>
      </c>
      <c r="AO135">
        <v>2215073</v>
      </c>
      <c r="AP135">
        <v>2918742</v>
      </c>
      <c r="AQ135">
        <v>2611566</v>
      </c>
      <c r="AR135">
        <v>2349904</v>
      </c>
      <c r="AS135">
        <v>2401727</v>
      </c>
      <c r="AT135">
        <v>2050891</v>
      </c>
      <c r="AU135">
        <v>2894803</v>
      </c>
      <c r="AV135">
        <v>1908447</v>
      </c>
      <c r="AW135">
        <v>2714019</v>
      </c>
      <c r="AX135">
        <v>8021542</v>
      </c>
      <c r="AY135">
        <v>3202910</v>
      </c>
      <c r="AZ135">
        <v>2837396</v>
      </c>
      <c r="BA135">
        <v>3231941</v>
      </c>
      <c r="BB135">
        <v>1655872</v>
      </c>
      <c r="BC135">
        <v>4018900</v>
      </c>
      <c r="BD135">
        <v>2566250</v>
      </c>
      <c r="BE135">
        <v>1622845</v>
      </c>
      <c r="BF135">
        <v>2066448</v>
      </c>
      <c r="BG135">
        <v>1997330</v>
      </c>
      <c r="BH135">
        <v>2154513</v>
      </c>
      <c r="BI135">
        <v>2624203</v>
      </c>
      <c r="BJ135">
        <v>2231420</v>
      </c>
      <c r="BK135">
        <v>1771043</v>
      </c>
      <c r="BL135">
        <v>2812310</v>
      </c>
      <c r="BM135">
        <v>4183635</v>
      </c>
      <c r="BN135">
        <v>2389877</v>
      </c>
      <c r="BO135">
        <v>3337457</v>
      </c>
    </row>
    <row r="136" spans="1:67" x14ac:dyDescent="0.25">
      <c r="A136" t="s">
        <v>419</v>
      </c>
      <c r="B136" t="e">
        <f ca="1">_xll.BDH(A136&amp;" Equity Sedol2",$B$2,$B$1,$A$1,"Dates=H","Dir=H","Fill=0","Days=W","cols=66;rows=1")</f>
        <v>#NAME?</v>
      </c>
      <c r="C136">
        <v>858728</v>
      </c>
      <c r="D136">
        <v>766488</v>
      </c>
      <c r="E136">
        <v>461703</v>
      </c>
      <c r="F136">
        <v>727887</v>
      </c>
      <c r="G136">
        <v>1705047</v>
      </c>
      <c r="H136">
        <v>3301142</v>
      </c>
      <c r="I136">
        <v>1995219</v>
      </c>
      <c r="J136">
        <v>1192971</v>
      </c>
      <c r="K136">
        <v>650524</v>
      </c>
      <c r="L136">
        <v>990584</v>
      </c>
      <c r="M136">
        <v>554849</v>
      </c>
      <c r="N136">
        <v>610839</v>
      </c>
      <c r="O136">
        <v>815404</v>
      </c>
      <c r="P136">
        <v>0</v>
      </c>
      <c r="Q136">
        <v>685614</v>
      </c>
      <c r="R136">
        <v>1290330</v>
      </c>
      <c r="S136">
        <v>467601</v>
      </c>
      <c r="T136">
        <v>288808</v>
      </c>
      <c r="U136">
        <v>1331206</v>
      </c>
      <c r="V136">
        <v>992502</v>
      </c>
      <c r="W136">
        <v>1132077</v>
      </c>
      <c r="X136">
        <v>1093246</v>
      </c>
      <c r="Y136">
        <v>475551</v>
      </c>
      <c r="Z136">
        <v>292233</v>
      </c>
      <c r="AA136">
        <v>468327</v>
      </c>
      <c r="AB136">
        <v>950986</v>
      </c>
      <c r="AC136">
        <v>1469563</v>
      </c>
      <c r="AD136">
        <v>1377213</v>
      </c>
      <c r="AE136">
        <v>0</v>
      </c>
      <c r="AF136">
        <v>538370</v>
      </c>
      <c r="AG136">
        <v>594192</v>
      </c>
      <c r="AH136">
        <v>327332</v>
      </c>
      <c r="AI136">
        <v>467143</v>
      </c>
      <c r="AJ136">
        <v>674298</v>
      </c>
      <c r="AK136">
        <v>388478</v>
      </c>
      <c r="AL136">
        <v>711266</v>
      </c>
      <c r="AM136">
        <v>587551</v>
      </c>
      <c r="AN136">
        <v>586873</v>
      </c>
      <c r="AO136">
        <v>632343</v>
      </c>
      <c r="AP136">
        <v>1955805</v>
      </c>
      <c r="AQ136">
        <v>734602</v>
      </c>
      <c r="AR136">
        <v>478797</v>
      </c>
      <c r="AS136">
        <v>687339</v>
      </c>
      <c r="AT136">
        <v>464769</v>
      </c>
      <c r="AU136">
        <v>386730</v>
      </c>
      <c r="AV136">
        <v>463231</v>
      </c>
      <c r="AW136">
        <v>411727</v>
      </c>
      <c r="AX136">
        <v>1222673</v>
      </c>
      <c r="AY136">
        <v>816130</v>
      </c>
      <c r="AZ136">
        <v>868209</v>
      </c>
      <c r="BA136">
        <v>492257</v>
      </c>
      <c r="BB136">
        <v>560468</v>
      </c>
      <c r="BC136">
        <v>477272</v>
      </c>
      <c r="BD136">
        <v>557679</v>
      </c>
      <c r="BE136">
        <v>271243</v>
      </c>
      <c r="BF136">
        <v>327423</v>
      </c>
      <c r="BG136">
        <v>587025</v>
      </c>
      <c r="BH136">
        <v>560670</v>
      </c>
      <c r="BI136">
        <v>534097</v>
      </c>
      <c r="BJ136">
        <v>844028</v>
      </c>
      <c r="BK136">
        <v>736967</v>
      </c>
      <c r="BL136">
        <v>391803</v>
      </c>
      <c r="BM136">
        <v>595007</v>
      </c>
      <c r="BN136">
        <v>669630</v>
      </c>
      <c r="BO136">
        <v>364914</v>
      </c>
    </row>
    <row r="137" spans="1:67" x14ac:dyDescent="0.25">
      <c r="A137" t="s">
        <v>206</v>
      </c>
      <c r="B137" t="e">
        <f ca="1">_xll.BDH(A137&amp;" Equity Sedol2",$B$2,$B$1,$A$1,"Dates=H","Dir=H","Fill=0","Days=W","cols=66;rows=1")</f>
        <v>#NAME?</v>
      </c>
      <c r="C137">
        <v>4827276</v>
      </c>
      <c r="D137">
        <v>5062162</v>
      </c>
      <c r="E137">
        <v>3265581</v>
      </c>
      <c r="F137">
        <v>2598048</v>
      </c>
      <c r="G137">
        <v>3863059</v>
      </c>
      <c r="H137">
        <v>2476816</v>
      </c>
      <c r="I137">
        <v>2643318</v>
      </c>
      <c r="J137">
        <v>2157570</v>
      </c>
      <c r="K137">
        <v>1673483</v>
      </c>
      <c r="L137">
        <v>2455200</v>
      </c>
      <c r="M137">
        <v>2204270</v>
      </c>
      <c r="N137">
        <v>3593732</v>
      </c>
      <c r="O137">
        <v>5093935</v>
      </c>
      <c r="P137">
        <v>0</v>
      </c>
      <c r="Q137">
        <v>3225772</v>
      </c>
      <c r="R137">
        <v>4613635</v>
      </c>
      <c r="S137">
        <v>2892320</v>
      </c>
      <c r="T137">
        <v>4519224</v>
      </c>
      <c r="U137">
        <v>2808466</v>
      </c>
      <c r="V137">
        <v>3170065</v>
      </c>
      <c r="W137">
        <v>2252836</v>
      </c>
      <c r="X137">
        <v>2098401</v>
      </c>
      <c r="Y137">
        <v>2598050</v>
      </c>
      <c r="Z137">
        <v>1560530</v>
      </c>
      <c r="AA137">
        <v>1845796</v>
      </c>
      <c r="AB137">
        <v>2595511</v>
      </c>
      <c r="AC137">
        <v>2771653</v>
      </c>
      <c r="AD137">
        <v>2321971</v>
      </c>
      <c r="AE137">
        <v>0</v>
      </c>
      <c r="AF137">
        <v>2571249</v>
      </c>
      <c r="AG137">
        <v>1583918</v>
      </c>
      <c r="AH137">
        <v>1444871</v>
      </c>
      <c r="AI137">
        <v>4953564</v>
      </c>
      <c r="AJ137">
        <v>2834809</v>
      </c>
      <c r="AK137">
        <v>2464057</v>
      </c>
      <c r="AL137">
        <v>2973714</v>
      </c>
      <c r="AM137">
        <v>1920333</v>
      </c>
      <c r="AN137">
        <v>1820811</v>
      </c>
      <c r="AO137">
        <v>2082356</v>
      </c>
      <c r="AP137">
        <v>3465770</v>
      </c>
      <c r="AQ137">
        <v>1551149</v>
      </c>
      <c r="AR137">
        <v>1355245</v>
      </c>
      <c r="AS137">
        <v>1502440</v>
      </c>
      <c r="AT137">
        <v>2541326</v>
      </c>
      <c r="AU137">
        <v>3880903</v>
      </c>
      <c r="AV137">
        <v>2953528</v>
      </c>
      <c r="AW137">
        <v>3883031</v>
      </c>
      <c r="AX137">
        <v>5788972</v>
      </c>
      <c r="AY137">
        <v>3278609</v>
      </c>
      <c r="AZ137">
        <v>3397644</v>
      </c>
      <c r="BA137">
        <v>2537710</v>
      </c>
      <c r="BB137">
        <v>3429165</v>
      </c>
      <c r="BC137">
        <v>6628734</v>
      </c>
      <c r="BD137">
        <v>3292127</v>
      </c>
      <c r="BE137">
        <v>3107461</v>
      </c>
      <c r="BF137">
        <v>2369949</v>
      </c>
      <c r="BG137">
        <v>3257550</v>
      </c>
      <c r="BH137">
        <v>3371049</v>
      </c>
      <c r="BI137">
        <v>1844323</v>
      </c>
      <c r="BJ137">
        <v>3934294</v>
      </c>
      <c r="BK137">
        <v>2632701</v>
      </c>
      <c r="BL137">
        <v>3846748</v>
      </c>
      <c r="BM137">
        <v>3120116</v>
      </c>
      <c r="BN137">
        <v>2375365</v>
      </c>
      <c r="BO137">
        <v>2479585</v>
      </c>
    </row>
    <row r="138" spans="1:67" x14ac:dyDescent="0.25">
      <c r="A138" t="s">
        <v>154</v>
      </c>
      <c r="B138" t="e">
        <f ca="1">_xll.BDH(A138&amp;" Equity Sedol2",$B$2,$B$1,$A$1,"Dates=H","Dir=H","Fill=0","Days=W","cols=66;rows=1")</f>
        <v>#NAME?</v>
      </c>
      <c r="C138">
        <v>271296</v>
      </c>
      <c r="D138">
        <v>830951</v>
      </c>
      <c r="E138">
        <v>816785</v>
      </c>
      <c r="F138">
        <v>291423</v>
      </c>
      <c r="G138">
        <v>336173</v>
      </c>
      <c r="H138">
        <v>270613</v>
      </c>
      <c r="I138">
        <v>1017291</v>
      </c>
      <c r="J138">
        <v>603621</v>
      </c>
      <c r="K138">
        <v>794093</v>
      </c>
      <c r="L138">
        <v>428335</v>
      </c>
      <c r="M138">
        <v>460059</v>
      </c>
      <c r="N138">
        <v>1882421</v>
      </c>
      <c r="O138">
        <v>828710</v>
      </c>
      <c r="P138">
        <v>0</v>
      </c>
      <c r="Q138">
        <v>939816</v>
      </c>
      <c r="R138">
        <v>1532455</v>
      </c>
      <c r="S138">
        <v>407746</v>
      </c>
      <c r="T138">
        <v>224051</v>
      </c>
      <c r="U138">
        <v>377784</v>
      </c>
      <c r="V138">
        <v>158002</v>
      </c>
      <c r="W138">
        <v>160222</v>
      </c>
      <c r="X138">
        <v>437778</v>
      </c>
      <c r="Y138">
        <v>284618</v>
      </c>
      <c r="Z138">
        <v>1245679</v>
      </c>
      <c r="AA138">
        <v>303192</v>
      </c>
      <c r="AB138">
        <v>3160421</v>
      </c>
      <c r="AC138">
        <v>289446</v>
      </c>
      <c r="AD138">
        <v>349748</v>
      </c>
      <c r="AE138">
        <v>0</v>
      </c>
      <c r="AF138">
        <v>954785</v>
      </c>
      <c r="AG138">
        <v>1081293</v>
      </c>
      <c r="AH138">
        <v>783684</v>
      </c>
      <c r="AI138">
        <v>1279572</v>
      </c>
      <c r="AJ138">
        <v>6477804</v>
      </c>
      <c r="AK138">
        <v>6049946</v>
      </c>
      <c r="AL138">
        <v>2202796</v>
      </c>
      <c r="AM138">
        <v>968066</v>
      </c>
      <c r="AN138">
        <v>2427857</v>
      </c>
      <c r="AO138">
        <v>1966825</v>
      </c>
      <c r="AP138">
        <v>1013808</v>
      </c>
      <c r="AQ138">
        <v>1278670</v>
      </c>
      <c r="AR138">
        <v>3296853</v>
      </c>
      <c r="AS138">
        <v>1860955</v>
      </c>
      <c r="AT138">
        <v>3016897</v>
      </c>
      <c r="AU138">
        <v>1373370</v>
      </c>
      <c r="AV138">
        <v>3832105</v>
      </c>
      <c r="AW138">
        <v>1509715</v>
      </c>
      <c r="AX138">
        <v>1181664</v>
      </c>
      <c r="AY138">
        <v>989584</v>
      </c>
      <c r="AZ138">
        <v>974281</v>
      </c>
      <c r="BA138">
        <v>832981</v>
      </c>
      <c r="BB138">
        <v>2759282</v>
      </c>
      <c r="BC138">
        <v>2095482</v>
      </c>
      <c r="BD138">
        <v>1275322</v>
      </c>
      <c r="BE138">
        <v>1302656</v>
      </c>
      <c r="BF138">
        <v>724265</v>
      </c>
      <c r="BG138">
        <v>880302</v>
      </c>
      <c r="BH138">
        <v>1462669</v>
      </c>
      <c r="BI138">
        <v>782456</v>
      </c>
      <c r="BJ138">
        <v>583118</v>
      </c>
      <c r="BK138">
        <v>776755</v>
      </c>
      <c r="BL138">
        <v>3009818</v>
      </c>
      <c r="BM138">
        <v>445522</v>
      </c>
      <c r="BN138">
        <v>659901</v>
      </c>
      <c r="BO138">
        <v>942250</v>
      </c>
    </row>
    <row r="139" spans="1:67" x14ac:dyDescent="0.25">
      <c r="A139" t="s">
        <v>258</v>
      </c>
      <c r="B139" t="e">
        <f ca="1">_xll.BDH(A139&amp;" Equity Sedol2",$B$2,$B$1,$A$1,"Dates=H","Dir=H","Fill=0","Days=W","cols=66;rows=1")</f>
        <v>#NAME?</v>
      </c>
      <c r="C139">
        <v>5006730</v>
      </c>
      <c r="D139">
        <v>4901971</v>
      </c>
      <c r="E139">
        <v>3492251</v>
      </c>
      <c r="F139">
        <v>2529220</v>
      </c>
      <c r="G139">
        <v>2650393</v>
      </c>
      <c r="H139">
        <v>3058748</v>
      </c>
      <c r="I139">
        <v>2121008</v>
      </c>
      <c r="J139">
        <v>2293339</v>
      </c>
      <c r="K139">
        <v>12709950</v>
      </c>
      <c r="L139">
        <v>9476212</v>
      </c>
      <c r="M139">
        <v>2096088</v>
      </c>
      <c r="N139">
        <v>5445249</v>
      </c>
      <c r="O139">
        <v>5213024</v>
      </c>
      <c r="P139">
        <v>0</v>
      </c>
      <c r="Q139">
        <v>3258411</v>
      </c>
      <c r="R139">
        <v>3254827</v>
      </c>
      <c r="S139">
        <v>3389545</v>
      </c>
      <c r="T139">
        <v>4311158</v>
      </c>
      <c r="U139">
        <v>2687310</v>
      </c>
      <c r="V139">
        <v>2581193</v>
      </c>
      <c r="W139">
        <v>3325583</v>
      </c>
      <c r="X139">
        <v>2816030</v>
      </c>
      <c r="Y139">
        <v>3012989</v>
      </c>
      <c r="Z139">
        <v>2070319</v>
      </c>
      <c r="AA139">
        <v>2479238</v>
      </c>
      <c r="AB139">
        <v>3038769</v>
      </c>
      <c r="AC139">
        <v>2045133</v>
      </c>
      <c r="AD139">
        <v>3573137</v>
      </c>
      <c r="AE139">
        <v>0</v>
      </c>
      <c r="AF139">
        <v>2047384</v>
      </c>
      <c r="AG139">
        <v>2164649</v>
      </c>
      <c r="AH139">
        <v>2186113</v>
      </c>
      <c r="AI139">
        <v>3160514</v>
      </c>
      <c r="AJ139">
        <v>3091934</v>
      </c>
      <c r="AK139">
        <v>5779799</v>
      </c>
      <c r="AL139">
        <v>2928509</v>
      </c>
      <c r="AM139">
        <v>2945259</v>
      </c>
      <c r="AN139">
        <v>1901042</v>
      </c>
      <c r="AO139">
        <v>2507467</v>
      </c>
      <c r="AP139">
        <v>3066700</v>
      </c>
      <c r="AQ139">
        <v>3191854</v>
      </c>
      <c r="AR139">
        <v>2361261</v>
      </c>
      <c r="AS139">
        <v>4191960</v>
      </c>
      <c r="AT139">
        <v>2380090</v>
      </c>
      <c r="AU139">
        <v>4971086</v>
      </c>
      <c r="AV139">
        <v>4627836</v>
      </c>
      <c r="AW139">
        <v>4508599</v>
      </c>
      <c r="AX139">
        <v>6137080</v>
      </c>
      <c r="AY139">
        <v>3041075</v>
      </c>
      <c r="AZ139">
        <v>2993020</v>
      </c>
      <c r="BA139">
        <v>2308333</v>
      </c>
      <c r="BB139">
        <v>1672014</v>
      </c>
      <c r="BC139">
        <v>3791650</v>
      </c>
      <c r="BD139">
        <v>2249113</v>
      </c>
      <c r="BE139">
        <v>2788210</v>
      </c>
      <c r="BF139">
        <v>1948794</v>
      </c>
      <c r="BG139">
        <v>5761469</v>
      </c>
      <c r="BH139">
        <v>3951359</v>
      </c>
      <c r="BI139">
        <v>2727530</v>
      </c>
      <c r="BJ139">
        <v>2691640</v>
      </c>
      <c r="BK139">
        <v>2066598</v>
      </c>
      <c r="BL139">
        <v>2613863</v>
      </c>
      <c r="BM139">
        <v>2559753</v>
      </c>
      <c r="BN139">
        <v>1806379</v>
      </c>
      <c r="BO139">
        <v>1296773</v>
      </c>
    </row>
    <row r="140" spans="1:67" x14ac:dyDescent="0.25">
      <c r="A140" t="s">
        <v>436</v>
      </c>
      <c r="B140" t="e">
        <f ca="1">_xll.BDH(A140&amp;" Equity Sedol2",$B$2,$B$1,$A$1,"Dates=H","Dir=H","Fill=0","Days=W","cols=66;rows=1")</f>
        <v>#NAME?</v>
      </c>
      <c r="C140">
        <v>697442</v>
      </c>
      <c r="D140">
        <v>872201</v>
      </c>
      <c r="E140">
        <v>1065009</v>
      </c>
      <c r="F140">
        <v>1363235</v>
      </c>
      <c r="G140">
        <v>1242581</v>
      </c>
      <c r="H140">
        <v>1121035</v>
      </c>
      <c r="I140">
        <v>780413</v>
      </c>
      <c r="J140">
        <v>776855</v>
      </c>
      <c r="K140">
        <v>722889</v>
      </c>
      <c r="L140">
        <v>1178780</v>
      </c>
      <c r="M140">
        <v>489413</v>
      </c>
      <c r="N140">
        <v>920506</v>
      </c>
      <c r="O140">
        <v>952282</v>
      </c>
      <c r="P140">
        <v>0</v>
      </c>
      <c r="Q140">
        <v>994449</v>
      </c>
      <c r="R140">
        <v>1396084</v>
      </c>
      <c r="S140">
        <v>1014214</v>
      </c>
      <c r="T140">
        <v>740247</v>
      </c>
      <c r="U140">
        <v>777295</v>
      </c>
      <c r="V140">
        <v>547891</v>
      </c>
      <c r="W140">
        <v>745116</v>
      </c>
      <c r="X140">
        <v>820897</v>
      </c>
      <c r="Y140">
        <v>1234218</v>
      </c>
      <c r="Z140">
        <v>910072</v>
      </c>
      <c r="AA140">
        <v>1021997</v>
      </c>
      <c r="AB140">
        <v>965817</v>
      </c>
      <c r="AC140">
        <v>2182541</v>
      </c>
      <c r="AD140">
        <v>1122244</v>
      </c>
      <c r="AE140">
        <v>0</v>
      </c>
      <c r="AF140">
        <v>1146845</v>
      </c>
      <c r="AG140">
        <v>1653118</v>
      </c>
      <c r="AH140">
        <v>2365560</v>
      </c>
      <c r="AI140">
        <v>2057326</v>
      </c>
      <c r="AJ140">
        <v>1943920</v>
      </c>
      <c r="AK140">
        <v>1177949</v>
      </c>
      <c r="AL140">
        <v>1463583</v>
      </c>
      <c r="AM140">
        <v>2573672</v>
      </c>
      <c r="AN140">
        <v>1204639</v>
      </c>
      <c r="AO140">
        <v>1025853</v>
      </c>
      <c r="AP140">
        <v>1838868</v>
      </c>
      <c r="AQ140">
        <v>1662213</v>
      </c>
      <c r="AR140">
        <v>1234313</v>
      </c>
      <c r="AS140">
        <v>1825881</v>
      </c>
      <c r="AT140">
        <v>984235</v>
      </c>
      <c r="AU140">
        <v>1345382</v>
      </c>
      <c r="AV140">
        <v>1791705</v>
      </c>
      <c r="AW140">
        <v>1768325</v>
      </c>
      <c r="AX140">
        <v>3307461</v>
      </c>
      <c r="AY140">
        <v>3094139</v>
      </c>
      <c r="AZ140">
        <v>1292839</v>
      </c>
      <c r="BA140">
        <v>1355872</v>
      </c>
      <c r="BB140">
        <v>1663507</v>
      </c>
      <c r="BC140">
        <v>1461243</v>
      </c>
      <c r="BD140">
        <v>1162235</v>
      </c>
      <c r="BE140">
        <v>1845763</v>
      </c>
      <c r="BF140">
        <v>766893</v>
      </c>
      <c r="BG140">
        <v>1273007</v>
      </c>
      <c r="BH140">
        <v>1559329</v>
      </c>
      <c r="BI140">
        <v>829163</v>
      </c>
      <c r="BJ140">
        <v>2605168</v>
      </c>
      <c r="BK140">
        <v>926703</v>
      </c>
      <c r="BL140">
        <v>1096094</v>
      </c>
      <c r="BM140">
        <v>1188419</v>
      </c>
      <c r="BN140">
        <v>1014545</v>
      </c>
      <c r="BO140">
        <v>823351</v>
      </c>
    </row>
    <row r="141" spans="1:67" x14ac:dyDescent="0.25">
      <c r="A141" t="s">
        <v>366</v>
      </c>
      <c r="B141" t="e">
        <f ca="1">_xll.BDH(A141&amp;" Equity Sedol2",$B$2,$B$1,$A$1,"Dates=H","Dir=H","Fill=0","Days=W","cols=66;rows=1")</f>
        <v>#NAME?</v>
      </c>
      <c r="C141">
        <v>68867</v>
      </c>
      <c r="D141">
        <v>310768</v>
      </c>
      <c r="E141">
        <v>151927</v>
      </c>
      <c r="F141">
        <v>989749</v>
      </c>
      <c r="G141">
        <v>1042061</v>
      </c>
      <c r="H141">
        <v>1685570</v>
      </c>
      <c r="I141">
        <v>96587</v>
      </c>
      <c r="J141">
        <v>121348</v>
      </c>
      <c r="K141">
        <v>322472</v>
      </c>
      <c r="L141">
        <v>471360</v>
      </c>
      <c r="M141">
        <v>520731</v>
      </c>
      <c r="N141">
        <v>876375</v>
      </c>
      <c r="O141">
        <v>948366</v>
      </c>
      <c r="P141">
        <v>0</v>
      </c>
      <c r="Q141">
        <v>197579</v>
      </c>
      <c r="R141">
        <v>97626</v>
      </c>
      <c r="S141">
        <v>93959</v>
      </c>
      <c r="T141">
        <v>228092</v>
      </c>
      <c r="U141">
        <v>623219</v>
      </c>
      <c r="V141">
        <v>84472</v>
      </c>
      <c r="W141">
        <v>168431</v>
      </c>
      <c r="X141">
        <v>96656</v>
      </c>
      <c r="Y141">
        <v>292812</v>
      </c>
      <c r="Z141">
        <v>563372</v>
      </c>
      <c r="AA141">
        <v>412931</v>
      </c>
      <c r="AB141">
        <v>263696</v>
      </c>
      <c r="AC141">
        <v>119166</v>
      </c>
      <c r="AD141">
        <v>84282</v>
      </c>
      <c r="AE141">
        <v>0</v>
      </c>
      <c r="AF141">
        <v>224101</v>
      </c>
      <c r="AG141">
        <v>2874363</v>
      </c>
      <c r="AH141">
        <v>5107109</v>
      </c>
      <c r="AI141">
        <v>700358</v>
      </c>
      <c r="AJ141">
        <v>546938</v>
      </c>
      <c r="AK141">
        <v>230268</v>
      </c>
      <c r="AL141">
        <v>260505</v>
      </c>
      <c r="AM141">
        <v>172066</v>
      </c>
      <c r="AN141">
        <v>281910</v>
      </c>
      <c r="AO141">
        <v>595754</v>
      </c>
      <c r="AP141">
        <v>342798</v>
      </c>
      <c r="AQ141">
        <v>157195</v>
      </c>
      <c r="AR141">
        <v>128561</v>
      </c>
      <c r="AS141">
        <v>66153</v>
      </c>
      <c r="AT141">
        <v>124833</v>
      </c>
      <c r="AU141">
        <v>175721</v>
      </c>
      <c r="AV141">
        <v>152528</v>
      </c>
      <c r="AW141">
        <v>142273</v>
      </c>
      <c r="AX141">
        <v>368728</v>
      </c>
      <c r="AY141">
        <v>369579</v>
      </c>
      <c r="AZ141">
        <v>261854</v>
      </c>
      <c r="BA141">
        <v>363121</v>
      </c>
      <c r="BB141">
        <v>306718</v>
      </c>
      <c r="BC141">
        <v>257702</v>
      </c>
      <c r="BD141">
        <v>165352</v>
      </c>
      <c r="BE141">
        <v>112738</v>
      </c>
      <c r="BF141">
        <v>462169</v>
      </c>
      <c r="BG141">
        <v>131916</v>
      </c>
      <c r="BH141">
        <v>394044</v>
      </c>
      <c r="BI141">
        <v>283490</v>
      </c>
      <c r="BJ141">
        <v>156450</v>
      </c>
      <c r="BK141">
        <v>77920</v>
      </c>
      <c r="BL141">
        <v>258508</v>
      </c>
      <c r="BM141">
        <v>49107</v>
      </c>
      <c r="BN141">
        <v>61122</v>
      </c>
      <c r="BO141">
        <v>58792</v>
      </c>
    </row>
    <row r="142" spans="1:67" x14ac:dyDescent="0.25">
      <c r="A142" t="s">
        <v>407</v>
      </c>
      <c r="B142" t="e">
        <f ca="1">_xll.BDH(A142&amp;" Equity Sedol2",$B$2,$B$1,$A$1,"Dates=H","Dir=H","Fill=0","Days=W","cols=66;rows=1")</f>
        <v>#NAME?</v>
      </c>
      <c r="C142">
        <v>18683011</v>
      </c>
      <c r="D142">
        <v>11323400</v>
      </c>
      <c r="E142">
        <v>10001187</v>
      </c>
      <c r="F142">
        <v>10994127</v>
      </c>
      <c r="G142">
        <v>13798850</v>
      </c>
      <c r="H142">
        <v>15930028</v>
      </c>
      <c r="I142">
        <v>13253336</v>
      </c>
      <c r="J142">
        <v>11690255</v>
      </c>
      <c r="K142">
        <v>10320081</v>
      </c>
      <c r="L142">
        <v>15443899</v>
      </c>
      <c r="M142">
        <v>7727092</v>
      </c>
      <c r="N142">
        <v>26085164</v>
      </c>
      <c r="O142">
        <v>17862532</v>
      </c>
      <c r="P142">
        <v>0</v>
      </c>
      <c r="Q142">
        <v>19029240</v>
      </c>
      <c r="R142">
        <v>14842794</v>
      </c>
      <c r="S142">
        <v>9279076</v>
      </c>
      <c r="T142">
        <v>11541019</v>
      </c>
      <c r="U142">
        <v>6361615</v>
      </c>
      <c r="V142">
        <v>8429870</v>
      </c>
      <c r="W142">
        <v>14328278</v>
      </c>
      <c r="X142">
        <v>6666954</v>
      </c>
      <c r="Y142">
        <v>9253371</v>
      </c>
      <c r="Z142">
        <v>6615965</v>
      </c>
      <c r="AA142">
        <v>7919219</v>
      </c>
      <c r="AB142">
        <v>8960464</v>
      </c>
      <c r="AC142">
        <v>9297862</v>
      </c>
      <c r="AD142">
        <v>7287906</v>
      </c>
      <c r="AE142">
        <v>0</v>
      </c>
      <c r="AF142">
        <v>10192863</v>
      </c>
      <c r="AG142">
        <v>12846114</v>
      </c>
      <c r="AH142">
        <v>13573467</v>
      </c>
      <c r="AI142">
        <v>21511651</v>
      </c>
      <c r="AJ142">
        <v>8381255</v>
      </c>
      <c r="AK142">
        <v>7443278</v>
      </c>
      <c r="AL142">
        <v>11246953</v>
      </c>
      <c r="AM142">
        <v>9474811</v>
      </c>
      <c r="AN142">
        <v>11284861</v>
      </c>
      <c r="AO142">
        <v>10125135</v>
      </c>
      <c r="AP142">
        <v>14100167</v>
      </c>
      <c r="AQ142">
        <v>8199337</v>
      </c>
      <c r="AR142">
        <v>11712209</v>
      </c>
      <c r="AS142">
        <v>8303598</v>
      </c>
      <c r="AT142">
        <v>9837501</v>
      </c>
      <c r="AU142">
        <v>13085804</v>
      </c>
      <c r="AV142">
        <v>10282140</v>
      </c>
      <c r="AW142">
        <v>13723546</v>
      </c>
      <c r="AX142">
        <v>23634398</v>
      </c>
      <c r="AY142">
        <v>9180267</v>
      </c>
      <c r="AZ142">
        <v>11851119</v>
      </c>
      <c r="BA142">
        <v>11047374</v>
      </c>
      <c r="BB142">
        <v>10655978</v>
      </c>
      <c r="BC142">
        <v>12987015</v>
      </c>
      <c r="BD142">
        <v>13318813</v>
      </c>
      <c r="BE142">
        <v>9693266</v>
      </c>
      <c r="BF142">
        <v>10078883</v>
      </c>
      <c r="BG142">
        <v>10926227</v>
      </c>
      <c r="BH142">
        <v>15346788</v>
      </c>
      <c r="BI142">
        <v>11236673</v>
      </c>
      <c r="BJ142">
        <v>8374473</v>
      </c>
      <c r="BK142">
        <v>11562727</v>
      </c>
      <c r="BL142">
        <v>10199135</v>
      </c>
      <c r="BM142">
        <v>11492890</v>
      </c>
      <c r="BN142">
        <v>7671160</v>
      </c>
      <c r="BO142">
        <v>8886520</v>
      </c>
    </row>
    <row r="143" spans="1:67" x14ac:dyDescent="0.25">
      <c r="A143" t="s">
        <v>32</v>
      </c>
      <c r="B143" t="e">
        <f ca="1">_xll.BDH(A143&amp;" Equity Sedol2",$B$2,$B$1,$A$1,"Dates=H","Dir=H","Fill=0","Days=W","cols=66;rows=1")</f>
        <v>#NAME?</v>
      </c>
      <c r="C143">
        <v>1380766</v>
      </c>
      <c r="D143">
        <v>1303367</v>
      </c>
      <c r="E143">
        <v>1709090</v>
      </c>
      <c r="F143">
        <v>1938048</v>
      </c>
      <c r="G143">
        <v>1389579</v>
      </c>
      <c r="H143">
        <v>16736952</v>
      </c>
      <c r="I143">
        <v>3202088</v>
      </c>
      <c r="J143">
        <v>1752311</v>
      </c>
      <c r="K143">
        <v>989640</v>
      </c>
      <c r="L143">
        <v>2037009</v>
      </c>
      <c r="M143">
        <v>1108172</v>
      </c>
      <c r="N143">
        <v>1251893</v>
      </c>
      <c r="O143">
        <v>4846149</v>
      </c>
      <c r="P143">
        <v>0</v>
      </c>
      <c r="Q143">
        <v>5866219</v>
      </c>
      <c r="R143">
        <v>4619994</v>
      </c>
      <c r="S143">
        <v>2819863</v>
      </c>
      <c r="T143">
        <v>3354996</v>
      </c>
      <c r="U143">
        <v>9088820</v>
      </c>
      <c r="V143">
        <v>4276590</v>
      </c>
      <c r="W143">
        <v>3186116</v>
      </c>
      <c r="X143">
        <v>5802440</v>
      </c>
      <c r="Y143">
        <v>4418072</v>
      </c>
      <c r="Z143">
        <v>2392017</v>
      </c>
      <c r="AA143">
        <v>5548181</v>
      </c>
      <c r="AB143">
        <v>8046975</v>
      </c>
      <c r="AC143">
        <v>10233752</v>
      </c>
      <c r="AD143">
        <v>4369989</v>
      </c>
      <c r="AE143">
        <v>4699</v>
      </c>
      <c r="AF143">
        <v>7274456</v>
      </c>
      <c r="AG143">
        <v>5074502</v>
      </c>
      <c r="AH143">
        <v>4875270</v>
      </c>
      <c r="AI143">
        <v>6564804</v>
      </c>
      <c r="AJ143">
        <v>5491213</v>
      </c>
      <c r="AK143">
        <v>3182280</v>
      </c>
      <c r="AL143">
        <v>3811294</v>
      </c>
      <c r="AM143">
        <v>3117735</v>
      </c>
      <c r="AN143">
        <v>5317927</v>
      </c>
      <c r="AO143">
        <v>1861393</v>
      </c>
      <c r="AP143">
        <v>3818452</v>
      </c>
      <c r="AQ143">
        <v>7192724</v>
      </c>
      <c r="AR143">
        <v>3201007</v>
      </c>
      <c r="AS143">
        <v>6282361</v>
      </c>
      <c r="AT143">
        <v>3296376</v>
      </c>
      <c r="AU143">
        <v>1183802</v>
      </c>
      <c r="AV143">
        <v>980310</v>
      </c>
      <c r="AW143">
        <v>1845388</v>
      </c>
      <c r="AX143">
        <v>1584620</v>
      </c>
      <c r="AY143">
        <v>2339545</v>
      </c>
      <c r="AZ143">
        <v>48215569</v>
      </c>
      <c r="BA143">
        <v>14331981</v>
      </c>
      <c r="BB143">
        <v>8232939</v>
      </c>
      <c r="BC143">
        <v>10268347</v>
      </c>
      <c r="BD143">
        <v>2902144</v>
      </c>
      <c r="BE143">
        <v>6490112</v>
      </c>
      <c r="BF143">
        <v>2028577</v>
      </c>
      <c r="BG143">
        <v>2418627</v>
      </c>
      <c r="BH143">
        <v>4740133</v>
      </c>
      <c r="BI143">
        <v>3101746</v>
      </c>
      <c r="BJ143">
        <v>3607988</v>
      </c>
      <c r="BK143">
        <v>2138513</v>
      </c>
      <c r="BL143">
        <v>1894464</v>
      </c>
      <c r="BM143">
        <v>1273528</v>
      </c>
      <c r="BN143">
        <v>1315074</v>
      </c>
      <c r="BO143">
        <v>1288319</v>
      </c>
    </row>
    <row r="144" spans="1:67" x14ac:dyDescent="0.25">
      <c r="A144" t="s">
        <v>397</v>
      </c>
      <c r="B144" t="e">
        <f ca="1">_xll.BDH(A144&amp;" Equity Sedol2",$B$2,$B$1,$A$1,"Dates=H","Dir=H","Fill=0","Days=W","cols=66;rows=1")</f>
        <v>#NAME?</v>
      </c>
      <c r="C144">
        <v>940943</v>
      </c>
      <c r="D144">
        <v>922616</v>
      </c>
      <c r="E144">
        <v>617596</v>
      </c>
      <c r="F144">
        <v>656711</v>
      </c>
      <c r="G144">
        <v>1007366</v>
      </c>
      <c r="H144">
        <v>738039</v>
      </c>
      <c r="I144">
        <v>1181608</v>
      </c>
      <c r="J144">
        <v>424884</v>
      </c>
      <c r="K144">
        <v>678041</v>
      </c>
      <c r="L144">
        <v>1064473</v>
      </c>
      <c r="M144">
        <v>1194040</v>
      </c>
      <c r="N144">
        <v>1048589</v>
      </c>
      <c r="O144">
        <v>996626</v>
      </c>
      <c r="P144">
        <v>0</v>
      </c>
      <c r="Q144">
        <v>676827</v>
      </c>
      <c r="R144">
        <v>912610</v>
      </c>
      <c r="S144">
        <v>990100</v>
      </c>
      <c r="T144">
        <v>749360</v>
      </c>
      <c r="U144">
        <v>765559</v>
      </c>
      <c r="V144">
        <v>479223</v>
      </c>
      <c r="W144">
        <v>740786</v>
      </c>
      <c r="X144">
        <v>439663</v>
      </c>
      <c r="Y144">
        <v>578532</v>
      </c>
      <c r="Z144">
        <v>1003948</v>
      </c>
      <c r="AA144">
        <v>707772</v>
      </c>
      <c r="AB144">
        <v>2551527</v>
      </c>
      <c r="AC144">
        <v>1447486</v>
      </c>
      <c r="AD144">
        <v>1547198</v>
      </c>
      <c r="AE144">
        <v>0</v>
      </c>
      <c r="AF144">
        <v>980757</v>
      </c>
      <c r="AG144">
        <v>925954</v>
      </c>
      <c r="AH144">
        <v>3089037</v>
      </c>
      <c r="AI144">
        <v>1073218</v>
      </c>
      <c r="AJ144">
        <v>1388056</v>
      </c>
      <c r="AK144">
        <v>842839</v>
      </c>
      <c r="AL144">
        <v>985171</v>
      </c>
      <c r="AM144">
        <v>1099341</v>
      </c>
      <c r="AN144">
        <v>1339248</v>
      </c>
      <c r="AO144">
        <v>955413</v>
      </c>
      <c r="AP144">
        <v>2085774</v>
      </c>
      <c r="AQ144">
        <v>1112437</v>
      </c>
      <c r="AR144">
        <v>1557892</v>
      </c>
      <c r="AS144">
        <v>1177677</v>
      </c>
      <c r="AT144">
        <v>1226838</v>
      </c>
      <c r="AU144">
        <v>1116200</v>
      </c>
      <c r="AV144">
        <v>873279</v>
      </c>
      <c r="AW144">
        <v>802076</v>
      </c>
      <c r="AX144">
        <v>1331253</v>
      </c>
      <c r="AY144">
        <v>1447396</v>
      </c>
      <c r="AZ144">
        <v>1013155</v>
      </c>
      <c r="BA144">
        <v>841766</v>
      </c>
      <c r="BB144">
        <v>761135</v>
      </c>
      <c r="BC144">
        <v>867713</v>
      </c>
      <c r="BD144">
        <v>1435572</v>
      </c>
      <c r="BE144">
        <v>1813789</v>
      </c>
      <c r="BF144">
        <v>714687</v>
      </c>
      <c r="BG144">
        <v>531824</v>
      </c>
      <c r="BH144">
        <v>597677</v>
      </c>
      <c r="BI144">
        <v>598944</v>
      </c>
      <c r="BJ144">
        <v>846105</v>
      </c>
      <c r="BK144">
        <v>910800</v>
      </c>
      <c r="BL144">
        <v>745937</v>
      </c>
      <c r="BM144">
        <v>812664</v>
      </c>
      <c r="BN144">
        <v>584777</v>
      </c>
      <c r="BO144">
        <v>873456</v>
      </c>
    </row>
    <row r="145" spans="1:67" x14ac:dyDescent="0.25">
      <c r="A145" t="s">
        <v>116</v>
      </c>
      <c r="B145" t="e">
        <f ca="1">_xll.BDH(A145&amp;" Equity Sedol2",$B$2,$B$1,$A$1,"Dates=H","Dir=H","Fill=0","Days=W","cols=66;rows=1")</f>
        <v>#NAME?</v>
      </c>
      <c r="C145">
        <v>3765278</v>
      </c>
      <c r="D145">
        <v>2491123</v>
      </c>
      <c r="E145">
        <v>3096784</v>
      </c>
      <c r="F145">
        <v>1946792</v>
      </c>
      <c r="G145">
        <v>2845618</v>
      </c>
      <c r="H145">
        <v>2274988</v>
      </c>
      <c r="I145">
        <v>3704466</v>
      </c>
      <c r="J145">
        <v>3046928</v>
      </c>
      <c r="K145">
        <v>2747976</v>
      </c>
      <c r="L145">
        <v>2742020</v>
      </c>
      <c r="M145">
        <v>995898</v>
      </c>
      <c r="N145">
        <v>1902372</v>
      </c>
      <c r="O145">
        <v>2340095</v>
      </c>
      <c r="P145">
        <v>0</v>
      </c>
      <c r="Q145">
        <v>2767412</v>
      </c>
      <c r="R145">
        <v>4226304</v>
      </c>
      <c r="S145">
        <v>2695445</v>
      </c>
      <c r="T145">
        <v>3121778</v>
      </c>
      <c r="U145">
        <v>1409143</v>
      </c>
      <c r="V145">
        <v>1898298</v>
      </c>
      <c r="W145">
        <v>1478439</v>
      </c>
      <c r="X145">
        <v>1328057</v>
      </c>
      <c r="Y145">
        <v>1392540</v>
      </c>
      <c r="Z145">
        <v>1122958</v>
      </c>
      <c r="AA145">
        <v>1949630</v>
      </c>
      <c r="AB145">
        <v>1291063</v>
      </c>
      <c r="AC145">
        <v>4054696</v>
      </c>
      <c r="AD145">
        <v>1935488</v>
      </c>
      <c r="AE145">
        <v>0</v>
      </c>
      <c r="AF145">
        <v>1471554</v>
      </c>
      <c r="AG145">
        <v>2187386</v>
      </c>
      <c r="AH145">
        <v>1807052</v>
      </c>
      <c r="AI145">
        <v>1900653</v>
      </c>
      <c r="AJ145">
        <v>1780898</v>
      </c>
      <c r="AK145">
        <v>1640190</v>
      </c>
      <c r="AL145">
        <v>1644802</v>
      </c>
      <c r="AM145">
        <v>1507655</v>
      </c>
      <c r="AN145">
        <v>1056420</v>
      </c>
      <c r="AO145">
        <v>2637376</v>
      </c>
      <c r="AP145">
        <v>2300253</v>
      </c>
      <c r="AQ145">
        <v>2056005</v>
      </c>
      <c r="AR145">
        <v>1878286</v>
      </c>
      <c r="AS145">
        <v>1640418</v>
      </c>
      <c r="AT145">
        <v>1065005</v>
      </c>
      <c r="AU145">
        <v>1138296</v>
      </c>
      <c r="AV145">
        <v>1602127</v>
      </c>
      <c r="AW145">
        <v>2835534</v>
      </c>
      <c r="AX145">
        <v>2167918</v>
      </c>
      <c r="AY145">
        <v>2121334</v>
      </c>
      <c r="AZ145">
        <v>1261339</v>
      </c>
      <c r="BA145">
        <v>1420557</v>
      </c>
      <c r="BB145">
        <v>1353876</v>
      </c>
      <c r="BC145">
        <v>1222235</v>
      </c>
      <c r="BD145">
        <v>1250588</v>
      </c>
      <c r="BE145">
        <v>1269498</v>
      </c>
      <c r="BF145">
        <v>1268345</v>
      </c>
      <c r="BG145">
        <v>1074665</v>
      </c>
      <c r="BH145">
        <v>1547062</v>
      </c>
      <c r="BI145">
        <v>1028713</v>
      </c>
      <c r="BJ145">
        <v>3445812</v>
      </c>
      <c r="BK145">
        <v>2108700</v>
      </c>
      <c r="BL145">
        <v>2481513</v>
      </c>
      <c r="BM145">
        <v>1483340</v>
      </c>
      <c r="BN145">
        <v>1191263</v>
      </c>
      <c r="BO145">
        <v>1513532</v>
      </c>
    </row>
    <row r="146" spans="1:67" x14ac:dyDescent="0.25">
      <c r="A146" t="s">
        <v>145</v>
      </c>
      <c r="B146" t="e">
        <f ca="1">_xll.BDH(A146&amp;" Equity Sedol2",$B$2,$B$1,$A$1,"Dates=H","Dir=H","Fill=0","Days=W","cols=66;rows=1")</f>
        <v>#NAME?</v>
      </c>
      <c r="C146">
        <v>288074</v>
      </c>
      <c r="D146">
        <v>199732</v>
      </c>
      <c r="E146">
        <v>253192</v>
      </c>
      <c r="F146">
        <v>158709</v>
      </c>
      <c r="G146">
        <v>336574</v>
      </c>
      <c r="H146">
        <v>365987</v>
      </c>
      <c r="I146">
        <v>222036</v>
      </c>
      <c r="J146">
        <v>138193</v>
      </c>
      <c r="K146">
        <v>84609</v>
      </c>
      <c r="L146">
        <v>219916</v>
      </c>
      <c r="M146">
        <v>122396</v>
      </c>
      <c r="N146">
        <v>198675</v>
      </c>
      <c r="O146">
        <v>145821</v>
      </c>
      <c r="P146">
        <v>0</v>
      </c>
      <c r="Q146">
        <v>359438</v>
      </c>
      <c r="R146">
        <v>117715</v>
      </c>
      <c r="S146">
        <v>131220</v>
      </c>
      <c r="T146">
        <v>148532</v>
      </c>
      <c r="U146">
        <v>170210</v>
      </c>
      <c r="V146">
        <v>100393</v>
      </c>
      <c r="W146">
        <v>90080</v>
      </c>
      <c r="X146">
        <v>112988</v>
      </c>
      <c r="Y146">
        <v>142120</v>
      </c>
      <c r="Z146">
        <v>266479</v>
      </c>
      <c r="AA146">
        <v>1316116</v>
      </c>
      <c r="AB146">
        <v>733927</v>
      </c>
      <c r="AC146">
        <v>871590</v>
      </c>
      <c r="AD146">
        <v>440553</v>
      </c>
      <c r="AE146">
        <v>0</v>
      </c>
      <c r="AF146">
        <v>580343</v>
      </c>
      <c r="AG146">
        <v>510566</v>
      </c>
      <c r="AH146">
        <v>244297</v>
      </c>
      <c r="AI146">
        <v>339175</v>
      </c>
      <c r="AJ146">
        <v>152916</v>
      </c>
      <c r="AK146">
        <v>292651</v>
      </c>
      <c r="AL146">
        <v>1290052</v>
      </c>
      <c r="AM146">
        <v>967459</v>
      </c>
      <c r="AN146">
        <v>251805</v>
      </c>
      <c r="AO146">
        <v>321260</v>
      </c>
      <c r="AP146">
        <v>547525</v>
      </c>
      <c r="AQ146">
        <v>564296</v>
      </c>
      <c r="AR146">
        <v>390544</v>
      </c>
      <c r="AS146">
        <v>427146</v>
      </c>
      <c r="AT146">
        <v>695605</v>
      </c>
      <c r="AU146">
        <v>474765</v>
      </c>
      <c r="AV146">
        <v>344706</v>
      </c>
      <c r="AW146">
        <v>277766</v>
      </c>
      <c r="AX146">
        <v>731871</v>
      </c>
      <c r="AY146">
        <v>283566</v>
      </c>
      <c r="AZ146">
        <v>309670</v>
      </c>
      <c r="BA146">
        <v>391898</v>
      </c>
      <c r="BB146">
        <v>594476</v>
      </c>
      <c r="BC146">
        <v>665752</v>
      </c>
      <c r="BD146">
        <v>268504</v>
      </c>
      <c r="BE146">
        <v>378027</v>
      </c>
      <c r="BF146">
        <v>484002</v>
      </c>
      <c r="BG146">
        <v>224362</v>
      </c>
      <c r="BH146">
        <v>204449</v>
      </c>
      <c r="BI146">
        <v>296500</v>
      </c>
      <c r="BJ146">
        <v>306098</v>
      </c>
      <c r="BK146">
        <v>212311</v>
      </c>
      <c r="BL146">
        <v>179058</v>
      </c>
      <c r="BM146">
        <v>154013</v>
      </c>
      <c r="BN146">
        <v>221957</v>
      </c>
      <c r="BO146">
        <v>139025</v>
      </c>
    </row>
    <row r="147" spans="1:67" x14ac:dyDescent="0.25">
      <c r="A147" t="s">
        <v>405</v>
      </c>
      <c r="B147" t="e">
        <f ca="1">_xll.BDH(A147&amp;" Equity Sedol2",$B$2,$B$1,$A$1,"Dates=H","Dir=H","Fill=0","Days=W","cols=66;rows=1")</f>
        <v>#NAME?</v>
      </c>
      <c r="C147">
        <v>42440</v>
      </c>
      <c r="D147">
        <v>35922</v>
      </c>
      <c r="E147">
        <v>38650</v>
      </c>
      <c r="F147">
        <v>42350</v>
      </c>
      <c r="G147">
        <v>30551</v>
      </c>
      <c r="H147">
        <v>381878</v>
      </c>
      <c r="I147">
        <v>218657</v>
      </c>
      <c r="J147">
        <v>409632</v>
      </c>
      <c r="K147">
        <v>116606</v>
      </c>
      <c r="L147">
        <v>69960</v>
      </c>
      <c r="M147">
        <v>134475</v>
      </c>
      <c r="N147">
        <v>127483</v>
      </c>
      <c r="O147">
        <v>139238</v>
      </c>
      <c r="P147">
        <v>0</v>
      </c>
      <c r="Q147">
        <v>41396</v>
      </c>
      <c r="R147">
        <v>594346</v>
      </c>
      <c r="S147">
        <v>115529</v>
      </c>
      <c r="T147">
        <v>74732</v>
      </c>
      <c r="U147">
        <v>107051</v>
      </c>
      <c r="V147">
        <v>89417</v>
      </c>
      <c r="W147">
        <v>269799</v>
      </c>
      <c r="X147">
        <v>287355</v>
      </c>
      <c r="Y147">
        <v>74433</v>
      </c>
      <c r="Z147">
        <v>123538</v>
      </c>
      <c r="AA147">
        <v>412804</v>
      </c>
      <c r="AB147">
        <v>105462</v>
      </c>
      <c r="AC147">
        <v>57667</v>
      </c>
      <c r="AD147">
        <v>49193</v>
      </c>
      <c r="AE147">
        <v>0</v>
      </c>
      <c r="AF147">
        <v>70504</v>
      </c>
      <c r="AG147">
        <v>149104</v>
      </c>
      <c r="AH147">
        <v>102813</v>
      </c>
      <c r="AI147">
        <v>45073</v>
      </c>
      <c r="AJ147">
        <v>51969</v>
      </c>
      <c r="AK147">
        <v>226824</v>
      </c>
      <c r="AL147">
        <v>93718</v>
      </c>
      <c r="AM147">
        <v>128295</v>
      </c>
      <c r="AN147">
        <v>42281</v>
      </c>
      <c r="AO147">
        <v>375887</v>
      </c>
      <c r="AP147">
        <v>113392</v>
      </c>
      <c r="AQ147">
        <v>87527</v>
      </c>
      <c r="AR147">
        <v>133328</v>
      </c>
      <c r="AS147">
        <v>115027</v>
      </c>
      <c r="AT147">
        <v>75108</v>
      </c>
      <c r="AU147">
        <v>75999</v>
      </c>
      <c r="AV147">
        <v>85313</v>
      </c>
      <c r="AW147">
        <v>68061</v>
      </c>
      <c r="AX147">
        <v>156928</v>
      </c>
      <c r="AY147">
        <v>64622</v>
      </c>
      <c r="AZ147">
        <v>211062</v>
      </c>
      <c r="BA147">
        <v>114427</v>
      </c>
      <c r="BB147">
        <v>97606</v>
      </c>
      <c r="BC147">
        <v>170059</v>
      </c>
      <c r="BD147">
        <v>195943</v>
      </c>
      <c r="BE147">
        <v>130735</v>
      </c>
      <c r="BF147">
        <v>129271</v>
      </c>
      <c r="BG147">
        <v>66685</v>
      </c>
      <c r="BH147">
        <v>122441</v>
      </c>
      <c r="BI147">
        <v>122172</v>
      </c>
      <c r="BJ147">
        <v>244367</v>
      </c>
      <c r="BK147">
        <v>265398</v>
      </c>
      <c r="BL147">
        <v>256540</v>
      </c>
      <c r="BM147">
        <v>355631</v>
      </c>
      <c r="BN147">
        <v>1075764</v>
      </c>
      <c r="BO147">
        <v>375057</v>
      </c>
    </row>
    <row r="148" spans="1:67" x14ac:dyDescent="0.25">
      <c r="A148" t="s">
        <v>412</v>
      </c>
      <c r="B148" t="e">
        <f ca="1">_xll.BDH(A148&amp;" Equity Sedol2",$B$2,$B$1,$A$1,"Dates=H","Dir=H","Fill=0","Days=W","cols=66;rows=1")</f>
        <v>#NAME?</v>
      </c>
      <c r="C148">
        <v>92051</v>
      </c>
      <c r="D148">
        <v>33269</v>
      </c>
      <c r="E148">
        <v>78975</v>
      </c>
      <c r="F148">
        <v>80462</v>
      </c>
      <c r="G148">
        <v>90193</v>
      </c>
      <c r="H148">
        <v>153751</v>
      </c>
      <c r="I148">
        <v>185822</v>
      </c>
      <c r="J148">
        <v>46817</v>
      </c>
      <c r="K148">
        <v>25559</v>
      </c>
      <c r="L148">
        <v>9885</v>
      </c>
      <c r="M148">
        <v>115183</v>
      </c>
      <c r="N148">
        <v>104212</v>
      </c>
      <c r="O148">
        <v>32430</v>
      </c>
      <c r="P148">
        <v>0</v>
      </c>
      <c r="Q148">
        <v>276254</v>
      </c>
      <c r="R148">
        <v>444146</v>
      </c>
      <c r="S148">
        <v>36845</v>
      </c>
      <c r="T148">
        <v>73973</v>
      </c>
      <c r="U148">
        <v>58739</v>
      </c>
      <c r="V148">
        <v>386137</v>
      </c>
      <c r="W148">
        <v>8675</v>
      </c>
      <c r="X148">
        <v>767316</v>
      </c>
      <c r="Y148">
        <v>145220</v>
      </c>
      <c r="Z148">
        <v>127054</v>
      </c>
      <c r="AA148">
        <v>160893</v>
      </c>
      <c r="AB148">
        <v>102470</v>
      </c>
      <c r="AC148">
        <v>242926</v>
      </c>
      <c r="AD148">
        <v>194237</v>
      </c>
      <c r="AE148">
        <v>0</v>
      </c>
      <c r="AF148">
        <v>85041</v>
      </c>
      <c r="AG148">
        <v>74956</v>
      </c>
      <c r="AH148">
        <v>297853</v>
      </c>
      <c r="AI148">
        <v>1972993</v>
      </c>
      <c r="AJ148">
        <v>156216</v>
      </c>
      <c r="AK148">
        <v>95548</v>
      </c>
      <c r="AL148">
        <v>79144</v>
      </c>
      <c r="AM148">
        <v>80934</v>
      </c>
      <c r="AN148">
        <v>5046</v>
      </c>
      <c r="AO148">
        <v>93198</v>
      </c>
      <c r="AP148">
        <v>111065</v>
      </c>
      <c r="AQ148">
        <v>41625</v>
      </c>
      <c r="AR148">
        <v>213592</v>
      </c>
      <c r="AS148">
        <v>43462</v>
      </c>
      <c r="AT148">
        <v>159938</v>
      </c>
      <c r="AU148">
        <v>64715</v>
      </c>
      <c r="AV148">
        <v>18865</v>
      </c>
      <c r="AW148">
        <v>89361</v>
      </c>
      <c r="AX148">
        <v>65206</v>
      </c>
      <c r="AY148">
        <v>39652</v>
      </c>
      <c r="AZ148">
        <v>18409</v>
      </c>
      <c r="BA148">
        <v>16238</v>
      </c>
      <c r="BB148">
        <v>25366</v>
      </c>
      <c r="BC148">
        <v>77749</v>
      </c>
      <c r="BD148">
        <v>75031</v>
      </c>
      <c r="BE148">
        <v>22685</v>
      </c>
      <c r="BF148">
        <v>10358</v>
      </c>
      <c r="BG148">
        <v>68053</v>
      </c>
      <c r="BH148">
        <v>279458</v>
      </c>
      <c r="BI148">
        <v>255217</v>
      </c>
      <c r="BJ148">
        <v>38906</v>
      </c>
      <c r="BK148">
        <v>39530</v>
      </c>
      <c r="BL148">
        <v>7847</v>
      </c>
      <c r="BM148">
        <v>7630</v>
      </c>
      <c r="BN148">
        <v>38199</v>
      </c>
      <c r="BO148">
        <v>36331</v>
      </c>
    </row>
    <row r="149" spans="1:67" x14ac:dyDescent="0.25">
      <c r="A149" t="s">
        <v>301</v>
      </c>
      <c r="B149" t="e">
        <f ca="1">_xll.BDH(A149&amp;" Equity Sedol2",$B$2,$B$1,$A$1,"Dates=H","Dir=H","Fill=0","Days=W","cols=66;rows=1")</f>
        <v>#NAME?</v>
      </c>
      <c r="C149">
        <v>211348</v>
      </c>
      <c r="D149">
        <v>53850</v>
      </c>
      <c r="E149">
        <v>65390</v>
      </c>
      <c r="F149">
        <v>16763</v>
      </c>
      <c r="G149">
        <v>1417</v>
      </c>
      <c r="H149">
        <v>17211</v>
      </c>
      <c r="I149">
        <v>19506</v>
      </c>
      <c r="J149">
        <v>41628</v>
      </c>
      <c r="K149">
        <v>68120</v>
      </c>
      <c r="L149">
        <v>44957</v>
      </c>
      <c r="M149">
        <v>71813</v>
      </c>
      <c r="N149">
        <v>43655</v>
      </c>
      <c r="O149">
        <v>14624</v>
      </c>
      <c r="P149">
        <v>0</v>
      </c>
      <c r="Q149">
        <v>65224</v>
      </c>
      <c r="R149">
        <v>14782</v>
      </c>
      <c r="S149">
        <v>50831</v>
      </c>
      <c r="T149">
        <v>153137</v>
      </c>
      <c r="U149">
        <v>68408</v>
      </c>
      <c r="V149">
        <v>10936</v>
      </c>
      <c r="W149">
        <v>31805</v>
      </c>
      <c r="X149">
        <v>33827</v>
      </c>
      <c r="Y149">
        <v>18343</v>
      </c>
      <c r="Z149">
        <v>25222</v>
      </c>
      <c r="AA149">
        <v>30631</v>
      </c>
      <c r="AB149">
        <v>12942</v>
      </c>
      <c r="AC149">
        <v>39522</v>
      </c>
      <c r="AD149">
        <v>14326</v>
      </c>
      <c r="AE149">
        <v>0</v>
      </c>
      <c r="AF149">
        <v>10271</v>
      </c>
      <c r="AG149">
        <v>37803</v>
      </c>
      <c r="AH149">
        <v>7713</v>
      </c>
      <c r="AI149">
        <v>84382</v>
      </c>
      <c r="AJ149">
        <v>9867</v>
      </c>
      <c r="AK149">
        <v>30004</v>
      </c>
      <c r="AL149">
        <v>51195</v>
      </c>
      <c r="AM149">
        <v>58946</v>
      </c>
      <c r="AN149">
        <v>373790</v>
      </c>
      <c r="AO149">
        <v>50676</v>
      </c>
      <c r="AP149">
        <v>135142</v>
      </c>
      <c r="AQ149">
        <v>35647</v>
      </c>
      <c r="AR149">
        <v>58012</v>
      </c>
      <c r="AS149">
        <v>16451</v>
      </c>
      <c r="AT149">
        <v>6513</v>
      </c>
      <c r="AU149">
        <v>27919</v>
      </c>
      <c r="AV149">
        <v>218041</v>
      </c>
      <c r="AW149">
        <v>17326</v>
      </c>
      <c r="AX149">
        <v>179060</v>
      </c>
      <c r="AY149">
        <v>54688</v>
      </c>
      <c r="AZ149">
        <v>33139</v>
      </c>
      <c r="BA149">
        <v>43847</v>
      </c>
      <c r="BB149">
        <v>15672</v>
      </c>
      <c r="BC149">
        <v>45417</v>
      </c>
      <c r="BD149">
        <v>3154</v>
      </c>
      <c r="BE149">
        <v>39968</v>
      </c>
      <c r="BF149">
        <v>16212</v>
      </c>
      <c r="BG149">
        <v>2640</v>
      </c>
      <c r="BH149">
        <v>6246</v>
      </c>
      <c r="BI149">
        <v>26374</v>
      </c>
      <c r="BJ149">
        <v>8543</v>
      </c>
      <c r="BK149">
        <v>34697</v>
      </c>
      <c r="BL149">
        <v>22257</v>
      </c>
      <c r="BM149">
        <v>43090</v>
      </c>
      <c r="BN149">
        <v>78442</v>
      </c>
      <c r="BO149">
        <v>89385</v>
      </c>
    </row>
    <row r="150" spans="1:67" x14ac:dyDescent="0.25">
      <c r="A150" t="s">
        <v>316</v>
      </c>
      <c r="B150" t="e">
        <f ca="1">_xll.BDH(A150&amp;" Equity Sedol2",$B$2,$B$1,$A$1,"Dates=H","Dir=H","Fill=0","Days=W","cols=66;rows=1")</f>
        <v>#NAME?</v>
      </c>
      <c r="C150">
        <v>22905</v>
      </c>
      <c r="D150">
        <v>77647</v>
      </c>
      <c r="E150">
        <v>3992</v>
      </c>
      <c r="F150">
        <v>119449</v>
      </c>
      <c r="G150">
        <v>136179</v>
      </c>
      <c r="H150">
        <v>344969</v>
      </c>
      <c r="I150">
        <v>132455</v>
      </c>
      <c r="J150">
        <v>183915</v>
      </c>
      <c r="K150">
        <v>612376</v>
      </c>
      <c r="L150">
        <v>16457724</v>
      </c>
      <c r="M150">
        <v>2563356</v>
      </c>
      <c r="N150">
        <v>87482</v>
      </c>
      <c r="O150">
        <v>24684</v>
      </c>
      <c r="P150">
        <v>0</v>
      </c>
      <c r="Q150">
        <v>58017</v>
      </c>
      <c r="R150">
        <v>212472</v>
      </c>
      <c r="S150">
        <v>76836</v>
      </c>
      <c r="T150">
        <v>72964</v>
      </c>
      <c r="U150">
        <v>71316</v>
      </c>
      <c r="V150">
        <v>209054</v>
      </c>
      <c r="W150">
        <v>12816</v>
      </c>
      <c r="X150">
        <v>33544</v>
      </c>
      <c r="Y150">
        <v>74594</v>
      </c>
      <c r="Z150">
        <v>1089034</v>
      </c>
      <c r="AA150">
        <v>64910</v>
      </c>
      <c r="AB150">
        <v>934267</v>
      </c>
      <c r="AC150">
        <v>2208116</v>
      </c>
      <c r="AD150">
        <v>21589</v>
      </c>
      <c r="AE150">
        <v>0</v>
      </c>
      <c r="AF150">
        <v>30438</v>
      </c>
      <c r="AG150">
        <v>411980</v>
      </c>
      <c r="AH150">
        <v>421652</v>
      </c>
      <c r="AI150">
        <v>36245</v>
      </c>
      <c r="AJ150">
        <v>176894</v>
      </c>
      <c r="AK150">
        <v>26144</v>
      </c>
      <c r="AL150">
        <v>94240</v>
      </c>
      <c r="AM150">
        <v>1630484</v>
      </c>
      <c r="AN150">
        <v>27581</v>
      </c>
      <c r="AO150">
        <v>190715</v>
      </c>
      <c r="AP150">
        <v>46101230</v>
      </c>
      <c r="AQ150">
        <v>181083</v>
      </c>
      <c r="AR150">
        <v>29534</v>
      </c>
      <c r="AS150">
        <v>337414</v>
      </c>
      <c r="AT150">
        <v>141409</v>
      </c>
      <c r="AU150">
        <v>30332</v>
      </c>
      <c r="AV150">
        <v>10489</v>
      </c>
      <c r="AW150">
        <v>368328</v>
      </c>
      <c r="AX150">
        <v>201069</v>
      </c>
      <c r="AY150">
        <v>38507</v>
      </c>
      <c r="AZ150">
        <v>130498</v>
      </c>
      <c r="BA150">
        <v>286560</v>
      </c>
      <c r="BB150">
        <v>2069335</v>
      </c>
      <c r="BC150">
        <v>13606</v>
      </c>
      <c r="BD150">
        <v>937953</v>
      </c>
      <c r="BE150">
        <v>81979</v>
      </c>
      <c r="BF150">
        <v>641897</v>
      </c>
      <c r="BG150">
        <v>12216</v>
      </c>
      <c r="BH150">
        <v>1955</v>
      </c>
      <c r="BI150">
        <v>3004768</v>
      </c>
      <c r="BJ150">
        <v>2759351</v>
      </c>
      <c r="BK150">
        <v>488133</v>
      </c>
      <c r="BL150">
        <v>903672</v>
      </c>
      <c r="BM150">
        <v>1515945</v>
      </c>
      <c r="BN150">
        <v>927063</v>
      </c>
      <c r="BO150">
        <v>169110</v>
      </c>
    </row>
    <row r="151" spans="1:67" x14ac:dyDescent="0.25">
      <c r="A151" t="s">
        <v>375</v>
      </c>
      <c r="B151" t="e">
        <f ca="1">_xll.BDH(A151&amp;" Equity Sedol2",$B$2,$B$1,$A$1,"Dates=H","Dir=H","Fill=0","Days=W","cols=66;rows=1")</f>
        <v>#NAME?</v>
      </c>
      <c r="C151">
        <v>43697</v>
      </c>
      <c r="D151">
        <v>80401</v>
      </c>
      <c r="E151">
        <v>62993</v>
      </c>
      <c r="F151">
        <v>103106</v>
      </c>
      <c r="G151">
        <v>45022</v>
      </c>
      <c r="H151">
        <v>68600</v>
      </c>
      <c r="I151">
        <v>81385</v>
      </c>
      <c r="J151">
        <v>48724</v>
      </c>
      <c r="K151">
        <v>85225</v>
      </c>
      <c r="L151">
        <v>29676</v>
      </c>
      <c r="M151">
        <v>113543</v>
      </c>
      <c r="N151">
        <v>57360</v>
      </c>
      <c r="O151">
        <v>61231</v>
      </c>
      <c r="P151">
        <v>0</v>
      </c>
      <c r="Q151">
        <v>83302</v>
      </c>
      <c r="R151">
        <v>300832</v>
      </c>
      <c r="S151">
        <v>190174</v>
      </c>
      <c r="T151">
        <v>443216</v>
      </c>
      <c r="U151">
        <v>31164</v>
      </c>
      <c r="V151">
        <v>34202</v>
      </c>
      <c r="W151">
        <v>26025</v>
      </c>
      <c r="X151">
        <v>50621</v>
      </c>
      <c r="Y151">
        <v>48108</v>
      </c>
      <c r="Z151">
        <v>32838</v>
      </c>
      <c r="AA151">
        <v>26167</v>
      </c>
      <c r="AB151">
        <v>50851</v>
      </c>
      <c r="AC151">
        <v>75046</v>
      </c>
      <c r="AD151">
        <v>24503</v>
      </c>
      <c r="AE151">
        <v>0</v>
      </c>
      <c r="AF151">
        <v>23219</v>
      </c>
      <c r="AG151">
        <v>89178</v>
      </c>
      <c r="AH151">
        <v>34339</v>
      </c>
      <c r="AI151">
        <v>13358</v>
      </c>
      <c r="AJ151">
        <v>21570</v>
      </c>
      <c r="AK151">
        <v>23428</v>
      </c>
      <c r="AL151">
        <v>52077</v>
      </c>
      <c r="AM151">
        <v>76686</v>
      </c>
      <c r="AN151">
        <v>35803</v>
      </c>
      <c r="AO151">
        <v>113296</v>
      </c>
      <c r="AP151">
        <v>159759</v>
      </c>
      <c r="AQ151">
        <v>15802</v>
      </c>
      <c r="AR151">
        <v>37550</v>
      </c>
      <c r="AS151">
        <v>227703</v>
      </c>
      <c r="AT151">
        <v>33244</v>
      </c>
      <c r="AU151">
        <v>521342</v>
      </c>
      <c r="AV151">
        <v>264209</v>
      </c>
      <c r="AW151">
        <v>41453</v>
      </c>
      <c r="AX151">
        <v>166036</v>
      </c>
      <c r="AY151">
        <v>82890</v>
      </c>
      <c r="AZ151">
        <v>58627</v>
      </c>
      <c r="BA151">
        <v>10211</v>
      </c>
      <c r="BB151">
        <v>51061</v>
      </c>
      <c r="BC151">
        <v>24747</v>
      </c>
      <c r="BD151">
        <v>15872</v>
      </c>
      <c r="BE151">
        <v>11702</v>
      </c>
      <c r="BF151">
        <v>18513</v>
      </c>
      <c r="BG151">
        <v>38064</v>
      </c>
      <c r="BH151">
        <v>55492</v>
      </c>
      <c r="BI151">
        <v>32942</v>
      </c>
      <c r="BJ151">
        <v>37729</v>
      </c>
      <c r="BK151">
        <v>1419663</v>
      </c>
      <c r="BL151">
        <v>279340</v>
      </c>
      <c r="BM151">
        <v>84945</v>
      </c>
      <c r="BN151">
        <v>93376</v>
      </c>
      <c r="BO151">
        <v>48384</v>
      </c>
    </row>
    <row r="152" spans="1:67" x14ac:dyDescent="0.25">
      <c r="A152" t="s">
        <v>7</v>
      </c>
      <c r="B152" t="e">
        <f ca="1">_xll.BDH(A152&amp;" Equity Sedol2",$B$2,$B$1,$A$1,"Dates=H","Dir=H","Fill=0","Days=W","cols=66;rows=1")</f>
        <v>#NAME?</v>
      </c>
      <c r="C152">
        <v>526167</v>
      </c>
      <c r="D152">
        <v>678219</v>
      </c>
      <c r="E152">
        <v>1014471</v>
      </c>
      <c r="F152">
        <v>694912</v>
      </c>
      <c r="G152">
        <v>845439</v>
      </c>
      <c r="H152">
        <v>769648</v>
      </c>
      <c r="I152">
        <v>552419</v>
      </c>
      <c r="J152">
        <v>526889</v>
      </c>
      <c r="K152">
        <v>601776</v>
      </c>
      <c r="L152">
        <v>989702</v>
      </c>
      <c r="M152">
        <v>312447</v>
      </c>
      <c r="N152">
        <v>954713</v>
      </c>
      <c r="O152">
        <v>854066</v>
      </c>
      <c r="P152">
        <v>0</v>
      </c>
      <c r="Q152">
        <v>738334</v>
      </c>
      <c r="R152">
        <v>607770</v>
      </c>
      <c r="S152">
        <v>506552</v>
      </c>
      <c r="T152">
        <v>609961</v>
      </c>
      <c r="U152">
        <v>429072</v>
      </c>
      <c r="V152">
        <v>730779</v>
      </c>
      <c r="W152">
        <v>724929</v>
      </c>
      <c r="X152">
        <v>491979</v>
      </c>
      <c r="Y152">
        <v>665859</v>
      </c>
      <c r="Z152">
        <v>469628</v>
      </c>
      <c r="AA152">
        <v>1233729</v>
      </c>
      <c r="AB152">
        <v>836015</v>
      </c>
      <c r="AC152">
        <v>1192450</v>
      </c>
      <c r="AD152">
        <v>957740</v>
      </c>
      <c r="AE152">
        <v>0</v>
      </c>
      <c r="AF152">
        <v>890825</v>
      </c>
      <c r="AG152">
        <v>687409</v>
      </c>
      <c r="AH152">
        <v>513816</v>
      </c>
      <c r="AI152">
        <v>641425</v>
      </c>
      <c r="AJ152">
        <v>1355531</v>
      </c>
      <c r="AK152">
        <v>1217432</v>
      </c>
      <c r="AL152">
        <v>1569626</v>
      </c>
      <c r="AM152">
        <v>719600</v>
      </c>
      <c r="AN152">
        <v>618762</v>
      </c>
      <c r="AO152">
        <v>512312</v>
      </c>
      <c r="AP152">
        <v>797422</v>
      </c>
      <c r="AQ152">
        <v>697563</v>
      </c>
      <c r="AR152">
        <v>852450</v>
      </c>
      <c r="AS152">
        <v>741963</v>
      </c>
      <c r="AT152">
        <v>1165559</v>
      </c>
      <c r="AU152">
        <v>1489670</v>
      </c>
      <c r="AV152">
        <v>1765840</v>
      </c>
      <c r="AW152">
        <v>1123246</v>
      </c>
      <c r="AX152">
        <v>1335374</v>
      </c>
      <c r="AY152">
        <v>669696</v>
      </c>
      <c r="AZ152">
        <v>604299</v>
      </c>
      <c r="BA152">
        <v>709777</v>
      </c>
      <c r="BB152">
        <v>908136</v>
      </c>
      <c r="BC152">
        <v>793097</v>
      </c>
      <c r="BD152">
        <v>580903</v>
      </c>
      <c r="BE152">
        <v>498010</v>
      </c>
      <c r="BF152">
        <v>494584</v>
      </c>
      <c r="BG152">
        <v>396179</v>
      </c>
      <c r="BH152">
        <v>502753</v>
      </c>
      <c r="BI152">
        <v>493492</v>
      </c>
      <c r="BJ152">
        <v>730301</v>
      </c>
      <c r="BK152">
        <v>517800</v>
      </c>
      <c r="BL152">
        <v>646761</v>
      </c>
      <c r="BM152">
        <v>655631</v>
      </c>
      <c r="BN152">
        <v>757642</v>
      </c>
      <c r="BO152">
        <v>828319</v>
      </c>
    </row>
    <row r="153" spans="1:67" x14ac:dyDescent="0.25">
      <c r="A153" t="s">
        <v>58</v>
      </c>
      <c r="B153" t="e">
        <f ca="1">_xll.BDH(A153&amp;" Equity Sedol2",$B$2,$B$1,$A$1,"Dates=H","Dir=H","Fill=0","Days=W","cols=66;rows=1")</f>
        <v>#NAME?</v>
      </c>
      <c r="C153">
        <v>2216553</v>
      </c>
      <c r="D153">
        <v>680250</v>
      </c>
      <c r="E153">
        <v>1111794</v>
      </c>
      <c r="F153">
        <v>1473478</v>
      </c>
      <c r="G153">
        <v>1212835</v>
      </c>
      <c r="H153">
        <v>1509076</v>
      </c>
      <c r="I153">
        <v>833523</v>
      </c>
      <c r="J153">
        <v>1649083</v>
      </c>
      <c r="K153">
        <v>1395305</v>
      </c>
      <c r="L153">
        <v>1442211</v>
      </c>
      <c r="M153">
        <v>671789</v>
      </c>
      <c r="N153">
        <v>966299</v>
      </c>
      <c r="O153">
        <v>954297</v>
      </c>
      <c r="P153">
        <v>0</v>
      </c>
      <c r="Q153">
        <v>800337</v>
      </c>
      <c r="R153">
        <v>912591</v>
      </c>
      <c r="S153">
        <v>504970</v>
      </c>
      <c r="T153">
        <v>727465</v>
      </c>
      <c r="U153">
        <v>1329491</v>
      </c>
      <c r="V153">
        <v>1755611</v>
      </c>
      <c r="W153">
        <v>1028964</v>
      </c>
      <c r="X153">
        <v>1230879</v>
      </c>
      <c r="Y153">
        <v>776184</v>
      </c>
      <c r="Z153">
        <v>875869</v>
      </c>
      <c r="AA153">
        <v>3388613</v>
      </c>
      <c r="AB153">
        <v>1951072</v>
      </c>
      <c r="AC153">
        <v>1544575</v>
      </c>
      <c r="AD153">
        <v>1498530</v>
      </c>
      <c r="AE153">
        <v>0</v>
      </c>
      <c r="AF153">
        <v>1804890</v>
      </c>
      <c r="AG153">
        <v>1198146</v>
      </c>
      <c r="AH153">
        <v>750792</v>
      </c>
      <c r="AI153">
        <v>3595584</v>
      </c>
      <c r="AJ153">
        <v>1579787</v>
      </c>
      <c r="AK153">
        <v>1033045</v>
      </c>
      <c r="AL153">
        <v>1050945</v>
      </c>
      <c r="AM153">
        <v>685853</v>
      </c>
      <c r="AN153">
        <v>1032416</v>
      </c>
      <c r="AO153">
        <v>1024210</v>
      </c>
      <c r="AP153">
        <v>859847</v>
      </c>
      <c r="AQ153">
        <v>1003734</v>
      </c>
      <c r="AR153">
        <v>1127101</v>
      </c>
      <c r="AS153">
        <v>642158</v>
      </c>
      <c r="AT153">
        <v>889714</v>
      </c>
      <c r="AU153">
        <v>1215593</v>
      </c>
      <c r="AV153">
        <v>1027691</v>
      </c>
      <c r="AW153">
        <v>1668269</v>
      </c>
      <c r="AX153">
        <v>2161849</v>
      </c>
      <c r="AY153">
        <v>1495879</v>
      </c>
      <c r="AZ153">
        <v>1053742</v>
      </c>
      <c r="BA153">
        <v>870856</v>
      </c>
      <c r="BB153">
        <v>1412382</v>
      </c>
      <c r="BC153">
        <v>1646298</v>
      </c>
      <c r="BD153">
        <v>1067996</v>
      </c>
      <c r="BE153">
        <v>1962256</v>
      </c>
      <c r="BF153">
        <v>782867</v>
      </c>
      <c r="BG153">
        <v>1131647</v>
      </c>
      <c r="BH153">
        <v>887189</v>
      </c>
      <c r="BI153">
        <v>865151</v>
      </c>
      <c r="BJ153">
        <v>1169813</v>
      </c>
      <c r="BK153">
        <v>1114795</v>
      </c>
      <c r="BL153">
        <v>1538217</v>
      </c>
      <c r="BM153">
        <v>1483375</v>
      </c>
      <c r="BN153">
        <v>1061802</v>
      </c>
      <c r="BO153">
        <v>1214032</v>
      </c>
    </row>
    <row r="154" spans="1:67" x14ac:dyDescent="0.25">
      <c r="A154" t="s">
        <v>223</v>
      </c>
      <c r="B154" t="e">
        <f ca="1">_xll.BDH(A154&amp;" Equity Sedol2",$B$2,$B$1,$A$1,"Dates=H","Dir=H","Fill=0","Days=W","cols=66;rows=1")</f>
        <v>#NAME?</v>
      </c>
      <c r="C154">
        <v>67731</v>
      </c>
      <c r="D154">
        <v>309851</v>
      </c>
      <c r="E154">
        <v>194870</v>
      </c>
      <c r="F154">
        <v>131233</v>
      </c>
      <c r="G154">
        <v>152366</v>
      </c>
      <c r="H154">
        <v>117406</v>
      </c>
      <c r="I154">
        <v>124882</v>
      </c>
      <c r="J154">
        <v>57460</v>
      </c>
      <c r="K154">
        <v>118975</v>
      </c>
      <c r="L154">
        <v>169314</v>
      </c>
      <c r="M154">
        <v>23909</v>
      </c>
      <c r="N154">
        <v>161162</v>
      </c>
      <c r="O154">
        <v>128492</v>
      </c>
      <c r="P154">
        <v>0</v>
      </c>
      <c r="Q154">
        <v>228619</v>
      </c>
      <c r="R154">
        <v>34177</v>
      </c>
      <c r="S154">
        <v>114559</v>
      </c>
      <c r="T154">
        <v>97768</v>
      </c>
      <c r="U154">
        <v>166117</v>
      </c>
      <c r="V154">
        <v>224206</v>
      </c>
      <c r="W154">
        <v>217002</v>
      </c>
      <c r="X154">
        <v>357250</v>
      </c>
      <c r="Y154">
        <v>753898</v>
      </c>
      <c r="Z154">
        <v>484877</v>
      </c>
      <c r="AA154">
        <v>167381</v>
      </c>
      <c r="AB154">
        <v>166209</v>
      </c>
      <c r="AC154">
        <v>274819</v>
      </c>
      <c r="AD154">
        <v>205753</v>
      </c>
      <c r="AE154">
        <v>0</v>
      </c>
      <c r="AF154">
        <v>420727</v>
      </c>
      <c r="AG154">
        <v>128706</v>
      </c>
      <c r="AH154">
        <v>225318</v>
      </c>
      <c r="AI154">
        <v>457843</v>
      </c>
      <c r="AJ154">
        <v>66644</v>
      </c>
      <c r="AK154">
        <v>284198</v>
      </c>
      <c r="AL154">
        <v>334221</v>
      </c>
      <c r="AM154">
        <v>313361</v>
      </c>
      <c r="AN154">
        <v>122288</v>
      </c>
      <c r="AO154">
        <v>196681</v>
      </c>
      <c r="AP154">
        <v>349544</v>
      </c>
      <c r="AQ154">
        <v>130155</v>
      </c>
      <c r="AR154">
        <v>442942</v>
      </c>
      <c r="AS154">
        <v>268654</v>
      </c>
      <c r="AT154">
        <v>123611</v>
      </c>
      <c r="AU154">
        <v>81820</v>
      </c>
      <c r="AV154">
        <v>634435</v>
      </c>
      <c r="AW154">
        <v>505798</v>
      </c>
      <c r="AX154">
        <v>1731153</v>
      </c>
      <c r="AY154">
        <v>258618</v>
      </c>
      <c r="AZ154">
        <v>266329</v>
      </c>
      <c r="BA154">
        <v>183022</v>
      </c>
      <c r="BB154">
        <v>293353</v>
      </c>
      <c r="BC154">
        <v>258591</v>
      </c>
      <c r="BD154">
        <v>165075</v>
      </c>
      <c r="BE154">
        <v>289112</v>
      </c>
      <c r="BF154">
        <v>265767</v>
      </c>
      <c r="BG154">
        <v>31422</v>
      </c>
      <c r="BH154">
        <v>24660</v>
      </c>
      <c r="BI154">
        <v>83027</v>
      </c>
      <c r="BJ154">
        <v>104374</v>
      </c>
      <c r="BK154">
        <v>13903</v>
      </c>
      <c r="BL154">
        <v>48919</v>
      </c>
      <c r="BM154">
        <v>48059</v>
      </c>
      <c r="BN154">
        <v>191310</v>
      </c>
      <c r="BO154">
        <v>88463</v>
      </c>
    </row>
    <row r="155" spans="1:67" x14ac:dyDescent="0.25">
      <c r="A155" t="s">
        <v>446</v>
      </c>
      <c r="B155" t="e">
        <f ca="1">_xll.BDH(A155&amp;" Equity Sedol2",$B$2,$B$1,$A$1,"Dates=H","Dir=H","Fill=0","Days=W","cols=66;rows=1")</f>
        <v>#NAME?</v>
      </c>
      <c r="C155">
        <v>51325</v>
      </c>
      <c r="D155">
        <v>51671</v>
      </c>
      <c r="E155">
        <v>34884</v>
      </c>
      <c r="F155">
        <v>495236</v>
      </c>
      <c r="G155">
        <v>27858</v>
      </c>
      <c r="H155">
        <v>401521</v>
      </c>
      <c r="I155">
        <v>21795</v>
      </c>
      <c r="J155">
        <v>21240</v>
      </c>
      <c r="K155">
        <v>4346</v>
      </c>
      <c r="L155">
        <v>739725</v>
      </c>
      <c r="M155">
        <v>14848</v>
      </c>
      <c r="N155">
        <v>16526</v>
      </c>
      <c r="O155">
        <v>31218</v>
      </c>
      <c r="P155">
        <v>0</v>
      </c>
      <c r="Q155">
        <v>34658</v>
      </c>
      <c r="R155">
        <v>706859</v>
      </c>
      <c r="S155">
        <v>9787</v>
      </c>
      <c r="T155">
        <v>39717</v>
      </c>
      <c r="U155">
        <v>86377</v>
      </c>
      <c r="V155">
        <v>3041406</v>
      </c>
      <c r="W155">
        <v>772372</v>
      </c>
      <c r="X155">
        <v>2690117</v>
      </c>
      <c r="Y155">
        <v>402766</v>
      </c>
      <c r="Z155">
        <v>101437</v>
      </c>
      <c r="AA155">
        <v>117453</v>
      </c>
      <c r="AB155">
        <v>533280</v>
      </c>
      <c r="AC155">
        <v>116926</v>
      </c>
      <c r="AD155">
        <v>95820</v>
      </c>
      <c r="AE155">
        <v>0</v>
      </c>
      <c r="AF155">
        <v>329757</v>
      </c>
      <c r="AG155">
        <v>83977</v>
      </c>
      <c r="AH155">
        <v>308856</v>
      </c>
      <c r="AI155">
        <v>129318</v>
      </c>
      <c r="AJ155">
        <v>76269</v>
      </c>
      <c r="AK155">
        <v>298496</v>
      </c>
      <c r="AL155">
        <v>24325</v>
      </c>
      <c r="AM155">
        <v>23198</v>
      </c>
      <c r="AN155">
        <v>35890</v>
      </c>
      <c r="AO155">
        <v>517703</v>
      </c>
      <c r="AP155">
        <v>237438</v>
      </c>
      <c r="AQ155">
        <v>63604</v>
      </c>
      <c r="AR155">
        <v>244183</v>
      </c>
      <c r="AS155">
        <v>160766</v>
      </c>
      <c r="AT155">
        <v>1634130</v>
      </c>
      <c r="AU155">
        <v>241202</v>
      </c>
      <c r="AV155">
        <v>88544</v>
      </c>
      <c r="AW155">
        <v>136483</v>
      </c>
      <c r="AX155">
        <v>2360587</v>
      </c>
      <c r="AY155">
        <v>73135</v>
      </c>
      <c r="AZ155">
        <v>423663</v>
      </c>
      <c r="BA155">
        <v>124557</v>
      </c>
      <c r="BB155">
        <v>121198</v>
      </c>
      <c r="BC155">
        <v>227915</v>
      </c>
      <c r="BD155">
        <v>36203</v>
      </c>
      <c r="BE155">
        <v>48075</v>
      </c>
      <c r="BF155">
        <v>169200</v>
      </c>
      <c r="BG155">
        <v>832502</v>
      </c>
      <c r="BH155">
        <v>350174</v>
      </c>
      <c r="BI155">
        <v>155295</v>
      </c>
      <c r="BJ155">
        <v>1230900</v>
      </c>
      <c r="BK155">
        <v>590901</v>
      </c>
      <c r="BL155">
        <v>556631</v>
      </c>
      <c r="BM155">
        <v>128382</v>
      </c>
      <c r="BN155">
        <v>41802</v>
      </c>
      <c r="BO155">
        <v>464160</v>
      </c>
    </row>
    <row r="156" spans="1:67" x14ac:dyDescent="0.25">
      <c r="A156" t="s">
        <v>337</v>
      </c>
      <c r="B156" t="e">
        <f ca="1">_xll.BDH(A156&amp;" Equity Sedol2",$B$2,$B$1,$A$1,"Dates=H","Dir=H","Fill=0","Days=W","cols=66;rows=1")</f>
        <v>#NAME?</v>
      </c>
      <c r="C156">
        <v>453800</v>
      </c>
      <c r="D156">
        <v>293320</v>
      </c>
      <c r="E156">
        <v>491092</v>
      </c>
      <c r="F156">
        <v>354822</v>
      </c>
      <c r="G156">
        <v>731416</v>
      </c>
      <c r="H156">
        <v>575958</v>
      </c>
      <c r="I156">
        <v>623368</v>
      </c>
      <c r="J156">
        <v>601558</v>
      </c>
      <c r="K156">
        <v>807360</v>
      </c>
      <c r="L156">
        <v>1104613</v>
      </c>
      <c r="M156">
        <v>455182</v>
      </c>
      <c r="N156">
        <v>982781</v>
      </c>
      <c r="O156">
        <v>743157</v>
      </c>
      <c r="P156">
        <v>0</v>
      </c>
      <c r="Q156">
        <v>613587</v>
      </c>
      <c r="R156">
        <v>769140</v>
      </c>
      <c r="S156">
        <v>484153</v>
      </c>
      <c r="T156">
        <v>647756</v>
      </c>
      <c r="U156">
        <v>340454</v>
      </c>
      <c r="V156">
        <v>370963</v>
      </c>
      <c r="W156">
        <v>469737</v>
      </c>
      <c r="X156">
        <v>679296</v>
      </c>
      <c r="Y156">
        <v>789170</v>
      </c>
      <c r="Z156">
        <v>508023</v>
      </c>
      <c r="AA156">
        <v>752086</v>
      </c>
      <c r="AB156">
        <v>1174906</v>
      </c>
      <c r="AC156">
        <v>809886</v>
      </c>
      <c r="AD156">
        <v>635429</v>
      </c>
      <c r="AE156">
        <v>0</v>
      </c>
      <c r="AF156">
        <v>541614</v>
      </c>
      <c r="AG156">
        <v>561247</v>
      </c>
      <c r="AH156">
        <v>264067</v>
      </c>
      <c r="AI156">
        <v>590374</v>
      </c>
      <c r="AJ156">
        <v>1188941</v>
      </c>
      <c r="AK156">
        <v>385374</v>
      </c>
      <c r="AL156">
        <v>561212</v>
      </c>
      <c r="AM156">
        <v>497945</v>
      </c>
      <c r="AN156">
        <v>678919</v>
      </c>
      <c r="AO156">
        <v>578426</v>
      </c>
      <c r="AP156">
        <v>689094</v>
      </c>
      <c r="AQ156">
        <v>491239</v>
      </c>
      <c r="AR156">
        <v>596421</v>
      </c>
      <c r="AS156">
        <v>501252</v>
      </c>
      <c r="AT156">
        <v>612446</v>
      </c>
      <c r="AU156">
        <v>1492660</v>
      </c>
      <c r="AV156">
        <v>628200</v>
      </c>
      <c r="AW156">
        <v>527078</v>
      </c>
      <c r="AX156">
        <v>1369123</v>
      </c>
      <c r="AY156">
        <v>425135</v>
      </c>
      <c r="AZ156">
        <v>641367</v>
      </c>
      <c r="BA156">
        <v>372882</v>
      </c>
      <c r="BB156">
        <v>667147</v>
      </c>
      <c r="BC156">
        <v>532188</v>
      </c>
      <c r="BD156">
        <v>522124</v>
      </c>
      <c r="BE156">
        <v>612701</v>
      </c>
      <c r="BF156">
        <v>424877</v>
      </c>
      <c r="BG156">
        <v>607327</v>
      </c>
      <c r="BH156">
        <v>850359</v>
      </c>
      <c r="BI156">
        <v>416686</v>
      </c>
      <c r="BJ156">
        <v>485944</v>
      </c>
      <c r="BK156">
        <v>296284</v>
      </c>
      <c r="BL156">
        <v>369805</v>
      </c>
      <c r="BM156">
        <v>291603</v>
      </c>
      <c r="BN156">
        <v>410619</v>
      </c>
      <c r="BO156">
        <v>319514</v>
      </c>
    </row>
    <row r="157" spans="1:67" x14ac:dyDescent="0.25">
      <c r="A157" t="s">
        <v>166</v>
      </c>
      <c r="B157" t="e">
        <f ca="1">_xll.BDH(A157&amp;" Equity Sedol2",$B$2,$B$1,$A$1,"Dates=H","Dir=H","Fill=0","Days=W","cols=66;rows=1")</f>
        <v>#NAME?</v>
      </c>
      <c r="C157">
        <v>11588903</v>
      </c>
      <c r="D157">
        <v>6714478</v>
      </c>
      <c r="E157">
        <v>7197876</v>
      </c>
      <c r="F157">
        <v>5636082</v>
      </c>
      <c r="G157">
        <v>7171753</v>
      </c>
      <c r="H157">
        <v>17875084</v>
      </c>
      <c r="I157">
        <v>10809793</v>
      </c>
      <c r="J157">
        <v>5583218</v>
      </c>
      <c r="K157">
        <v>3576174</v>
      </c>
      <c r="L157">
        <v>6434534</v>
      </c>
      <c r="M157">
        <v>1580910</v>
      </c>
      <c r="N157">
        <v>5656480</v>
      </c>
      <c r="O157">
        <v>4404488</v>
      </c>
      <c r="P157">
        <v>0</v>
      </c>
      <c r="Q157">
        <v>7801849</v>
      </c>
      <c r="R157">
        <v>7112429</v>
      </c>
      <c r="S157">
        <v>4383613</v>
      </c>
      <c r="T157">
        <v>12334390</v>
      </c>
      <c r="U157">
        <v>9349126</v>
      </c>
      <c r="V157">
        <v>9219466</v>
      </c>
      <c r="W157">
        <v>11474328</v>
      </c>
      <c r="X157">
        <v>7696780</v>
      </c>
      <c r="Y157">
        <v>6257932</v>
      </c>
      <c r="Z157">
        <v>4256810</v>
      </c>
      <c r="AA157">
        <v>5205009</v>
      </c>
      <c r="AB157">
        <v>6807259</v>
      </c>
      <c r="AC157">
        <v>7015083</v>
      </c>
      <c r="AD157">
        <v>8537839</v>
      </c>
      <c r="AE157">
        <v>0</v>
      </c>
      <c r="AF157">
        <v>8304195</v>
      </c>
      <c r="AG157">
        <v>9389809</v>
      </c>
      <c r="AH157">
        <v>9868375</v>
      </c>
      <c r="AI157">
        <v>7395826</v>
      </c>
      <c r="AJ157">
        <v>7576662</v>
      </c>
      <c r="AK157">
        <v>6342291</v>
      </c>
      <c r="AL157">
        <v>8597588</v>
      </c>
      <c r="AM157">
        <v>10034872</v>
      </c>
      <c r="AN157">
        <v>9474074</v>
      </c>
      <c r="AO157">
        <v>9673187</v>
      </c>
      <c r="AP157">
        <v>14467003</v>
      </c>
      <c r="AQ157">
        <v>8686003</v>
      </c>
      <c r="AR157">
        <v>9791041</v>
      </c>
      <c r="AS157">
        <v>6347100</v>
      </c>
      <c r="AT157">
        <v>5688747</v>
      </c>
      <c r="AU157">
        <v>4738521</v>
      </c>
      <c r="AV157">
        <v>3907841</v>
      </c>
      <c r="AW157">
        <v>7310985</v>
      </c>
      <c r="AX157">
        <v>8676681</v>
      </c>
      <c r="AY157">
        <v>8792214</v>
      </c>
      <c r="AZ157">
        <v>7070160</v>
      </c>
      <c r="BA157">
        <v>5915025</v>
      </c>
      <c r="BB157">
        <v>50837888</v>
      </c>
      <c r="BC157">
        <v>8816507</v>
      </c>
      <c r="BD157">
        <v>6331237</v>
      </c>
      <c r="BE157">
        <v>4878307</v>
      </c>
      <c r="BF157">
        <v>12273970</v>
      </c>
      <c r="BG157">
        <v>26889881</v>
      </c>
      <c r="BH157">
        <v>10534278</v>
      </c>
      <c r="BI157">
        <v>5753439</v>
      </c>
      <c r="BJ157">
        <v>6455876</v>
      </c>
      <c r="BK157">
        <v>8410883</v>
      </c>
      <c r="BL157">
        <v>12970762</v>
      </c>
      <c r="BM157">
        <v>4442627</v>
      </c>
      <c r="BN157">
        <v>4123749</v>
      </c>
      <c r="BO157">
        <v>4694124</v>
      </c>
    </row>
    <row r="158" spans="1:67" x14ac:dyDescent="0.25">
      <c r="A158" t="s">
        <v>430</v>
      </c>
      <c r="B158" t="e">
        <f ca="1">_xll.BDH(A158&amp;" Equity Sedol2",$B$2,$B$1,$A$1,"Dates=H","Dir=H","Fill=0","Days=W","cols=66;rows=1")</f>
        <v>#NAME?</v>
      </c>
      <c r="C158">
        <v>2527125</v>
      </c>
      <c r="D158">
        <v>1941092</v>
      </c>
      <c r="E158">
        <v>1377818</v>
      </c>
      <c r="F158">
        <v>891244</v>
      </c>
      <c r="G158">
        <v>1373924</v>
      </c>
      <c r="H158">
        <v>1843549</v>
      </c>
      <c r="I158">
        <v>1079403</v>
      </c>
      <c r="J158">
        <v>953135</v>
      </c>
      <c r="K158">
        <v>886384</v>
      </c>
      <c r="L158">
        <v>1795726</v>
      </c>
      <c r="M158">
        <v>711366</v>
      </c>
      <c r="N158">
        <v>1946392</v>
      </c>
      <c r="O158">
        <v>1347238</v>
      </c>
      <c r="P158">
        <v>0</v>
      </c>
      <c r="Q158">
        <v>1848805</v>
      </c>
      <c r="R158">
        <v>1939611</v>
      </c>
      <c r="S158">
        <v>981515</v>
      </c>
      <c r="T158">
        <v>852276</v>
      </c>
      <c r="U158">
        <v>1464598</v>
      </c>
      <c r="V158">
        <v>1723424</v>
      </c>
      <c r="W158">
        <v>1919659</v>
      </c>
      <c r="X158">
        <v>1458837</v>
      </c>
      <c r="Y158">
        <v>1705712</v>
      </c>
      <c r="Z158">
        <v>1507886</v>
      </c>
      <c r="AA158">
        <v>1243506</v>
      </c>
      <c r="AB158">
        <v>1845937</v>
      </c>
      <c r="AC158">
        <v>1455560</v>
      </c>
      <c r="AD158">
        <v>1451465</v>
      </c>
      <c r="AE158">
        <v>0</v>
      </c>
      <c r="AF158">
        <v>1724511</v>
      </c>
      <c r="AG158">
        <v>1783267</v>
      </c>
      <c r="AH158">
        <v>1316622</v>
      </c>
      <c r="AI158">
        <v>2582365</v>
      </c>
      <c r="AJ158">
        <v>1640192</v>
      </c>
      <c r="AK158">
        <v>1836668</v>
      </c>
      <c r="AL158">
        <v>1205498</v>
      </c>
      <c r="AM158">
        <v>1381470</v>
      </c>
      <c r="AN158">
        <v>1714183</v>
      </c>
      <c r="AO158">
        <v>2290972</v>
      </c>
      <c r="AP158">
        <v>1909980</v>
      </c>
      <c r="AQ158">
        <v>1781467</v>
      </c>
      <c r="AR158">
        <v>1919220</v>
      </c>
      <c r="AS158">
        <v>1317452</v>
      </c>
      <c r="AT158">
        <v>1337953</v>
      </c>
      <c r="AU158">
        <v>1057456</v>
      </c>
      <c r="AV158">
        <v>1723005</v>
      </c>
      <c r="AW158">
        <v>2400891</v>
      </c>
      <c r="AX158">
        <v>3762453</v>
      </c>
      <c r="AY158">
        <v>1491061</v>
      </c>
      <c r="AZ158">
        <v>1193491</v>
      </c>
      <c r="BA158">
        <v>1605304</v>
      </c>
      <c r="BB158">
        <v>1904775</v>
      </c>
      <c r="BC158">
        <v>2305638</v>
      </c>
      <c r="BD158">
        <v>1258982</v>
      </c>
      <c r="BE158">
        <v>988527</v>
      </c>
      <c r="BF158">
        <v>1767652</v>
      </c>
      <c r="BG158">
        <v>1021257</v>
      </c>
      <c r="BH158">
        <v>1421687</v>
      </c>
      <c r="BI158">
        <v>1448066</v>
      </c>
      <c r="BJ158">
        <v>1439161</v>
      </c>
      <c r="BK158">
        <v>1325834</v>
      </c>
      <c r="BL158">
        <v>2152539</v>
      </c>
      <c r="BM158">
        <v>1638603</v>
      </c>
      <c r="BN158">
        <v>1033617</v>
      </c>
      <c r="BO158">
        <v>1819594</v>
      </c>
    </row>
    <row r="159" spans="1:67" x14ac:dyDescent="0.25">
      <c r="A159" t="s">
        <v>403</v>
      </c>
      <c r="B159" t="e">
        <f ca="1">_xll.BDH(A159&amp;" Equity Sedol2",$B$2,$B$1,$A$1,"Dates=H","Dir=H","Fill=0","Days=W","cols=66;rows=1")</f>
        <v>#NAME?</v>
      </c>
      <c r="C159">
        <v>14190025</v>
      </c>
      <c r="D159">
        <v>9749186</v>
      </c>
      <c r="E159">
        <v>10604868</v>
      </c>
      <c r="F159">
        <v>8720564</v>
      </c>
      <c r="G159">
        <v>10984299</v>
      </c>
      <c r="H159">
        <v>11311667</v>
      </c>
      <c r="I159">
        <v>12827333</v>
      </c>
      <c r="J159">
        <v>9507678</v>
      </c>
      <c r="K159">
        <v>9715278</v>
      </c>
      <c r="L159">
        <v>16706556</v>
      </c>
      <c r="M159">
        <v>14681987</v>
      </c>
      <c r="N159">
        <v>16055784</v>
      </c>
      <c r="O159">
        <v>10055748</v>
      </c>
      <c r="P159">
        <v>0</v>
      </c>
      <c r="Q159">
        <v>9118670</v>
      </c>
      <c r="R159">
        <v>17081238</v>
      </c>
      <c r="S159">
        <v>10445351</v>
      </c>
      <c r="T159">
        <v>13043444</v>
      </c>
      <c r="U159">
        <v>7297504</v>
      </c>
      <c r="V159">
        <v>13051815</v>
      </c>
      <c r="W159">
        <v>23582134</v>
      </c>
      <c r="X159">
        <v>14644487</v>
      </c>
      <c r="Y159">
        <v>10045823</v>
      </c>
      <c r="Z159">
        <v>7095111</v>
      </c>
      <c r="AA159">
        <v>13834854</v>
      </c>
      <c r="AB159">
        <v>17479821</v>
      </c>
      <c r="AC159">
        <v>13764038</v>
      </c>
      <c r="AD159">
        <v>10021399</v>
      </c>
      <c r="AE159">
        <v>52060</v>
      </c>
      <c r="AF159">
        <v>9230820</v>
      </c>
      <c r="AG159">
        <v>9142835</v>
      </c>
      <c r="AH159">
        <v>8675945</v>
      </c>
      <c r="AI159">
        <v>14167217</v>
      </c>
      <c r="AJ159">
        <v>10227533</v>
      </c>
      <c r="AK159">
        <v>7450139</v>
      </c>
      <c r="AL159">
        <v>10708115</v>
      </c>
      <c r="AM159">
        <v>9345320</v>
      </c>
      <c r="AN159">
        <v>11929346</v>
      </c>
      <c r="AO159">
        <v>24731324</v>
      </c>
      <c r="AP159">
        <v>13749788</v>
      </c>
      <c r="AQ159">
        <v>10589748</v>
      </c>
      <c r="AR159">
        <v>9383049</v>
      </c>
      <c r="AS159">
        <v>13200445</v>
      </c>
      <c r="AT159">
        <v>9771366</v>
      </c>
      <c r="AU159">
        <v>16667206</v>
      </c>
      <c r="AV159">
        <v>12009808</v>
      </c>
      <c r="AW159">
        <v>13970187</v>
      </c>
      <c r="AX159">
        <v>24429358</v>
      </c>
      <c r="AY159">
        <v>13773613</v>
      </c>
      <c r="AZ159">
        <v>10106646</v>
      </c>
      <c r="BA159">
        <v>19827154</v>
      </c>
      <c r="BB159">
        <v>15204771</v>
      </c>
      <c r="BC159">
        <v>14209666</v>
      </c>
      <c r="BD159">
        <v>9117575</v>
      </c>
      <c r="BE159">
        <v>9069809</v>
      </c>
      <c r="BF159">
        <v>13387514</v>
      </c>
      <c r="BG159">
        <v>11187821</v>
      </c>
      <c r="BH159">
        <v>14438104</v>
      </c>
      <c r="BI159">
        <v>8311916</v>
      </c>
      <c r="BJ159">
        <v>14323641</v>
      </c>
      <c r="BK159">
        <v>11990696</v>
      </c>
      <c r="BL159">
        <v>12076204</v>
      </c>
      <c r="BM159">
        <v>13826487</v>
      </c>
      <c r="BN159">
        <v>13645863</v>
      </c>
      <c r="BO159">
        <v>18034701</v>
      </c>
    </row>
    <row r="160" spans="1:67" x14ac:dyDescent="0.25">
      <c r="A160" t="s">
        <v>417</v>
      </c>
      <c r="B160" t="e">
        <f ca="1">_xll.BDH(A160&amp;" Equity Sedol2",$B$2,$B$1,$A$1,"Dates=H","Dir=H","Fill=0","Days=W","cols=66;rows=1")</f>
        <v>#NAME?</v>
      </c>
      <c r="C160">
        <v>916958</v>
      </c>
      <c r="D160">
        <v>395845</v>
      </c>
      <c r="E160">
        <v>626949</v>
      </c>
      <c r="F160">
        <v>343708</v>
      </c>
      <c r="G160">
        <v>514867</v>
      </c>
      <c r="H160">
        <v>363978</v>
      </c>
      <c r="I160">
        <v>295289</v>
      </c>
      <c r="J160">
        <v>371052</v>
      </c>
      <c r="K160">
        <v>317114</v>
      </c>
      <c r="L160">
        <v>525197</v>
      </c>
      <c r="M160">
        <v>243223</v>
      </c>
      <c r="N160">
        <v>355001</v>
      </c>
      <c r="O160">
        <v>747904</v>
      </c>
      <c r="P160">
        <v>0</v>
      </c>
      <c r="Q160">
        <v>391304</v>
      </c>
      <c r="R160">
        <v>1069452</v>
      </c>
      <c r="S160">
        <v>417338</v>
      </c>
      <c r="T160">
        <v>397279</v>
      </c>
      <c r="U160">
        <v>195879</v>
      </c>
      <c r="V160">
        <v>286797</v>
      </c>
      <c r="W160">
        <v>538486</v>
      </c>
      <c r="X160">
        <v>387073</v>
      </c>
      <c r="Y160">
        <v>429419</v>
      </c>
      <c r="Z160">
        <v>544913</v>
      </c>
      <c r="AA160">
        <v>392654</v>
      </c>
      <c r="AB160">
        <v>337575</v>
      </c>
      <c r="AC160">
        <v>369368</v>
      </c>
      <c r="AD160">
        <v>566995</v>
      </c>
      <c r="AE160">
        <v>0</v>
      </c>
      <c r="AF160">
        <v>575722</v>
      </c>
      <c r="AG160">
        <v>437888</v>
      </c>
      <c r="AH160">
        <v>347774</v>
      </c>
      <c r="AI160">
        <v>581336</v>
      </c>
      <c r="AJ160">
        <v>342838</v>
      </c>
      <c r="AK160">
        <v>238732</v>
      </c>
      <c r="AL160">
        <v>276120</v>
      </c>
      <c r="AM160">
        <v>333874</v>
      </c>
      <c r="AN160">
        <v>340287</v>
      </c>
      <c r="AO160">
        <v>322359</v>
      </c>
      <c r="AP160">
        <v>349351</v>
      </c>
      <c r="AQ160">
        <v>285296</v>
      </c>
      <c r="AR160">
        <v>290284</v>
      </c>
      <c r="AS160">
        <v>333810</v>
      </c>
      <c r="AT160">
        <v>342590</v>
      </c>
      <c r="AU160">
        <v>400542</v>
      </c>
      <c r="AV160">
        <v>521358</v>
      </c>
      <c r="AW160">
        <v>369206</v>
      </c>
      <c r="AX160">
        <v>714341</v>
      </c>
      <c r="AY160">
        <v>242955</v>
      </c>
      <c r="AZ160">
        <v>343253</v>
      </c>
      <c r="BA160">
        <v>340470</v>
      </c>
      <c r="BB160">
        <v>388178</v>
      </c>
      <c r="BC160">
        <v>504293</v>
      </c>
      <c r="BD160">
        <v>423237</v>
      </c>
      <c r="BE160">
        <v>347263</v>
      </c>
      <c r="BF160">
        <v>558751</v>
      </c>
      <c r="BG160">
        <v>418868</v>
      </c>
      <c r="BH160">
        <v>432405</v>
      </c>
      <c r="BI160">
        <v>401167</v>
      </c>
      <c r="BJ160">
        <v>295492</v>
      </c>
      <c r="BK160">
        <v>313932</v>
      </c>
      <c r="BL160">
        <v>261131</v>
      </c>
      <c r="BM160">
        <v>186563</v>
      </c>
      <c r="BN160">
        <v>369292</v>
      </c>
      <c r="BO160">
        <v>200692</v>
      </c>
    </row>
    <row r="161" spans="1:67" x14ac:dyDescent="0.25">
      <c r="A161" t="s">
        <v>113</v>
      </c>
      <c r="B161" t="e">
        <f ca="1">_xll.BDH(A161&amp;" Equity Sedol2",$B$2,$B$1,$A$1,"Dates=H","Dir=H","Fill=0","Days=W","cols=66;rows=1")</f>
        <v>#NAME?</v>
      </c>
      <c r="C161">
        <v>1392122</v>
      </c>
      <c r="D161">
        <v>1923369</v>
      </c>
      <c r="E161">
        <v>1439720</v>
      </c>
      <c r="F161">
        <v>1164697</v>
      </c>
      <c r="G161">
        <v>7494566</v>
      </c>
      <c r="H161">
        <v>1306827</v>
      </c>
      <c r="I161">
        <v>1240022</v>
      </c>
      <c r="J161">
        <v>1135714</v>
      </c>
      <c r="K161">
        <v>834473</v>
      </c>
      <c r="L161">
        <v>1850145</v>
      </c>
      <c r="M161">
        <v>770520</v>
      </c>
      <c r="N161">
        <v>1347232</v>
      </c>
      <c r="O161">
        <v>867865</v>
      </c>
      <c r="P161">
        <v>0</v>
      </c>
      <c r="Q161">
        <v>1993576</v>
      </c>
      <c r="R161">
        <v>3057702</v>
      </c>
      <c r="S161">
        <v>3792402</v>
      </c>
      <c r="T161">
        <v>1618701</v>
      </c>
      <c r="U161">
        <v>1250812</v>
      </c>
      <c r="V161">
        <v>1831296</v>
      </c>
      <c r="W161">
        <v>1078795</v>
      </c>
      <c r="X161">
        <v>1445972</v>
      </c>
      <c r="Y161">
        <v>1184583</v>
      </c>
      <c r="Z161">
        <v>2682757</v>
      </c>
      <c r="AA161">
        <v>1300175</v>
      </c>
      <c r="AB161">
        <v>1644326</v>
      </c>
      <c r="AC161">
        <v>1986008</v>
      </c>
      <c r="AD161">
        <v>935127</v>
      </c>
      <c r="AE161">
        <v>0</v>
      </c>
      <c r="AF161">
        <v>1297238</v>
      </c>
      <c r="AG161">
        <v>1641055</v>
      </c>
      <c r="AH161">
        <v>992828</v>
      </c>
      <c r="AI161">
        <v>3134882</v>
      </c>
      <c r="AJ161">
        <v>3779684</v>
      </c>
      <c r="AK161">
        <v>1370795</v>
      </c>
      <c r="AL161">
        <v>1319841</v>
      </c>
      <c r="AM161">
        <v>1399889</v>
      </c>
      <c r="AN161">
        <v>1663903</v>
      </c>
      <c r="AO161">
        <v>3443061</v>
      </c>
      <c r="AP161">
        <v>2725261</v>
      </c>
      <c r="AQ161">
        <v>1464318</v>
      </c>
      <c r="AR161">
        <v>3038915</v>
      </c>
      <c r="AS161">
        <v>2030113</v>
      </c>
      <c r="AT161">
        <v>2078191</v>
      </c>
      <c r="AU161">
        <v>1610020</v>
      </c>
      <c r="AV161">
        <v>3552801</v>
      </c>
      <c r="AW161">
        <v>2119669</v>
      </c>
      <c r="AX161">
        <v>4045370</v>
      </c>
      <c r="AY161">
        <v>2303847</v>
      </c>
      <c r="AZ161">
        <v>2821593</v>
      </c>
      <c r="BA161">
        <v>2510203</v>
      </c>
      <c r="BB161">
        <v>2132831</v>
      </c>
      <c r="BC161">
        <v>2801731</v>
      </c>
      <c r="BD161">
        <v>5541652</v>
      </c>
      <c r="BE161">
        <v>2034871</v>
      </c>
      <c r="BF161">
        <v>1937734</v>
      </c>
      <c r="BG161">
        <v>1639344</v>
      </c>
      <c r="BH161">
        <v>1615055</v>
      </c>
      <c r="BI161">
        <v>986154</v>
      </c>
      <c r="BJ161">
        <v>1694796</v>
      </c>
      <c r="BK161">
        <v>1100951</v>
      </c>
      <c r="BL161">
        <v>1498494</v>
      </c>
      <c r="BM161">
        <v>1893312</v>
      </c>
      <c r="BN161">
        <v>1553309</v>
      </c>
      <c r="BO161">
        <v>2306736</v>
      </c>
    </row>
    <row r="162" spans="1:67" x14ac:dyDescent="0.25">
      <c r="A162" t="s">
        <v>371</v>
      </c>
      <c r="B162" t="e">
        <f ca="1">_xll.BDH(A162&amp;" Equity Sedol2",$B$2,$B$1,$A$1,"Dates=H","Dir=H","Fill=0","Days=W","cols=66;rows=1")</f>
        <v>#NAME?</v>
      </c>
      <c r="C162">
        <v>976386</v>
      </c>
      <c r="D162">
        <v>1396377</v>
      </c>
      <c r="E162">
        <v>1204809</v>
      </c>
      <c r="F162">
        <v>645212</v>
      </c>
      <c r="G162">
        <v>1778071</v>
      </c>
      <c r="H162">
        <v>831918</v>
      </c>
      <c r="I162">
        <v>1595393</v>
      </c>
      <c r="J162">
        <v>829288</v>
      </c>
      <c r="K162">
        <v>535097</v>
      </c>
      <c r="L162">
        <v>683040</v>
      </c>
      <c r="M162">
        <v>384418</v>
      </c>
      <c r="N162">
        <v>690089</v>
      </c>
      <c r="O162">
        <v>691003</v>
      </c>
      <c r="P162">
        <v>0</v>
      </c>
      <c r="Q162">
        <v>721814</v>
      </c>
      <c r="R162">
        <v>446841</v>
      </c>
      <c r="S162">
        <v>433987</v>
      </c>
      <c r="T162">
        <v>433583</v>
      </c>
      <c r="U162">
        <v>554952</v>
      </c>
      <c r="V162">
        <v>524165</v>
      </c>
      <c r="W162">
        <v>558903</v>
      </c>
      <c r="X162">
        <v>463602</v>
      </c>
      <c r="Y162">
        <v>524028</v>
      </c>
      <c r="Z162">
        <v>499680</v>
      </c>
      <c r="AA162">
        <v>5367966</v>
      </c>
      <c r="AB162">
        <v>1909018</v>
      </c>
      <c r="AC162">
        <v>1545590</v>
      </c>
      <c r="AD162">
        <v>720841</v>
      </c>
      <c r="AE162">
        <v>0</v>
      </c>
      <c r="AF162">
        <v>859385</v>
      </c>
      <c r="AG162">
        <v>903530</v>
      </c>
      <c r="AH162">
        <v>874926</v>
      </c>
      <c r="AI162">
        <v>951875</v>
      </c>
      <c r="AJ162">
        <v>1039409</v>
      </c>
      <c r="AK162">
        <v>723725</v>
      </c>
      <c r="AL162">
        <v>761186</v>
      </c>
      <c r="AM162">
        <v>865808</v>
      </c>
      <c r="AN162">
        <v>857492</v>
      </c>
      <c r="AO162">
        <v>443815</v>
      </c>
      <c r="AP162">
        <v>653344</v>
      </c>
      <c r="AQ162">
        <v>1267449</v>
      </c>
      <c r="AR162">
        <v>669764</v>
      </c>
      <c r="AS162">
        <v>772507</v>
      </c>
      <c r="AT162">
        <v>534906</v>
      </c>
      <c r="AU162">
        <v>438139</v>
      </c>
      <c r="AV162">
        <v>499116</v>
      </c>
      <c r="AW162">
        <v>1346201</v>
      </c>
      <c r="AX162">
        <v>1158823</v>
      </c>
      <c r="AY162">
        <v>869170</v>
      </c>
      <c r="AZ162">
        <v>2252557</v>
      </c>
      <c r="BA162">
        <v>1387510</v>
      </c>
      <c r="BB162">
        <v>1161194</v>
      </c>
      <c r="BC162">
        <v>826226</v>
      </c>
      <c r="BD162">
        <v>464746</v>
      </c>
      <c r="BE162">
        <v>495028</v>
      </c>
      <c r="BF162">
        <v>622884</v>
      </c>
      <c r="BG162">
        <v>1777293</v>
      </c>
      <c r="BH162">
        <v>594813</v>
      </c>
      <c r="BI162">
        <v>446006</v>
      </c>
      <c r="BJ162">
        <v>525834</v>
      </c>
      <c r="BK162">
        <v>652707</v>
      </c>
      <c r="BL162">
        <v>557061</v>
      </c>
      <c r="BM162">
        <v>308379</v>
      </c>
      <c r="BN162">
        <v>488668</v>
      </c>
      <c r="BO162">
        <v>994095</v>
      </c>
    </row>
    <row r="163" spans="1:67" x14ac:dyDescent="0.25">
      <c r="A163" t="s">
        <v>66</v>
      </c>
      <c r="B163" t="e">
        <f ca="1">_xll.BDH(A163&amp;" Equity Sedol2",$B$2,$B$1,$A$1,"Dates=H","Dir=H","Fill=0","Days=W","cols=66;rows=1")</f>
        <v>#NAME?</v>
      </c>
      <c r="C163">
        <v>10183054</v>
      </c>
      <c r="D163">
        <v>9559404</v>
      </c>
      <c r="E163">
        <v>9035032</v>
      </c>
      <c r="F163">
        <v>9522280</v>
      </c>
      <c r="G163">
        <v>13419891</v>
      </c>
      <c r="H163">
        <v>12426465</v>
      </c>
      <c r="I163">
        <v>11162301</v>
      </c>
      <c r="J163">
        <v>6172373</v>
      </c>
      <c r="K163">
        <v>4758985</v>
      </c>
      <c r="L163">
        <v>13964029</v>
      </c>
      <c r="M163">
        <v>5164705</v>
      </c>
      <c r="N163">
        <v>6615603</v>
      </c>
      <c r="O163">
        <v>7200860</v>
      </c>
      <c r="P163">
        <v>0</v>
      </c>
      <c r="Q163">
        <v>12252485</v>
      </c>
      <c r="R163">
        <v>7182317</v>
      </c>
      <c r="S163">
        <v>4549876</v>
      </c>
      <c r="T163">
        <v>6931516</v>
      </c>
      <c r="U163">
        <v>4682779</v>
      </c>
      <c r="V163">
        <v>9792128</v>
      </c>
      <c r="W163">
        <v>6409885</v>
      </c>
      <c r="X163">
        <v>6226541</v>
      </c>
      <c r="Y163">
        <v>6791049</v>
      </c>
      <c r="Z163">
        <v>5018650</v>
      </c>
      <c r="AA163">
        <v>10390977</v>
      </c>
      <c r="AB163">
        <v>9588798</v>
      </c>
      <c r="AC163">
        <v>8378981</v>
      </c>
      <c r="AD163">
        <v>7465688</v>
      </c>
      <c r="AE163">
        <v>0</v>
      </c>
      <c r="AF163">
        <v>7503819</v>
      </c>
      <c r="AG163">
        <v>12463197</v>
      </c>
      <c r="AH163">
        <v>7419623</v>
      </c>
      <c r="AI163">
        <v>13510149</v>
      </c>
      <c r="AJ163">
        <v>11825999</v>
      </c>
      <c r="AK163">
        <v>7589519</v>
      </c>
      <c r="AL163">
        <v>8011360</v>
      </c>
      <c r="AM163">
        <v>9648688</v>
      </c>
      <c r="AN163">
        <v>14342706</v>
      </c>
      <c r="AO163">
        <v>9085081</v>
      </c>
      <c r="AP163">
        <v>9094184</v>
      </c>
      <c r="AQ163">
        <v>10138594</v>
      </c>
      <c r="AR163">
        <v>8912589</v>
      </c>
      <c r="AS163">
        <v>8783606</v>
      </c>
      <c r="AT163">
        <v>6945116</v>
      </c>
      <c r="AU163">
        <v>5742408</v>
      </c>
      <c r="AV163">
        <v>7681320</v>
      </c>
      <c r="AW163">
        <v>8281696</v>
      </c>
      <c r="AX163">
        <v>20361562</v>
      </c>
      <c r="AY163">
        <v>9274119</v>
      </c>
      <c r="AZ163">
        <v>10182192</v>
      </c>
      <c r="BA163">
        <v>10430106</v>
      </c>
      <c r="BB163">
        <v>12917532</v>
      </c>
      <c r="BC163">
        <v>13069625</v>
      </c>
      <c r="BD163">
        <v>10131945</v>
      </c>
      <c r="BE163">
        <v>8084095</v>
      </c>
      <c r="BF163">
        <v>9296701</v>
      </c>
      <c r="BG163">
        <v>7594515</v>
      </c>
      <c r="BH163">
        <v>7333454</v>
      </c>
      <c r="BI163">
        <v>6923977</v>
      </c>
      <c r="BJ163">
        <v>6776501</v>
      </c>
      <c r="BK163">
        <v>7646049</v>
      </c>
      <c r="BL163">
        <v>10106226</v>
      </c>
      <c r="BM163">
        <v>10779748</v>
      </c>
      <c r="BN163">
        <v>6794563</v>
      </c>
      <c r="BO163">
        <v>10112780</v>
      </c>
    </row>
    <row r="164" spans="1:67" x14ac:dyDescent="0.25">
      <c r="A164" t="s">
        <v>284</v>
      </c>
      <c r="B164" t="e">
        <f ca="1">_xll.BDH(A164&amp;" Equity Sedol2",$B$2,$B$1,$A$1,"Dates=H","Dir=H","Fill=0","Days=W","cols=66;rows=1")</f>
        <v>#NAME?</v>
      </c>
      <c r="C164">
        <v>1225866</v>
      </c>
      <c r="D164">
        <v>2224727</v>
      </c>
      <c r="E164">
        <v>1469392</v>
      </c>
      <c r="F164">
        <v>2250272</v>
      </c>
      <c r="G164">
        <v>1580790</v>
      </c>
      <c r="H164">
        <v>1364215</v>
      </c>
      <c r="I164">
        <v>3402765</v>
      </c>
      <c r="J164">
        <v>1852323</v>
      </c>
      <c r="K164">
        <v>1120106</v>
      </c>
      <c r="L164">
        <v>2000999</v>
      </c>
      <c r="M164">
        <v>1027568</v>
      </c>
      <c r="N164">
        <v>7850229</v>
      </c>
      <c r="O164">
        <v>3817113</v>
      </c>
      <c r="P164">
        <v>60000</v>
      </c>
      <c r="Q164">
        <v>3113835</v>
      </c>
      <c r="R164">
        <v>3792438</v>
      </c>
      <c r="S164">
        <v>2118376</v>
      </c>
      <c r="T164">
        <v>4780276</v>
      </c>
      <c r="U164">
        <v>1621127</v>
      </c>
      <c r="V164">
        <v>2065510</v>
      </c>
      <c r="W164">
        <v>1381049</v>
      </c>
      <c r="X164">
        <v>1623576</v>
      </c>
      <c r="Y164">
        <v>1392744</v>
      </c>
      <c r="Z164">
        <v>1628843</v>
      </c>
      <c r="AA164">
        <v>2117617</v>
      </c>
      <c r="AB164">
        <v>1533571</v>
      </c>
      <c r="AC164">
        <v>1914737</v>
      </c>
      <c r="AD164">
        <v>1902582</v>
      </c>
      <c r="AE164">
        <v>0</v>
      </c>
      <c r="AF164">
        <v>2851591</v>
      </c>
      <c r="AG164">
        <v>3413498</v>
      </c>
      <c r="AH164">
        <v>1415486</v>
      </c>
      <c r="AI164">
        <v>2188317</v>
      </c>
      <c r="AJ164">
        <v>2695006</v>
      </c>
      <c r="AK164">
        <v>809544</v>
      </c>
      <c r="AL164">
        <v>1348300</v>
      </c>
      <c r="AM164">
        <v>1278416</v>
      </c>
      <c r="AN164">
        <v>1729852</v>
      </c>
      <c r="AO164">
        <v>2038767</v>
      </c>
      <c r="AP164">
        <v>1385675</v>
      </c>
      <c r="AQ164">
        <v>949972</v>
      </c>
      <c r="AR164">
        <v>1558211</v>
      </c>
      <c r="AS164">
        <v>1104331</v>
      </c>
      <c r="AT164">
        <v>950912</v>
      </c>
      <c r="AU164">
        <v>901266</v>
      </c>
      <c r="AV164">
        <v>1806827</v>
      </c>
      <c r="AW164">
        <v>1702269</v>
      </c>
      <c r="AX164">
        <v>2174055</v>
      </c>
      <c r="AY164">
        <v>1411897</v>
      </c>
      <c r="AZ164">
        <v>1568997</v>
      </c>
      <c r="BA164">
        <v>1407208</v>
      </c>
      <c r="BB164">
        <v>1503452</v>
      </c>
      <c r="BC164">
        <v>1333825</v>
      </c>
      <c r="BD164">
        <v>1051853</v>
      </c>
      <c r="BE164">
        <v>1103912</v>
      </c>
      <c r="BF164">
        <v>977938</v>
      </c>
      <c r="BG164">
        <v>1071119</v>
      </c>
      <c r="BH164">
        <v>935741</v>
      </c>
      <c r="BI164">
        <v>844989</v>
      </c>
      <c r="BJ164">
        <v>1060412</v>
      </c>
      <c r="BK164">
        <v>1253003</v>
      </c>
      <c r="BL164">
        <v>1492307</v>
      </c>
      <c r="BM164">
        <v>1638045</v>
      </c>
      <c r="BN164">
        <v>1431054</v>
      </c>
      <c r="BO164">
        <v>1152098</v>
      </c>
    </row>
    <row r="165" spans="1:67" x14ac:dyDescent="0.25">
      <c r="A165" t="s">
        <v>5</v>
      </c>
      <c r="B165" t="e">
        <f ca="1">_xll.BDH(A165&amp;" Equity Sedol2",$B$2,$B$1,$A$1,"Dates=H","Dir=H","Fill=0","Days=W","cols=66;rows=1")</f>
        <v>#NAME?</v>
      </c>
      <c r="C165">
        <v>8738692</v>
      </c>
      <c r="D165">
        <v>6792159</v>
      </c>
      <c r="E165">
        <v>7792091</v>
      </c>
      <c r="F165">
        <v>3879255</v>
      </c>
      <c r="G165">
        <v>3334989</v>
      </c>
      <c r="H165">
        <v>3619746</v>
      </c>
      <c r="I165">
        <v>3863510</v>
      </c>
      <c r="J165">
        <v>3303235</v>
      </c>
      <c r="K165">
        <v>4122813</v>
      </c>
      <c r="L165">
        <v>8103492</v>
      </c>
      <c r="M165">
        <v>4324358</v>
      </c>
      <c r="N165">
        <v>4377057</v>
      </c>
      <c r="O165">
        <v>5406729</v>
      </c>
      <c r="P165">
        <v>0</v>
      </c>
      <c r="Q165">
        <v>7334386</v>
      </c>
      <c r="R165">
        <v>4957567</v>
      </c>
      <c r="S165">
        <v>3332633</v>
      </c>
      <c r="T165">
        <v>4728739</v>
      </c>
      <c r="U165">
        <v>2914575</v>
      </c>
      <c r="V165">
        <v>3545309</v>
      </c>
      <c r="W165">
        <v>2945888</v>
      </c>
      <c r="X165">
        <v>3855779</v>
      </c>
      <c r="Y165">
        <v>3578468</v>
      </c>
      <c r="Z165">
        <v>2227653</v>
      </c>
      <c r="AA165">
        <v>4599731</v>
      </c>
      <c r="AB165">
        <v>4577742</v>
      </c>
      <c r="AC165">
        <v>4337204</v>
      </c>
      <c r="AD165">
        <v>2946668</v>
      </c>
      <c r="AE165">
        <v>0</v>
      </c>
      <c r="AF165">
        <v>3074184</v>
      </c>
      <c r="AG165">
        <v>3717087</v>
      </c>
      <c r="AH165">
        <v>1657416</v>
      </c>
      <c r="AI165">
        <v>4263974</v>
      </c>
      <c r="AJ165">
        <v>4458946</v>
      </c>
      <c r="AK165">
        <v>2664660</v>
      </c>
      <c r="AL165">
        <v>3634236</v>
      </c>
      <c r="AM165">
        <v>2732352</v>
      </c>
      <c r="AN165">
        <v>7036227</v>
      </c>
      <c r="AO165">
        <v>3152529</v>
      </c>
      <c r="AP165">
        <v>4054888</v>
      </c>
      <c r="AQ165">
        <v>4609389</v>
      </c>
      <c r="AR165">
        <v>12191304</v>
      </c>
      <c r="AS165">
        <v>8282948</v>
      </c>
      <c r="AT165">
        <v>3005905</v>
      </c>
      <c r="AU165">
        <v>3935382</v>
      </c>
      <c r="AV165">
        <v>3917950</v>
      </c>
      <c r="AW165">
        <v>4760587</v>
      </c>
      <c r="AX165">
        <v>10256400</v>
      </c>
      <c r="AY165">
        <v>5820164</v>
      </c>
      <c r="AZ165">
        <v>3261849</v>
      </c>
      <c r="BA165">
        <v>12255318</v>
      </c>
      <c r="BB165">
        <v>6796544</v>
      </c>
      <c r="BC165">
        <v>4514675</v>
      </c>
      <c r="BD165">
        <v>2965174</v>
      </c>
      <c r="BE165">
        <v>2753586</v>
      </c>
      <c r="BF165">
        <v>4129919</v>
      </c>
      <c r="BG165">
        <v>3491776</v>
      </c>
      <c r="BH165">
        <v>3784083</v>
      </c>
      <c r="BI165">
        <v>3480082</v>
      </c>
      <c r="BJ165">
        <v>3921366</v>
      </c>
      <c r="BK165">
        <v>4173670</v>
      </c>
      <c r="BL165">
        <v>6477794</v>
      </c>
      <c r="BM165">
        <v>3613650</v>
      </c>
      <c r="BN165">
        <v>3258227</v>
      </c>
      <c r="BO165">
        <v>2641166</v>
      </c>
    </row>
    <row r="166" spans="1:67" x14ac:dyDescent="0.25">
      <c r="A166" t="s">
        <v>216</v>
      </c>
      <c r="B166" t="e">
        <f ca="1">_xll.BDH(A166&amp;" Equity Sedol2",$B$2,$B$1,$A$1,"Dates=H","Dir=H","Fill=0","Days=W","cols=66;rows=1")</f>
        <v>#NAME?</v>
      </c>
      <c r="C166">
        <v>9634260</v>
      </c>
      <c r="D166">
        <v>5625721</v>
      </c>
      <c r="E166">
        <v>6211770</v>
      </c>
      <c r="F166">
        <v>6621850</v>
      </c>
      <c r="G166">
        <v>5247139</v>
      </c>
      <c r="H166">
        <v>4643457</v>
      </c>
      <c r="I166">
        <v>3832996</v>
      </c>
      <c r="J166">
        <v>5382275</v>
      </c>
      <c r="K166">
        <v>3223820</v>
      </c>
      <c r="L166">
        <v>7803676</v>
      </c>
      <c r="M166">
        <v>2421228</v>
      </c>
      <c r="N166">
        <v>7789180</v>
      </c>
      <c r="O166">
        <v>4798455</v>
      </c>
      <c r="P166">
        <v>0</v>
      </c>
      <c r="Q166">
        <v>9767498</v>
      </c>
      <c r="R166">
        <v>5678355</v>
      </c>
      <c r="S166">
        <v>2464840</v>
      </c>
      <c r="T166">
        <v>41174003</v>
      </c>
      <c r="U166">
        <v>18718706</v>
      </c>
      <c r="V166">
        <v>15841534</v>
      </c>
      <c r="W166">
        <v>15904197</v>
      </c>
      <c r="X166">
        <v>28322345</v>
      </c>
      <c r="Y166">
        <v>9836089</v>
      </c>
      <c r="Z166">
        <v>8465974</v>
      </c>
      <c r="AA166">
        <v>11193468</v>
      </c>
      <c r="AB166">
        <v>17081202</v>
      </c>
      <c r="AC166">
        <v>10937732</v>
      </c>
      <c r="AD166">
        <v>10968840</v>
      </c>
      <c r="AE166">
        <v>0</v>
      </c>
      <c r="AF166">
        <v>5738110</v>
      </c>
      <c r="AG166">
        <v>3864154</v>
      </c>
      <c r="AH166">
        <v>4795542</v>
      </c>
      <c r="AI166">
        <v>9946247</v>
      </c>
      <c r="AJ166">
        <v>3122138</v>
      </c>
      <c r="AK166">
        <v>4302980</v>
      </c>
      <c r="AL166">
        <v>11329806</v>
      </c>
      <c r="AM166">
        <v>8116008</v>
      </c>
      <c r="AN166">
        <v>8388681</v>
      </c>
      <c r="AO166">
        <v>4474668</v>
      </c>
      <c r="AP166">
        <v>7300359</v>
      </c>
      <c r="AQ166">
        <v>15150914</v>
      </c>
      <c r="AR166">
        <v>10068054</v>
      </c>
      <c r="AS166">
        <v>8666268</v>
      </c>
      <c r="AT166">
        <v>18704773</v>
      </c>
      <c r="AU166">
        <v>20476681</v>
      </c>
      <c r="AV166">
        <v>18183852</v>
      </c>
      <c r="AW166">
        <v>12137646</v>
      </c>
      <c r="AX166">
        <v>11275914</v>
      </c>
      <c r="AY166">
        <v>11697961</v>
      </c>
      <c r="AZ166">
        <v>5743486</v>
      </c>
      <c r="BA166">
        <v>16523827</v>
      </c>
      <c r="BB166">
        <v>10194719</v>
      </c>
      <c r="BC166">
        <v>5204025</v>
      </c>
      <c r="BD166">
        <v>26381852</v>
      </c>
      <c r="BE166">
        <v>18987190</v>
      </c>
      <c r="BF166">
        <v>10506226</v>
      </c>
      <c r="BG166">
        <v>26679504</v>
      </c>
      <c r="BH166">
        <v>8490797</v>
      </c>
      <c r="BI166">
        <v>15789597</v>
      </c>
      <c r="BJ166">
        <v>7197602</v>
      </c>
      <c r="BK166">
        <v>11298468</v>
      </c>
      <c r="BL166">
        <v>7870728</v>
      </c>
      <c r="BM166">
        <v>4804000</v>
      </c>
      <c r="BN166">
        <v>6123121</v>
      </c>
      <c r="BO166">
        <v>6541064</v>
      </c>
    </row>
    <row r="167" spans="1:67" x14ac:dyDescent="0.25">
      <c r="A167" t="s">
        <v>251</v>
      </c>
      <c r="B167" t="e">
        <f ca="1">_xll.BDH(A167&amp;" Equity Sedol2",$B$2,$B$1,$A$1,"Dates=H","Dir=H","Fill=0","Days=W","cols=66;rows=1")</f>
        <v>#NAME?</v>
      </c>
      <c r="C167">
        <v>3508439</v>
      </c>
      <c r="D167">
        <v>3262264</v>
      </c>
      <c r="E167">
        <v>2606185</v>
      </c>
      <c r="F167">
        <v>2699630</v>
      </c>
      <c r="G167">
        <v>4146834</v>
      </c>
      <c r="H167">
        <v>2969960</v>
      </c>
      <c r="I167">
        <v>3566309</v>
      </c>
      <c r="J167">
        <v>2710904</v>
      </c>
      <c r="K167">
        <v>5985158</v>
      </c>
      <c r="L167">
        <v>6359108</v>
      </c>
      <c r="M167">
        <v>3310603</v>
      </c>
      <c r="N167">
        <v>4880907</v>
      </c>
      <c r="O167">
        <v>3190384</v>
      </c>
      <c r="P167">
        <v>0</v>
      </c>
      <c r="Q167">
        <v>3336536</v>
      </c>
      <c r="R167">
        <v>3492883</v>
      </c>
      <c r="S167">
        <v>2617785</v>
      </c>
      <c r="T167">
        <v>2925326</v>
      </c>
      <c r="U167">
        <v>2930801</v>
      </c>
      <c r="V167">
        <v>2900433</v>
      </c>
      <c r="W167">
        <v>2424663</v>
      </c>
      <c r="X167">
        <v>1847706</v>
      </c>
      <c r="Y167">
        <v>3720068</v>
      </c>
      <c r="Z167">
        <v>1507228</v>
      </c>
      <c r="AA167">
        <v>3357648</v>
      </c>
      <c r="AB167">
        <v>4468971</v>
      </c>
      <c r="AC167">
        <v>4214444</v>
      </c>
      <c r="AD167">
        <v>3120827</v>
      </c>
      <c r="AE167">
        <v>17275</v>
      </c>
      <c r="AF167">
        <v>3210389</v>
      </c>
      <c r="AG167">
        <v>3196955</v>
      </c>
      <c r="AH167">
        <v>3219537</v>
      </c>
      <c r="AI167">
        <v>6015686</v>
      </c>
      <c r="AJ167">
        <v>2845657</v>
      </c>
      <c r="AK167">
        <v>2206242</v>
      </c>
      <c r="AL167">
        <v>2869160</v>
      </c>
      <c r="AM167">
        <v>2995692</v>
      </c>
      <c r="AN167">
        <v>3442774</v>
      </c>
      <c r="AO167">
        <v>1844755</v>
      </c>
      <c r="AP167">
        <v>3513342</v>
      </c>
      <c r="AQ167">
        <v>2987246</v>
      </c>
      <c r="AR167">
        <v>3462789</v>
      </c>
      <c r="AS167">
        <v>2614388</v>
      </c>
      <c r="AT167">
        <v>2107202</v>
      </c>
      <c r="AU167">
        <v>2429091</v>
      </c>
      <c r="AV167">
        <v>2361222</v>
      </c>
      <c r="AW167">
        <v>3592833</v>
      </c>
      <c r="AX167">
        <v>5848090</v>
      </c>
      <c r="AY167">
        <v>3542182</v>
      </c>
      <c r="AZ167">
        <v>3884875</v>
      </c>
      <c r="BA167">
        <v>2547630</v>
      </c>
      <c r="BB167">
        <v>3851280</v>
      </c>
      <c r="BC167">
        <v>3364796</v>
      </c>
      <c r="BD167">
        <v>1981683</v>
      </c>
      <c r="BE167">
        <v>2324613</v>
      </c>
      <c r="BF167">
        <v>2284848</v>
      </c>
      <c r="BG167">
        <v>2774551</v>
      </c>
      <c r="BH167">
        <v>3051283</v>
      </c>
      <c r="BI167">
        <v>2258794</v>
      </c>
      <c r="BJ167">
        <v>3094089</v>
      </c>
      <c r="BK167">
        <v>3375701</v>
      </c>
      <c r="BL167">
        <v>3296894</v>
      </c>
      <c r="BM167">
        <v>2506288</v>
      </c>
      <c r="BN167">
        <v>2094977</v>
      </c>
      <c r="BO167">
        <v>2974865</v>
      </c>
    </row>
    <row r="168" spans="1:67" x14ac:dyDescent="0.25">
      <c r="A168" t="s">
        <v>303</v>
      </c>
      <c r="B168" t="e">
        <f ca="1">_xll.BDH(A168&amp;" Equity Sedol2",$B$2,$B$1,$A$1,"Dates=H","Dir=H","Fill=0","Days=W","cols=66;rows=1")</f>
        <v>#NAME?</v>
      </c>
      <c r="C168">
        <v>352065</v>
      </c>
      <c r="D168">
        <v>466543</v>
      </c>
      <c r="E168">
        <v>656791</v>
      </c>
      <c r="F168">
        <v>448090</v>
      </c>
      <c r="G168">
        <v>577049</v>
      </c>
      <c r="H168">
        <v>1029478</v>
      </c>
      <c r="I168">
        <v>1073388</v>
      </c>
      <c r="J168">
        <v>323803</v>
      </c>
      <c r="K168">
        <v>573309</v>
      </c>
      <c r="L168">
        <v>249689</v>
      </c>
      <c r="M168">
        <v>202532</v>
      </c>
      <c r="N168">
        <v>622975</v>
      </c>
      <c r="O168">
        <v>405375</v>
      </c>
      <c r="P168">
        <v>0</v>
      </c>
      <c r="Q168">
        <v>384260</v>
      </c>
      <c r="R168">
        <v>198708</v>
      </c>
      <c r="S168">
        <v>234552</v>
      </c>
      <c r="T168">
        <v>294023</v>
      </c>
      <c r="U168">
        <v>649840</v>
      </c>
      <c r="V168">
        <v>390139</v>
      </c>
      <c r="W168">
        <v>1016852</v>
      </c>
      <c r="X168">
        <v>2060414</v>
      </c>
      <c r="Y168">
        <v>1949377</v>
      </c>
      <c r="Z168">
        <v>1440779</v>
      </c>
      <c r="AA168">
        <v>1893654</v>
      </c>
      <c r="AB168">
        <v>840866</v>
      </c>
      <c r="AC168">
        <v>614376</v>
      </c>
      <c r="AD168">
        <v>410751</v>
      </c>
      <c r="AE168">
        <v>0</v>
      </c>
      <c r="AF168">
        <v>280983</v>
      </c>
      <c r="AG168">
        <v>327744</v>
      </c>
      <c r="AH168">
        <v>246677</v>
      </c>
      <c r="AI168">
        <v>336093</v>
      </c>
      <c r="AJ168">
        <v>374054</v>
      </c>
      <c r="AK168">
        <v>363420</v>
      </c>
      <c r="AL168">
        <v>890430</v>
      </c>
      <c r="AM168">
        <v>365670</v>
      </c>
      <c r="AN168">
        <v>261037</v>
      </c>
      <c r="AO168">
        <v>578834</v>
      </c>
      <c r="AP168">
        <v>318667</v>
      </c>
      <c r="AQ168">
        <v>581431</v>
      </c>
      <c r="AR168">
        <v>624152</v>
      </c>
      <c r="AS168">
        <v>503484</v>
      </c>
      <c r="AT168">
        <v>463427</v>
      </c>
      <c r="AU168">
        <v>263804</v>
      </c>
      <c r="AV168">
        <v>514846</v>
      </c>
      <c r="AW168">
        <v>422236</v>
      </c>
      <c r="AX168">
        <v>113424</v>
      </c>
      <c r="AY168">
        <v>301132</v>
      </c>
      <c r="AZ168">
        <v>280958</v>
      </c>
      <c r="BA168">
        <v>513274</v>
      </c>
      <c r="BB168">
        <v>406816</v>
      </c>
      <c r="BC168">
        <v>305356</v>
      </c>
      <c r="BD168">
        <v>286219</v>
      </c>
      <c r="BE168">
        <v>183709</v>
      </c>
      <c r="BF168">
        <v>1013439</v>
      </c>
      <c r="BG168">
        <v>1542056</v>
      </c>
      <c r="BH168">
        <v>623166</v>
      </c>
      <c r="BI168">
        <v>356865</v>
      </c>
      <c r="BJ168">
        <v>264117</v>
      </c>
      <c r="BK168">
        <v>178194</v>
      </c>
      <c r="BL168">
        <v>277028</v>
      </c>
      <c r="BM168">
        <v>118366</v>
      </c>
      <c r="BN168">
        <v>141594</v>
      </c>
      <c r="BO168">
        <v>178087</v>
      </c>
    </row>
    <row r="169" spans="1:67" x14ac:dyDescent="0.25">
      <c r="A169" t="s">
        <v>299</v>
      </c>
      <c r="B169" t="e">
        <f ca="1">_xll.BDH(A169&amp;" Equity Sedol2",$B$2,$B$1,$A$1,"Dates=H","Dir=H","Fill=0","Days=W","cols=66;rows=1")</f>
        <v>#NAME?</v>
      </c>
      <c r="C169">
        <v>6187987</v>
      </c>
      <c r="D169">
        <v>5300159</v>
      </c>
      <c r="E169">
        <v>4605135</v>
      </c>
      <c r="F169">
        <v>3287220</v>
      </c>
      <c r="G169">
        <v>4813857</v>
      </c>
      <c r="H169">
        <v>14916749</v>
      </c>
      <c r="I169">
        <v>8439813</v>
      </c>
      <c r="J169">
        <v>6180034</v>
      </c>
      <c r="K169">
        <v>5459880</v>
      </c>
      <c r="L169">
        <v>5463587</v>
      </c>
      <c r="M169">
        <v>1986092</v>
      </c>
      <c r="N169">
        <v>4823082</v>
      </c>
      <c r="O169">
        <v>3651049</v>
      </c>
      <c r="P169">
        <v>0</v>
      </c>
      <c r="Q169">
        <v>5544526</v>
      </c>
      <c r="R169">
        <v>4398395</v>
      </c>
      <c r="S169">
        <v>3021205</v>
      </c>
      <c r="T169">
        <v>3519935</v>
      </c>
      <c r="U169">
        <v>3546251</v>
      </c>
      <c r="V169">
        <v>2933995</v>
      </c>
      <c r="W169">
        <v>5167542</v>
      </c>
      <c r="X169">
        <v>3858495</v>
      </c>
      <c r="Y169">
        <v>3737710</v>
      </c>
      <c r="Z169">
        <v>2810729</v>
      </c>
      <c r="AA169">
        <v>6298978</v>
      </c>
      <c r="AB169">
        <v>6325254</v>
      </c>
      <c r="AC169">
        <v>9866336</v>
      </c>
      <c r="AD169">
        <v>6692147</v>
      </c>
      <c r="AE169">
        <v>0</v>
      </c>
      <c r="AF169">
        <v>5186451</v>
      </c>
      <c r="AG169">
        <v>7804843</v>
      </c>
      <c r="AH169">
        <v>5970981</v>
      </c>
      <c r="AI169">
        <v>12250449</v>
      </c>
      <c r="AJ169">
        <v>5605594</v>
      </c>
      <c r="AK169">
        <v>3486262</v>
      </c>
      <c r="AL169">
        <v>5630469</v>
      </c>
      <c r="AM169">
        <v>3734866</v>
      </c>
      <c r="AN169">
        <v>4503567</v>
      </c>
      <c r="AO169">
        <v>3183952</v>
      </c>
      <c r="AP169">
        <v>4216702</v>
      </c>
      <c r="AQ169">
        <v>4239095</v>
      </c>
      <c r="AR169">
        <v>6062453</v>
      </c>
      <c r="AS169">
        <v>3807965</v>
      </c>
      <c r="AT169">
        <v>5542945</v>
      </c>
      <c r="AU169">
        <v>4394078</v>
      </c>
      <c r="AV169">
        <v>4279050</v>
      </c>
      <c r="AW169">
        <v>4825388</v>
      </c>
      <c r="AX169">
        <v>9078417</v>
      </c>
      <c r="AY169">
        <v>4237018</v>
      </c>
      <c r="AZ169">
        <v>8527261</v>
      </c>
      <c r="BA169">
        <v>4576529</v>
      </c>
      <c r="BB169">
        <v>6225015</v>
      </c>
      <c r="BC169">
        <v>10858082</v>
      </c>
      <c r="BD169">
        <v>6012547</v>
      </c>
      <c r="BE169">
        <v>4054806</v>
      </c>
      <c r="BF169">
        <v>3952230</v>
      </c>
      <c r="BG169">
        <v>3973961</v>
      </c>
      <c r="BH169">
        <v>5120480</v>
      </c>
      <c r="BI169">
        <v>3741256</v>
      </c>
      <c r="BJ169">
        <v>4731031</v>
      </c>
      <c r="BK169">
        <v>3316350</v>
      </c>
      <c r="BL169">
        <v>3867432</v>
      </c>
      <c r="BM169">
        <v>3458499</v>
      </c>
      <c r="BN169">
        <v>3553892</v>
      </c>
      <c r="BO169">
        <v>4259407</v>
      </c>
    </row>
    <row r="170" spans="1:67" x14ac:dyDescent="0.25">
      <c r="A170" t="s">
        <v>200</v>
      </c>
      <c r="B170" t="e">
        <f ca="1">_xll.BDH(A170&amp;" Equity Sedol2",$B$2,$B$1,$A$1,"Dates=H","Dir=H","Fill=0","Days=W","cols=66;rows=1")</f>
        <v>#NAME?</v>
      </c>
      <c r="C170">
        <v>17540844</v>
      </c>
      <c r="D170">
        <v>8529088</v>
      </c>
      <c r="E170">
        <v>9662066</v>
      </c>
      <c r="F170">
        <v>8684167</v>
      </c>
      <c r="G170">
        <v>17434133</v>
      </c>
      <c r="H170">
        <v>16137101</v>
      </c>
      <c r="I170">
        <v>14074648</v>
      </c>
      <c r="J170">
        <v>6489029</v>
      </c>
      <c r="K170">
        <v>8729045</v>
      </c>
      <c r="L170">
        <v>12294788</v>
      </c>
      <c r="M170">
        <v>11222272</v>
      </c>
      <c r="N170">
        <v>16145624</v>
      </c>
      <c r="O170">
        <v>53505836</v>
      </c>
      <c r="P170">
        <v>0</v>
      </c>
      <c r="Q170">
        <v>23201098</v>
      </c>
      <c r="R170">
        <v>16035221</v>
      </c>
      <c r="S170">
        <v>8735085</v>
      </c>
      <c r="T170">
        <v>6314729</v>
      </c>
      <c r="U170">
        <v>5508701</v>
      </c>
      <c r="V170">
        <v>11633713</v>
      </c>
      <c r="W170">
        <v>10191588</v>
      </c>
      <c r="X170">
        <v>7761717</v>
      </c>
      <c r="Y170">
        <v>19489205</v>
      </c>
      <c r="Z170">
        <v>8631875</v>
      </c>
      <c r="AA170">
        <v>10458530</v>
      </c>
      <c r="AB170">
        <v>9246786</v>
      </c>
      <c r="AC170">
        <v>17568235</v>
      </c>
      <c r="AD170">
        <v>9053311</v>
      </c>
      <c r="AE170">
        <v>0</v>
      </c>
      <c r="AF170">
        <v>6736917</v>
      </c>
      <c r="AG170">
        <v>7707246</v>
      </c>
      <c r="AH170">
        <v>6748228</v>
      </c>
      <c r="AI170">
        <v>17208220</v>
      </c>
      <c r="AJ170">
        <v>8260630</v>
      </c>
      <c r="AK170">
        <v>11715532</v>
      </c>
      <c r="AL170">
        <v>58931283</v>
      </c>
      <c r="AM170">
        <v>20608598</v>
      </c>
      <c r="AN170">
        <v>21959019</v>
      </c>
      <c r="AO170">
        <v>17867863</v>
      </c>
      <c r="AP170">
        <v>68398703</v>
      </c>
      <c r="AQ170">
        <v>24210834</v>
      </c>
      <c r="AR170">
        <v>26391547</v>
      </c>
      <c r="AS170">
        <v>11539990</v>
      </c>
      <c r="AT170">
        <v>10813179</v>
      </c>
      <c r="AU170">
        <v>7244419</v>
      </c>
      <c r="AV170">
        <v>10660184</v>
      </c>
      <c r="AW170">
        <v>33980159</v>
      </c>
      <c r="AX170">
        <v>24767587</v>
      </c>
      <c r="AY170">
        <v>25847914</v>
      </c>
      <c r="AZ170">
        <v>14306665</v>
      </c>
      <c r="BA170">
        <v>14348766</v>
      </c>
      <c r="BB170">
        <v>22229845</v>
      </c>
      <c r="BC170">
        <v>10601081</v>
      </c>
      <c r="BD170">
        <v>13261107</v>
      </c>
      <c r="BE170">
        <v>10344003</v>
      </c>
      <c r="BF170">
        <v>13202654</v>
      </c>
      <c r="BG170">
        <v>12539569</v>
      </c>
      <c r="BH170">
        <v>8206073</v>
      </c>
      <c r="BI170">
        <v>7417881</v>
      </c>
      <c r="BJ170">
        <v>10091618</v>
      </c>
      <c r="BK170">
        <v>9979531</v>
      </c>
      <c r="BL170">
        <v>12209709</v>
      </c>
      <c r="BM170">
        <v>7144221</v>
      </c>
      <c r="BN170">
        <v>19597641</v>
      </c>
      <c r="BO170">
        <v>12200711</v>
      </c>
    </row>
    <row r="171" spans="1:67" x14ac:dyDescent="0.25">
      <c r="A171" t="s">
        <v>381</v>
      </c>
      <c r="B171" t="e">
        <f ca="1">_xll.BDH(A171&amp;" Equity Sedol2",$B$2,$B$1,$A$1,"Dates=H","Dir=H","Fill=0","Days=W","cols=66;rows=1")</f>
        <v>#NAME?</v>
      </c>
      <c r="C171">
        <v>290449</v>
      </c>
      <c r="D171">
        <v>140738</v>
      </c>
      <c r="E171">
        <v>95877</v>
      </c>
      <c r="F171">
        <v>134108</v>
      </c>
      <c r="G171">
        <v>93733</v>
      </c>
      <c r="H171">
        <v>94348</v>
      </c>
      <c r="I171">
        <v>47885</v>
      </c>
      <c r="J171">
        <v>46478</v>
      </c>
      <c r="K171">
        <v>66443</v>
      </c>
      <c r="L171">
        <v>203123</v>
      </c>
      <c r="M171">
        <v>43100</v>
      </c>
      <c r="N171">
        <v>169845</v>
      </c>
      <c r="O171">
        <v>34088</v>
      </c>
      <c r="P171">
        <v>0</v>
      </c>
      <c r="Q171">
        <v>30191</v>
      </c>
      <c r="R171">
        <v>123134</v>
      </c>
      <c r="S171">
        <v>66441</v>
      </c>
      <c r="T171">
        <v>63553</v>
      </c>
      <c r="U171">
        <v>116648</v>
      </c>
      <c r="V171">
        <v>144391</v>
      </c>
      <c r="W171">
        <v>163693</v>
      </c>
      <c r="X171">
        <v>64807</v>
      </c>
      <c r="Y171">
        <v>35875</v>
      </c>
      <c r="Z171">
        <v>32949</v>
      </c>
      <c r="AA171">
        <v>88206</v>
      </c>
      <c r="AB171">
        <v>94781</v>
      </c>
      <c r="AC171">
        <v>63173</v>
      </c>
      <c r="AD171">
        <v>84424</v>
      </c>
      <c r="AE171">
        <v>0</v>
      </c>
      <c r="AF171">
        <v>93373</v>
      </c>
      <c r="AG171">
        <v>27946</v>
      </c>
      <c r="AH171">
        <v>44587</v>
      </c>
      <c r="AI171">
        <v>110047</v>
      </c>
      <c r="AJ171">
        <v>37758</v>
      </c>
      <c r="AK171">
        <v>48309</v>
      </c>
      <c r="AL171">
        <v>84969</v>
      </c>
      <c r="AM171">
        <v>125253</v>
      </c>
      <c r="AN171">
        <v>132163</v>
      </c>
      <c r="AO171">
        <v>69987</v>
      </c>
      <c r="AP171">
        <v>38628</v>
      </c>
      <c r="AQ171">
        <v>117433</v>
      </c>
      <c r="AR171">
        <v>36806</v>
      </c>
      <c r="AS171">
        <v>44838</v>
      </c>
      <c r="AT171">
        <v>18483</v>
      </c>
      <c r="AU171">
        <v>98322</v>
      </c>
      <c r="AV171">
        <v>220828</v>
      </c>
      <c r="AW171">
        <v>64669</v>
      </c>
      <c r="AX171">
        <v>106908</v>
      </c>
      <c r="AY171">
        <v>64393</v>
      </c>
      <c r="AZ171">
        <v>737315</v>
      </c>
      <c r="BA171">
        <v>250728</v>
      </c>
      <c r="BB171">
        <v>95753</v>
      </c>
      <c r="BC171">
        <v>83424</v>
      </c>
      <c r="BD171">
        <v>36848</v>
      </c>
      <c r="BE171">
        <v>153018</v>
      </c>
      <c r="BF171">
        <v>171240</v>
      </c>
      <c r="BG171">
        <v>149554</v>
      </c>
      <c r="BH171">
        <v>400491</v>
      </c>
      <c r="BI171">
        <v>417990</v>
      </c>
      <c r="BJ171">
        <v>433884</v>
      </c>
      <c r="BK171">
        <v>98779</v>
      </c>
      <c r="BL171">
        <v>114432</v>
      </c>
      <c r="BM171">
        <v>45792</v>
      </c>
      <c r="BN171">
        <v>54654</v>
      </c>
      <c r="BO171">
        <v>208063</v>
      </c>
    </row>
    <row r="172" spans="1:67" x14ac:dyDescent="0.25">
      <c r="A172" t="s">
        <v>270</v>
      </c>
      <c r="B172" t="e">
        <f ca="1">_xll.BDH(A172&amp;" Equity Sedol2",$B$2,$B$1,$A$1,"Dates=H","Dir=H","Fill=0","Days=W","cols=66;rows=1")</f>
        <v>#NAME?</v>
      </c>
      <c r="C172">
        <v>3014308</v>
      </c>
      <c r="D172">
        <v>3000513</v>
      </c>
      <c r="E172">
        <v>3094137</v>
      </c>
      <c r="F172">
        <v>2279119</v>
      </c>
      <c r="G172">
        <v>9924598</v>
      </c>
      <c r="H172">
        <v>2960103</v>
      </c>
      <c r="I172">
        <v>2061467</v>
      </c>
      <c r="J172">
        <v>2311722</v>
      </c>
      <c r="K172">
        <v>1994402</v>
      </c>
      <c r="L172">
        <v>3113546</v>
      </c>
      <c r="M172">
        <v>1875371</v>
      </c>
      <c r="N172">
        <v>2649105</v>
      </c>
      <c r="O172">
        <v>2084522</v>
      </c>
      <c r="P172">
        <v>0</v>
      </c>
      <c r="Q172">
        <v>2512940</v>
      </c>
      <c r="R172">
        <v>3873922</v>
      </c>
      <c r="S172">
        <v>1861472</v>
      </c>
      <c r="T172">
        <v>1974103</v>
      </c>
      <c r="U172">
        <v>1922220</v>
      </c>
      <c r="V172">
        <v>3589500</v>
      </c>
      <c r="W172">
        <v>2975720</v>
      </c>
      <c r="X172">
        <v>3851229</v>
      </c>
      <c r="Y172">
        <v>4278557</v>
      </c>
      <c r="Z172">
        <v>2363734</v>
      </c>
      <c r="AA172">
        <v>1609501</v>
      </c>
      <c r="AB172">
        <v>2135095</v>
      </c>
      <c r="AC172">
        <v>2176773</v>
      </c>
      <c r="AD172">
        <v>1941344</v>
      </c>
      <c r="AE172">
        <v>0</v>
      </c>
      <c r="AF172">
        <v>2551297</v>
      </c>
      <c r="AG172">
        <v>2405258</v>
      </c>
      <c r="AH172">
        <v>2811685</v>
      </c>
      <c r="AI172">
        <v>4413758</v>
      </c>
      <c r="AJ172">
        <v>8624190</v>
      </c>
      <c r="AK172">
        <v>2462249</v>
      </c>
      <c r="AL172">
        <v>4341455</v>
      </c>
      <c r="AM172">
        <v>2532482</v>
      </c>
      <c r="AN172">
        <v>3853011</v>
      </c>
      <c r="AO172">
        <v>2639330</v>
      </c>
      <c r="AP172">
        <v>3769607</v>
      </c>
      <c r="AQ172">
        <v>2730383</v>
      </c>
      <c r="AR172">
        <v>3534233</v>
      </c>
      <c r="AS172">
        <v>2767361</v>
      </c>
      <c r="AT172">
        <v>4286310</v>
      </c>
      <c r="AU172">
        <v>3268690</v>
      </c>
      <c r="AV172">
        <v>2924067</v>
      </c>
      <c r="AW172">
        <v>4274807</v>
      </c>
      <c r="AX172">
        <v>6446726</v>
      </c>
      <c r="AY172">
        <v>5551064</v>
      </c>
      <c r="AZ172">
        <v>3864214</v>
      </c>
      <c r="BA172">
        <v>2521299</v>
      </c>
      <c r="BB172">
        <v>4793958</v>
      </c>
      <c r="BC172">
        <v>6753253</v>
      </c>
      <c r="BD172">
        <v>2618875</v>
      </c>
      <c r="BE172">
        <v>2605628</v>
      </c>
      <c r="BF172">
        <v>2760570</v>
      </c>
      <c r="BG172">
        <v>5571412</v>
      </c>
      <c r="BH172">
        <v>3941870</v>
      </c>
      <c r="BI172">
        <v>2559601</v>
      </c>
      <c r="BJ172">
        <v>2858103</v>
      </c>
      <c r="BK172">
        <v>2159421</v>
      </c>
      <c r="BL172">
        <v>2490571</v>
      </c>
      <c r="BM172">
        <v>1925939</v>
      </c>
      <c r="BN172">
        <v>1510569</v>
      </c>
      <c r="BO172">
        <v>2387362</v>
      </c>
    </row>
    <row r="173" spans="1:67" x14ac:dyDescent="0.25">
      <c r="A173" t="s">
        <v>188</v>
      </c>
      <c r="B173" t="e">
        <f ca="1">_xll.BDH(A173&amp;" Equity Sedol2",$B$2,$B$1,$A$1,"Dates=H","Dir=H","Fill=0","Days=W","cols=66;rows=1")</f>
        <v>#NAME?</v>
      </c>
      <c r="C173">
        <v>342033</v>
      </c>
      <c r="D173">
        <v>423799</v>
      </c>
      <c r="E173">
        <v>769568</v>
      </c>
      <c r="F173">
        <v>350310</v>
      </c>
      <c r="G173">
        <v>267903</v>
      </c>
      <c r="H173">
        <v>661821</v>
      </c>
      <c r="I173">
        <v>301683</v>
      </c>
      <c r="J173">
        <v>289919</v>
      </c>
      <c r="K173">
        <v>386414</v>
      </c>
      <c r="L173">
        <v>258753</v>
      </c>
      <c r="M173">
        <v>180309</v>
      </c>
      <c r="N173">
        <v>851573</v>
      </c>
      <c r="O173">
        <v>1060999</v>
      </c>
      <c r="P173">
        <v>0</v>
      </c>
      <c r="Q173">
        <v>563316</v>
      </c>
      <c r="R173">
        <v>3107589</v>
      </c>
      <c r="S173">
        <v>1646214</v>
      </c>
      <c r="T173">
        <v>1009913</v>
      </c>
      <c r="U173">
        <v>763431</v>
      </c>
      <c r="V173">
        <v>439862</v>
      </c>
      <c r="W173">
        <v>440472</v>
      </c>
      <c r="X173">
        <v>341435</v>
      </c>
      <c r="Y173">
        <v>458367</v>
      </c>
      <c r="Z173">
        <v>168911</v>
      </c>
      <c r="AA173">
        <v>302684</v>
      </c>
      <c r="AB173">
        <v>128677</v>
      </c>
      <c r="AC173">
        <v>417398</v>
      </c>
      <c r="AD173">
        <v>293223</v>
      </c>
      <c r="AE173">
        <v>0</v>
      </c>
      <c r="AF173">
        <v>307766</v>
      </c>
      <c r="AG173">
        <v>395116</v>
      </c>
      <c r="AH173">
        <v>239109</v>
      </c>
      <c r="AI173">
        <v>203877</v>
      </c>
      <c r="AJ173">
        <v>163465</v>
      </c>
      <c r="AK173">
        <v>160126</v>
      </c>
      <c r="AL173">
        <v>329722</v>
      </c>
      <c r="AM173">
        <v>314240</v>
      </c>
      <c r="AN173">
        <v>381218</v>
      </c>
      <c r="AO173">
        <v>167047</v>
      </c>
      <c r="AP173">
        <v>237806</v>
      </c>
      <c r="AQ173">
        <v>229324</v>
      </c>
      <c r="AR173">
        <v>265008</v>
      </c>
      <c r="AS173">
        <v>180961</v>
      </c>
      <c r="AT173">
        <v>176837</v>
      </c>
      <c r="AU173">
        <v>374323</v>
      </c>
      <c r="AV173">
        <v>241174</v>
      </c>
      <c r="AW173">
        <v>346586</v>
      </c>
      <c r="AX173">
        <v>522214</v>
      </c>
      <c r="AY173">
        <v>352873</v>
      </c>
      <c r="AZ173">
        <v>293961</v>
      </c>
      <c r="BA173">
        <v>324121</v>
      </c>
      <c r="BB173">
        <v>576492</v>
      </c>
      <c r="BC173">
        <v>445001</v>
      </c>
      <c r="BD173">
        <v>912955</v>
      </c>
      <c r="BE173">
        <v>795044</v>
      </c>
      <c r="BF173">
        <v>259057</v>
      </c>
      <c r="BG173">
        <v>387533</v>
      </c>
      <c r="BH173">
        <v>290135</v>
      </c>
      <c r="BI173">
        <v>252966</v>
      </c>
      <c r="BJ173">
        <v>244683</v>
      </c>
      <c r="BK173">
        <v>308295</v>
      </c>
      <c r="BL173">
        <v>215637</v>
      </c>
      <c r="BM173">
        <v>624742</v>
      </c>
      <c r="BN173">
        <v>260168</v>
      </c>
      <c r="BO173">
        <v>90554</v>
      </c>
    </row>
    <row r="174" spans="1:67" x14ac:dyDescent="0.25">
      <c r="A174" t="s">
        <v>409</v>
      </c>
      <c r="B174" t="e">
        <f ca="1">_xll.BDH(A174&amp;" Equity Sedol2",$B$2,$B$1,$A$1,"Dates=H","Dir=H","Fill=0","Days=W","cols=66;rows=1")</f>
        <v>#NAME?</v>
      </c>
      <c r="C174">
        <v>118653490</v>
      </c>
      <c r="D174">
        <v>110298198</v>
      </c>
      <c r="E174">
        <v>107841094</v>
      </c>
      <c r="F174">
        <v>169559330</v>
      </c>
      <c r="G174">
        <v>182567435</v>
      </c>
      <c r="H174">
        <v>146068732</v>
      </c>
      <c r="I174">
        <v>159462002</v>
      </c>
      <c r="J174">
        <v>96207062</v>
      </c>
      <c r="K174">
        <v>147458993</v>
      </c>
      <c r="L174">
        <v>347690139</v>
      </c>
      <c r="M174">
        <v>97040324</v>
      </c>
      <c r="N174">
        <v>173318428</v>
      </c>
      <c r="O174">
        <v>137606283</v>
      </c>
      <c r="P174">
        <v>0</v>
      </c>
      <c r="Q174">
        <v>157244763</v>
      </c>
      <c r="R174">
        <v>129487178</v>
      </c>
      <c r="S174">
        <v>243255458</v>
      </c>
      <c r="T174">
        <v>191213537</v>
      </c>
      <c r="U174">
        <v>117981659</v>
      </c>
      <c r="V174">
        <v>92011987</v>
      </c>
      <c r="W174">
        <v>134029727</v>
      </c>
      <c r="X174">
        <v>159957342</v>
      </c>
      <c r="Y174">
        <v>271606062</v>
      </c>
      <c r="Z174">
        <v>222817487</v>
      </c>
      <c r="AA174">
        <v>129312175</v>
      </c>
      <c r="AB174">
        <v>193803778</v>
      </c>
      <c r="AC174">
        <v>207731044</v>
      </c>
      <c r="AD174">
        <v>115550830</v>
      </c>
      <c r="AE174">
        <v>0</v>
      </c>
      <c r="AF174">
        <v>140182549</v>
      </c>
      <c r="AG174">
        <v>79771569</v>
      </c>
      <c r="AH174">
        <v>97143704</v>
      </c>
      <c r="AI174">
        <v>324098169</v>
      </c>
      <c r="AJ174">
        <v>303296364</v>
      </c>
      <c r="AK174">
        <v>78267868</v>
      </c>
      <c r="AL174">
        <v>111964407</v>
      </c>
      <c r="AM174">
        <v>132820990</v>
      </c>
      <c r="AN174">
        <v>144092422</v>
      </c>
      <c r="AO174">
        <v>112918187</v>
      </c>
      <c r="AP174">
        <v>131371526</v>
      </c>
      <c r="AQ174">
        <v>92677767</v>
      </c>
      <c r="AR174">
        <v>170759194</v>
      </c>
      <c r="AS174">
        <v>212427690</v>
      </c>
      <c r="AT174">
        <v>93373465</v>
      </c>
      <c r="AU174">
        <v>99371041</v>
      </c>
      <c r="AV174">
        <v>112138503</v>
      </c>
      <c r="AW174">
        <v>179112210</v>
      </c>
      <c r="AX174">
        <v>267696235</v>
      </c>
      <c r="AY174">
        <v>115180873</v>
      </c>
      <c r="AZ174">
        <v>107305351</v>
      </c>
      <c r="BA174">
        <v>150567000</v>
      </c>
      <c r="BB174">
        <v>180737445</v>
      </c>
      <c r="BC174">
        <v>214519290</v>
      </c>
      <c r="BD174">
        <v>133979366</v>
      </c>
      <c r="BE174">
        <v>143240203</v>
      </c>
      <c r="BF174">
        <v>142665854</v>
      </c>
      <c r="BG174">
        <v>216496906</v>
      </c>
      <c r="BH174">
        <v>155067847</v>
      </c>
      <c r="BI174">
        <v>181479701</v>
      </c>
      <c r="BJ174">
        <v>203734812</v>
      </c>
      <c r="BK174">
        <v>141251156</v>
      </c>
      <c r="BL174">
        <v>130154341</v>
      </c>
      <c r="BM174">
        <v>151511908</v>
      </c>
      <c r="BN174">
        <v>130495013</v>
      </c>
      <c r="BO174">
        <v>157464334</v>
      </c>
    </row>
    <row r="175" spans="1:67" x14ac:dyDescent="0.25">
      <c r="A175" t="s">
        <v>444</v>
      </c>
      <c r="B175" t="e">
        <f ca="1">_xll.BDH(A175&amp;" Equity Sedol2",$B$2,$B$1,$A$1,"Dates=H","Dir=H","Fill=0","Days=W","cols=66;rows=1")</f>
        <v>#NAME?</v>
      </c>
      <c r="C175">
        <v>151783</v>
      </c>
      <c r="D175">
        <v>67019</v>
      </c>
      <c r="E175">
        <v>53823</v>
      </c>
      <c r="F175">
        <v>57768</v>
      </c>
      <c r="G175">
        <v>125426</v>
      </c>
      <c r="H175">
        <v>72067</v>
      </c>
      <c r="I175">
        <v>92665</v>
      </c>
      <c r="J175">
        <v>102904</v>
      </c>
      <c r="K175">
        <v>41679</v>
      </c>
      <c r="L175">
        <v>80256</v>
      </c>
      <c r="M175">
        <v>87846</v>
      </c>
      <c r="N175">
        <v>99526</v>
      </c>
      <c r="O175">
        <v>81719</v>
      </c>
      <c r="P175">
        <v>0</v>
      </c>
      <c r="Q175">
        <v>66555</v>
      </c>
      <c r="R175">
        <v>100081</v>
      </c>
      <c r="S175">
        <v>73128</v>
      </c>
      <c r="T175">
        <v>72643</v>
      </c>
      <c r="U175">
        <v>74729</v>
      </c>
      <c r="V175">
        <v>71392</v>
      </c>
      <c r="W175">
        <v>87142</v>
      </c>
      <c r="X175">
        <v>57848</v>
      </c>
      <c r="Y175">
        <v>141867</v>
      </c>
      <c r="Z175">
        <v>68526</v>
      </c>
      <c r="AA175">
        <v>90993</v>
      </c>
      <c r="AB175">
        <v>76453</v>
      </c>
      <c r="AC175">
        <v>76228</v>
      </c>
      <c r="AD175">
        <v>64921</v>
      </c>
      <c r="AE175">
        <v>0</v>
      </c>
      <c r="AF175">
        <v>19617</v>
      </c>
      <c r="AG175">
        <v>132288</v>
      </c>
      <c r="AH175">
        <v>167002</v>
      </c>
      <c r="AI175">
        <v>66372</v>
      </c>
      <c r="AJ175">
        <v>44185</v>
      </c>
      <c r="AK175">
        <v>37674</v>
      </c>
      <c r="AL175">
        <v>76291</v>
      </c>
      <c r="AM175">
        <v>23614</v>
      </c>
      <c r="AN175">
        <v>118251</v>
      </c>
      <c r="AO175">
        <v>26146</v>
      </c>
      <c r="AP175">
        <v>28980</v>
      </c>
      <c r="AQ175">
        <v>31920</v>
      </c>
      <c r="AR175">
        <v>281981</v>
      </c>
      <c r="AS175">
        <v>100178</v>
      </c>
      <c r="AT175">
        <v>57678</v>
      </c>
      <c r="AU175">
        <v>58683</v>
      </c>
      <c r="AV175">
        <v>106795</v>
      </c>
      <c r="AW175">
        <v>56697</v>
      </c>
      <c r="AX175">
        <v>184176</v>
      </c>
      <c r="AY175">
        <v>56881</v>
      </c>
      <c r="AZ175">
        <v>35169</v>
      </c>
      <c r="BA175">
        <v>263980</v>
      </c>
      <c r="BB175">
        <v>43664</v>
      </c>
      <c r="BC175">
        <v>97341</v>
      </c>
      <c r="BD175">
        <v>69454</v>
      </c>
      <c r="BE175">
        <v>22471</v>
      </c>
      <c r="BF175">
        <v>66049</v>
      </c>
      <c r="BG175">
        <v>101151</v>
      </c>
      <c r="BH175">
        <v>118842</v>
      </c>
      <c r="BI175">
        <v>64154</v>
      </c>
      <c r="BJ175">
        <v>78053</v>
      </c>
      <c r="BK175">
        <v>50811</v>
      </c>
      <c r="BL175">
        <v>30584</v>
      </c>
      <c r="BM175">
        <v>49384</v>
      </c>
      <c r="BN175">
        <v>57560</v>
      </c>
      <c r="BO175">
        <v>371689</v>
      </c>
    </row>
    <row r="176" spans="1:67" x14ac:dyDescent="0.25">
      <c r="A176" t="s">
        <v>361</v>
      </c>
      <c r="B176" t="e">
        <f ca="1">_xll.BDH(A176&amp;" Equity Sedol2",$B$2,$B$1,$A$1,"Dates=H","Dir=H","Fill=0","Days=W","cols=66;rows=1")</f>
        <v>#NAME?</v>
      </c>
      <c r="C176">
        <v>9348299</v>
      </c>
      <c r="D176">
        <v>6483036</v>
      </c>
      <c r="E176">
        <v>8871549</v>
      </c>
      <c r="F176">
        <v>6200756</v>
      </c>
      <c r="G176">
        <v>9462221</v>
      </c>
      <c r="H176">
        <v>6186545</v>
      </c>
      <c r="I176">
        <v>6540369</v>
      </c>
      <c r="J176">
        <v>3788004</v>
      </c>
      <c r="K176">
        <v>5534378</v>
      </c>
      <c r="L176">
        <v>6084804</v>
      </c>
      <c r="M176">
        <v>3538736</v>
      </c>
      <c r="N176">
        <v>15122254</v>
      </c>
      <c r="O176">
        <v>6350363</v>
      </c>
      <c r="P176">
        <v>0</v>
      </c>
      <c r="Q176">
        <v>7906042</v>
      </c>
      <c r="R176">
        <v>7111065</v>
      </c>
      <c r="S176">
        <v>7917703</v>
      </c>
      <c r="T176">
        <v>4769487</v>
      </c>
      <c r="U176">
        <v>4001426</v>
      </c>
      <c r="V176">
        <v>11665338</v>
      </c>
      <c r="W176">
        <v>7223029</v>
      </c>
      <c r="X176">
        <v>5501016</v>
      </c>
      <c r="Y176">
        <v>6477282</v>
      </c>
      <c r="Z176">
        <v>3286230</v>
      </c>
      <c r="AA176">
        <v>4221774</v>
      </c>
      <c r="AB176">
        <v>4351902</v>
      </c>
      <c r="AC176">
        <v>4822563</v>
      </c>
      <c r="AD176">
        <v>5232335</v>
      </c>
      <c r="AE176">
        <v>0</v>
      </c>
      <c r="AF176">
        <v>5399066</v>
      </c>
      <c r="AG176">
        <v>3392957</v>
      </c>
      <c r="AH176">
        <v>3123072</v>
      </c>
      <c r="AI176">
        <v>6000153</v>
      </c>
      <c r="AJ176">
        <v>5108327</v>
      </c>
      <c r="AK176">
        <v>2863230</v>
      </c>
      <c r="AL176">
        <v>4947744</v>
      </c>
      <c r="AM176">
        <v>3772615</v>
      </c>
      <c r="AN176">
        <v>3977688</v>
      </c>
      <c r="AO176">
        <v>2748038</v>
      </c>
      <c r="AP176">
        <v>3816481</v>
      </c>
      <c r="AQ176">
        <v>4899352</v>
      </c>
      <c r="AR176">
        <v>7239074</v>
      </c>
      <c r="AS176">
        <v>5976402</v>
      </c>
      <c r="AT176">
        <v>4528263</v>
      </c>
      <c r="AU176">
        <v>3575999</v>
      </c>
      <c r="AV176">
        <v>5481694</v>
      </c>
      <c r="AW176">
        <v>6876317</v>
      </c>
      <c r="AX176">
        <v>12973733</v>
      </c>
      <c r="AY176">
        <v>9285369</v>
      </c>
      <c r="AZ176">
        <v>5054566</v>
      </c>
      <c r="BA176">
        <v>4878046</v>
      </c>
      <c r="BB176">
        <v>5981670</v>
      </c>
      <c r="BC176">
        <v>6793731</v>
      </c>
      <c r="BD176">
        <v>4264015</v>
      </c>
      <c r="BE176">
        <v>4376113</v>
      </c>
      <c r="BF176">
        <v>4815838</v>
      </c>
      <c r="BG176">
        <v>4604221</v>
      </c>
      <c r="BH176">
        <v>4892974</v>
      </c>
      <c r="BI176">
        <v>2618035</v>
      </c>
      <c r="BJ176">
        <v>3784095</v>
      </c>
      <c r="BK176">
        <v>4788689</v>
      </c>
      <c r="BL176">
        <v>3700291</v>
      </c>
      <c r="BM176">
        <v>2781556</v>
      </c>
      <c r="BN176">
        <v>3651952</v>
      </c>
      <c r="BO176">
        <v>4910599</v>
      </c>
    </row>
    <row r="177" spans="1:67" x14ac:dyDescent="0.25">
      <c r="A177" t="s">
        <v>130</v>
      </c>
      <c r="B177" t="e">
        <f ca="1">_xll.BDH(A177&amp;" Equity Sedol2",$B$2,$B$1,$A$1,"Dates=H","Dir=H","Fill=0","Days=W","cols=66;rows=1")</f>
        <v>#NAME?</v>
      </c>
      <c r="C177">
        <v>19242594</v>
      </c>
      <c r="D177">
        <v>18016774</v>
      </c>
      <c r="E177">
        <v>19252505</v>
      </c>
      <c r="F177">
        <v>17872791</v>
      </c>
      <c r="G177">
        <v>16329346</v>
      </c>
      <c r="H177">
        <v>22186279</v>
      </c>
      <c r="I177">
        <v>16889344</v>
      </c>
      <c r="J177">
        <v>12063941</v>
      </c>
      <c r="K177">
        <v>21424789</v>
      </c>
      <c r="L177">
        <v>65422556</v>
      </c>
      <c r="M177">
        <v>7656292</v>
      </c>
      <c r="N177">
        <v>36833172</v>
      </c>
      <c r="O177">
        <v>67923826</v>
      </c>
      <c r="P177">
        <v>0</v>
      </c>
      <c r="Q177">
        <v>42436118</v>
      </c>
      <c r="R177">
        <v>23390194</v>
      </c>
      <c r="S177">
        <v>15136702</v>
      </c>
      <c r="T177">
        <v>23826440</v>
      </c>
      <c r="U177">
        <v>23591802</v>
      </c>
      <c r="V177">
        <v>22287286</v>
      </c>
      <c r="W177">
        <v>20391640</v>
      </c>
      <c r="X177">
        <v>18743971</v>
      </c>
      <c r="Y177">
        <v>25096668</v>
      </c>
      <c r="Z177">
        <v>15827058</v>
      </c>
      <c r="AA177">
        <v>31696741</v>
      </c>
      <c r="AB177">
        <v>28764756</v>
      </c>
      <c r="AC177">
        <v>30701894</v>
      </c>
      <c r="AD177">
        <v>18735661</v>
      </c>
      <c r="AE177">
        <v>0</v>
      </c>
      <c r="AF177">
        <v>18393485</v>
      </c>
      <c r="AG177">
        <v>18483752</v>
      </c>
      <c r="AH177">
        <v>17685751</v>
      </c>
      <c r="AI177">
        <v>35990515</v>
      </c>
      <c r="AJ177">
        <v>16245908</v>
      </c>
      <c r="AK177">
        <v>14230738</v>
      </c>
      <c r="AL177">
        <v>23703340</v>
      </c>
      <c r="AM177">
        <v>18870067</v>
      </c>
      <c r="AN177">
        <v>23347115</v>
      </c>
      <c r="AO177">
        <v>18828663</v>
      </c>
      <c r="AP177">
        <v>40383418</v>
      </c>
      <c r="AQ177">
        <v>18578781</v>
      </c>
      <c r="AR177">
        <v>26100194</v>
      </c>
      <c r="AS177">
        <v>26253526</v>
      </c>
      <c r="AT177">
        <v>18542195</v>
      </c>
      <c r="AU177">
        <v>16239316</v>
      </c>
      <c r="AV177">
        <v>18269067</v>
      </c>
      <c r="AW177">
        <v>28355050</v>
      </c>
      <c r="AX177">
        <v>56357765</v>
      </c>
      <c r="AY177">
        <v>26732741</v>
      </c>
      <c r="AZ177">
        <v>23991641</v>
      </c>
      <c r="BA177">
        <v>30880692</v>
      </c>
      <c r="BB177">
        <v>21068945</v>
      </c>
      <c r="BC177">
        <v>26908759</v>
      </c>
      <c r="BD177">
        <v>22308630</v>
      </c>
      <c r="BE177">
        <v>17218551</v>
      </c>
      <c r="BF177">
        <v>25470246</v>
      </c>
      <c r="BG177">
        <v>21150664</v>
      </c>
      <c r="BH177">
        <v>37159088</v>
      </c>
      <c r="BI177">
        <v>22705069</v>
      </c>
      <c r="BJ177">
        <v>23168780</v>
      </c>
      <c r="BK177">
        <v>23704535</v>
      </c>
      <c r="BL177">
        <v>43868767</v>
      </c>
      <c r="BM177">
        <v>28383347</v>
      </c>
      <c r="BN177">
        <v>25340777</v>
      </c>
      <c r="BO177">
        <v>27258153</v>
      </c>
    </row>
    <row r="178" spans="1:67" x14ac:dyDescent="0.25">
      <c r="A178" t="s">
        <v>441</v>
      </c>
      <c r="B178" t="e">
        <f ca="1">_xll.BDH(A178&amp;" Equity Sedol2",$B$2,$B$1,$A$1,"Dates=H","Dir=H","Fill=0","Days=W","cols=66;rows=1")</f>
        <v>#NAME?</v>
      </c>
      <c r="C178">
        <v>9678806</v>
      </c>
      <c r="D178">
        <v>3660533</v>
      </c>
      <c r="E178">
        <v>2992604</v>
      </c>
      <c r="F178">
        <v>3727254</v>
      </c>
      <c r="G178">
        <v>2913744</v>
      </c>
      <c r="H178">
        <v>2375217</v>
      </c>
      <c r="I178">
        <v>1709948</v>
      </c>
      <c r="J178">
        <v>1585584</v>
      </c>
      <c r="K178">
        <v>1462030</v>
      </c>
      <c r="L178">
        <v>4694778</v>
      </c>
      <c r="M178">
        <v>1513682</v>
      </c>
      <c r="N178">
        <v>3057289</v>
      </c>
      <c r="O178">
        <v>3730742</v>
      </c>
      <c r="P178">
        <v>0</v>
      </c>
      <c r="Q178">
        <v>1892156</v>
      </c>
      <c r="R178">
        <v>1842576</v>
      </c>
      <c r="S178">
        <v>2417304</v>
      </c>
      <c r="T178">
        <v>1669240</v>
      </c>
      <c r="U178">
        <v>1513027</v>
      </c>
      <c r="V178">
        <v>1739673</v>
      </c>
      <c r="W178">
        <v>1968615</v>
      </c>
      <c r="X178">
        <v>2152951</v>
      </c>
      <c r="Y178">
        <v>1896372</v>
      </c>
      <c r="Z178">
        <v>1890815</v>
      </c>
      <c r="AA178">
        <v>2715058</v>
      </c>
      <c r="AB178">
        <v>1992732</v>
      </c>
      <c r="AC178">
        <v>2993921</v>
      </c>
      <c r="AD178">
        <v>1295153</v>
      </c>
      <c r="AE178">
        <v>0</v>
      </c>
      <c r="AF178">
        <v>1855510</v>
      </c>
      <c r="AG178">
        <v>1797037</v>
      </c>
      <c r="AH178">
        <v>1989194</v>
      </c>
      <c r="AI178">
        <v>2365762</v>
      </c>
      <c r="AJ178">
        <v>2332987</v>
      </c>
      <c r="AK178">
        <v>1721361</v>
      </c>
      <c r="AL178">
        <v>1841617</v>
      </c>
      <c r="AM178">
        <v>1368508</v>
      </c>
      <c r="AN178">
        <v>1451344</v>
      </c>
      <c r="AO178">
        <v>1545012</v>
      </c>
      <c r="AP178">
        <v>2774856</v>
      </c>
      <c r="AQ178">
        <v>978609</v>
      </c>
      <c r="AR178">
        <v>2299296</v>
      </c>
      <c r="AS178">
        <v>2333705</v>
      </c>
      <c r="AT178">
        <v>1792131</v>
      </c>
      <c r="AU178">
        <v>1394782</v>
      </c>
      <c r="AV178">
        <v>1254759</v>
      </c>
      <c r="AW178">
        <v>1982793</v>
      </c>
      <c r="AX178">
        <v>3857567</v>
      </c>
      <c r="AY178">
        <v>2126108</v>
      </c>
      <c r="AZ178">
        <v>1481864</v>
      </c>
      <c r="BA178">
        <v>1256223</v>
      </c>
      <c r="BB178">
        <v>1367629</v>
      </c>
      <c r="BC178">
        <v>2017196</v>
      </c>
      <c r="BD178">
        <v>2336728</v>
      </c>
      <c r="BE178">
        <v>1717565</v>
      </c>
      <c r="BF178">
        <v>2834177</v>
      </c>
      <c r="BG178">
        <v>1385470</v>
      </c>
      <c r="BH178">
        <v>1301967</v>
      </c>
      <c r="BI178">
        <v>1517659</v>
      </c>
      <c r="BJ178">
        <v>1396681</v>
      </c>
      <c r="BK178">
        <v>2502924</v>
      </c>
      <c r="BL178">
        <v>2159625</v>
      </c>
      <c r="BM178">
        <v>1450653</v>
      </c>
      <c r="BN178">
        <v>2005792</v>
      </c>
      <c r="BO178">
        <v>1694765</v>
      </c>
    </row>
    <row r="179" spans="1:67" x14ac:dyDescent="0.25">
      <c r="A179" t="s">
        <v>248</v>
      </c>
      <c r="B179" t="e">
        <f ca="1">_xll.BDH(A179&amp;" Equity Sedol2",$B$2,$B$1,$A$1,"Dates=H","Dir=H","Fill=0","Days=W","cols=66;rows=1")</f>
        <v>#NAME?</v>
      </c>
      <c r="C179">
        <v>109608</v>
      </c>
      <c r="D179">
        <v>183797</v>
      </c>
      <c r="E179">
        <v>72067</v>
      </c>
      <c r="F179">
        <v>54646</v>
      </c>
      <c r="G179">
        <v>106834</v>
      </c>
      <c r="H179">
        <v>120781</v>
      </c>
      <c r="I179">
        <v>119015</v>
      </c>
      <c r="J179">
        <v>59876</v>
      </c>
      <c r="K179">
        <v>68460</v>
      </c>
      <c r="L179">
        <v>77431</v>
      </c>
      <c r="M179">
        <v>83441</v>
      </c>
      <c r="N179">
        <v>93440</v>
      </c>
      <c r="O179">
        <v>127447</v>
      </c>
      <c r="P179">
        <v>0</v>
      </c>
      <c r="Q179">
        <v>57270</v>
      </c>
      <c r="R179">
        <v>186180</v>
      </c>
      <c r="S179">
        <v>103286</v>
      </c>
      <c r="T179">
        <v>111194</v>
      </c>
      <c r="U179">
        <v>56854</v>
      </c>
      <c r="V179">
        <v>61362</v>
      </c>
      <c r="W179">
        <v>230348</v>
      </c>
      <c r="X179">
        <v>74414</v>
      </c>
      <c r="Y179">
        <v>83632</v>
      </c>
      <c r="Z179">
        <v>20863</v>
      </c>
      <c r="AA179">
        <v>160412</v>
      </c>
      <c r="AB179">
        <v>86128</v>
      </c>
      <c r="AC179">
        <v>168253</v>
      </c>
      <c r="AD179">
        <v>133460</v>
      </c>
      <c r="AE179">
        <v>0</v>
      </c>
      <c r="AF179">
        <v>58192</v>
      </c>
      <c r="AG179">
        <v>211474</v>
      </c>
      <c r="AH179">
        <v>80283</v>
      </c>
      <c r="AI179">
        <v>149094</v>
      </c>
      <c r="AJ179">
        <v>114167</v>
      </c>
      <c r="AK179">
        <v>31675</v>
      </c>
      <c r="AL179">
        <v>125938</v>
      </c>
      <c r="AM179">
        <v>161929</v>
      </c>
      <c r="AN179">
        <v>86051</v>
      </c>
      <c r="AO179">
        <v>117352</v>
      </c>
      <c r="AP179">
        <v>51369</v>
      </c>
      <c r="AQ179">
        <v>60520</v>
      </c>
      <c r="AR179">
        <v>111880</v>
      </c>
      <c r="AS179">
        <v>59877</v>
      </c>
      <c r="AT179">
        <v>59150</v>
      </c>
      <c r="AU179">
        <v>81759</v>
      </c>
      <c r="AV179">
        <v>7561735</v>
      </c>
      <c r="AW179">
        <v>288645</v>
      </c>
      <c r="AX179">
        <v>375593</v>
      </c>
      <c r="AY179">
        <v>188651</v>
      </c>
      <c r="AZ179">
        <v>143953</v>
      </c>
      <c r="BA179">
        <v>157681</v>
      </c>
      <c r="BB179">
        <v>95547</v>
      </c>
      <c r="BC179">
        <v>297722</v>
      </c>
      <c r="BD179">
        <v>90906</v>
      </c>
      <c r="BE179">
        <v>183191</v>
      </c>
      <c r="BF179">
        <v>199746</v>
      </c>
      <c r="BG179">
        <v>159806</v>
      </c>
      <c r="BH179">
        <v>118584</v>
      </c>
      <c r="BI179">
        <v>120821</v>
      </c>
      <c r="BJ179">
        <v>152700</v>
      </c>
      <c r="BK179">
        <v>92060</v>
      </c>
      <c r="BL179">
        <v>45132</v>
      </c>
      <c r="BM179">
        <v>86821</v>
      </c>
      <c r="BN179">
        <v>118158</v>
      </c>
      <c r="BO179">
        <v>92684</v>
      </c>
    </row>
    <row r="180" spans="1:67" x14ac:dyDescent="0.25">
      <c r="A180" t="s">
        <v>340</v>
      </c>
      <c r="B180" t="e">
        <f ca="1">_xll.BDH(A180&amp;" Equity Sedol2",$B$2,$B$1,$A$1,"Dates=H","Dir=H","Fill=0","Days=W","cols=66;rows=1")</f>
        <v>#NAME?</v>
      </c>
      <c r="C180">
        <v>848010</v>
      </c>
      <c r="D180">
        <v>700254</v>
      </c>
      <c r="E180">
        <v>972100</v>
      </c>
      <c r="F180">
        <v>1054115</v>
      </c>
      <c r="G180">
        <v>2278295</v>
      </c>
      <c r="H180">
        <v>611337</v>
      </c>
      <c r="I180">
        <v>625689</v>
      </c>
      <c r="J180">
        <v>455014</v>
      </c>
      <c r="K180">
        <v>472033</v>
      </c>
      <c r="L180">
        <v>632910</v>
      </c>
      <c r="M180">
        <v>478969</v>
      </c>
      <c r="N180">
        <v>782030</v>
      </c>
      <c r="O180">
        <v>868571</v>
      </c>
      <c r="P180">
        <v>0</v>
      </c>
      <c r="Q180">
        <v>808411</v>
      </c>
      <c r="R180">
        <v>565032</v>
      </c>
      <c r="S180">
        <v>450531</v>
      </c>
      <c r="T180">
        <v>662614</v>
      </c>
      <c r="U180">
        <v>295078</v>
      </c>
      <c r="V180">
        <v>581088</v>
      </c>
      <c r="W180">
        <v>561933</v>
      </c>
      <c r="X180">
        <v>547300</v>
      </c>
      <c r="Y180">
        <v>527201</v>
      </c>
      <c r="Z180">
        <v>521150</v>
      </c>
      <c r="AA180">
        <v>768073</v>
      </c>
      <c r="AB180">
        <v>1127704</v>
      </c>
      <c r="AC180">
        <v>1245863</v>
      </c>
      <c r="AD180">
        <v>511620</v>
      </c>
      <c r="AE180">
        <v>0</v>
      </c>
      <c r="AF180">
        <v>551032</v>
      </c>
      <c r="AG180">
        <v>637242</v>
      </c>
      <c r="AH180">
        <v>594287</v>
      </c>
      <c r="AI180">
        <v>1012066</v>
      </c>
      <c r="AJ180">
        <v>1481276</v>
      </c>
      <c r="AK180">
        <v>3158196</v>
      </c>
      <c r="AL180">
        <v>1998734</v>
      </c>
      <c r="AM180">
        <v>1144617</v>
      </c>
      <c r="AN180">
        <v>1431335</v>
      </c>
      <c r="AO180">
        <v>737777</v>
      </c>
      <c r="AP180">
        <v>992134</v>
      </c>
      <c r="AQ180">
        <v>718092</v>
      </c>
      <c r="AR180">
        <v>920330</v>
      </c>
      <c r="AS180">
        <v>687813</v>
      </c>
      <c r="AT180">
        <v>660347</v>
      </c>
      <c r="AU180">
        <v>501201</v>
      </c>
      <c r="AV180">
        <v>679863</v>
      </c>
      <c r="AW180">
        <v>963832</v>
      </c>
      <c r="AX180">
        <v>1241721</v>
      </c>
      <c r="AY180">
        <v>1275792</v>
      </c>
      <c r="AZ180">
        <v>903610</v>
      </c>
      <c r="BA180">
        <v>1052085</v>
      </c>
      <c r="BB180">
        <v>779540</v>
      </c>
      <c r="BC180">
        <v>742250</v>
      </c>
      <c r="BD180">
        <v>1164646</v>
      </c>
      <c r="BE180">
        <v>577898</v>
      </c>
      <c r="BF180">
        <v>551764</v>
      </c>
      <c r="BG180">
        <v>960997</v>
      </c>
      <c r="BH180">
        <v>492654</v>
      </c>
      <c r="BI180">
        <v>527491</v>
      </c>
      <c r="BJ180">
        <v>952684</v>
      </c>
      <c r="BK180">
        <v>627446</v>
      </c>
      <c r="BL180">
        <v>664757</v>
      </c>
      <c r="BM180">
        <v>540039</v>
      </c>
      <c r="BN180">
        <v>646628</v>
      </c>
      <c r="BO180">
        <v>802956</v>
      </c>
    </row>
    <row r="181" spans="1:67" x14ac:dyDescent="0.25">
      <c r="A181" t="s">
        <v>178</v>
      </c>
      <c r="B181" t="e">
        <f ca="1">_xll.BDH(A181&amp;" Equity Sedol2",$B$2,$B$1,$A$1,"Dates=H","Dir=H","Fill=0","Days=W","cols=66;rows=1")</f>
        <v>#NAME?</v>
      </c>
      <c r="C181">
        <v>7919279</v>
      </c>
      <c r="D181">
        <v>8726774</v>
      </c>
      <c r="E181">
        <v>15516961</v>
      </c>
      <c r="F181">
        <v>5766743</v>
      </c>
      <c r="G181">
        <v>4986668</v>
      </c>
      <c r="H181">
        <v>5467102</v>
      </c>
      <c r="I181">
        <v>5856261</v>
      </c>
      <c r="J181">
        <v>3382310</v>
      </c>
      <c r="K181">
        <v>2493564</v>
      </c>
      <c r="L181">
        <v>3358779</v>
      </c>
      <c r="M181">
        <v>1553379</v>
      </c>
      <c r="N181">
        <v>3149646</v>
      </c>
      <c r="O181">
        <v>5589125</v>
      </c>
      <c r="P181">
        <v>0</v>
      </c>
      <c r="Q181">
        <v>4962442</v>
      </c>
      <c r="R181">
        <v>2403320</v>
      </c>
      <c r="S181">
        <v>2804684</v>
      </c>
      <c r="T181">
        <v>2513212</v>
      </c>
      <c r="U181">
        <v>1397262</v>
      </c>
      <c r="V181">
        <v>2955080</v>
      </c>
      <c r="W181">
        <v>3764397</v>
      </c>
      <c r="X181">
        <v>3777738</v>
      </c>
      <c r="Y181">
        <v>4672034</v>
      </c>
      <c r="Z181">
        <v>2764019</v>
      </c>
      <c r="AA181">
        <v>4669376</v>
      </c>
      <c r="AB181">
        <v>6209464</v>
      </c>
      <c r="AC181">
        <v>3735848</v>
      </c>
      <c r="AD181">
        <v>2907782</v>
      </c>
      <c r="AE181">
        <v>0</v>
      </c>
      <c r="AF181">
        <v>4931757</v>
      </c>
      <c r="AG181">
        <v>4607567</v>
      </c>
      <c r="AH181">
        <v>3133232</v>
      </c>
      <c r="AI181">
        <v>15904479</v>
      </c>
      <c r="AJ181">
        <v>2864083</v>
      </c>
      <c r="AK181">
        <v>4057292</v>
      </c>
      <c r="AL181">
        <v>4340642</v>
      </c>
      <c r="AM181">
        <v>4690049</v>
      </c>
      <c r="AN181">
        <v>3342576</v>
      </c>
      <c r="AO181">
        <v>3033055</v>
      </c>
      <c r="AP181">
        <v>6271536</v>
      </c>
      <c r="AQ181">
        <v>4152221</v>
      </c>
      <c r="AR181">
        <v>2403676</v>
      </c>
      <c r="AS181">
        <v>1982750</v>
      </c>
      <c r="AT181">
        <v>1203111</v>
      </c>
      <c r="AU181">
        <v>2042451</v>
      </c>
      <c r="AV181">
        <v>1744382</v>
      </c>
      <c r="AW181">
        <v>4029977</v>
      </c>
      <c r="AX181">
        <v>4559649</v>
      </c>
      <c r="AY181">
        <v>7967653</v>
      </c>
      <c r="AZ181">
        <v>4178386</v>
      </c>
      <c r="BA181">
        <v>6012290</v>
      </c>
      <c r="BB181">
        <v>3302172</v>
      </c>
      <c r="BC181">
        <v>2819985</v>
      </c>
      <c r="BD181">
        <v>2852046</v>
      </c>
      <c r="BE181">
        <v>2054085</v>
      </c>
      <c r="BF181">
        <v>1947088</v>
      </c>
      <c r="BG181">
        <v>932302</v>
      </c>
      <c r="BH181">
        <v>2538421</v>
      </c>
      <c r="BI181">
        <v>1381685</v>
      </c>
      <c r="BJ181">
        <v>2444933</v>
      </c>
      <c r="BK181">
        <v>3007136</v>
      </c>
      <c r="BL181">
        <v>1634289</v>
      </c>
      <c r="BM181">
        <v>1666881</v>
      </c>
      <c r="BN181">
        <v>1873086</v>
      </c>
      <c r="BO181">
        <v>2017543</v>
      </c>
    </row>
    <row r="182" spans="1:67" x14ac:dyDescent="0.25">
      <c r="A182" t="s">
        <v>305</v>
      </c>
      <c r="B182" t="e">
        <f ca="1">_xll.BDH(A182&amp;" Equity Sedol2",$B$2,$B$1,$A$1,"Dates=H","Dir=H","Fill=0","Days=W","cols=66;rows=1")</f>
        <v>#NAME?</v>
      </c>
      <c r="C182">
        <v>239321</v>
      </c>
      <c r="D182">
        <v>129150</v>
      </c>
      <c r="E182">
        <v>205473</v>
      </c>
      <c r="F182">
        <v>391554</v>
      </c>
      <c r="G182">
        <v>280986</v>
      </c>
      <c r="H182">
        <v>240466</v>
      </c>
      <c r="I182">
        <v>165055</v>
      </c>
      <c r="J182">
        <v>2660970</v>
      </c>
      <c r="K182">
        <v>246497</v>
      </c>
      <c r="L182">
        <v>124320</v>
      </c>
      <c r="M182">
        <v>317900</v>
      </c>
      <c r="N182">
        <v>111425</v>
      </c>
      <c r="O182">
        <v>252830</v>
      </c>
      <c r="P182">
        <v>0</v>
      </c>
      <c r="Q182">
        <v>241475</v>
      </c>
      <c r="R182">
        <v>313168</v>
      </c>
      <c r="S182">
        <v>539144</v>
      </c>
      <c r="T182">
        <v>735795</v>
      </c>
      <c r="U182">
        <v>588116</v>
      </c>
      <c r="V182">
        <v>115499</v>
      </c>
      <c r="W182">
        <v>971464</v>
      </c>
      <c r="X182">
        <v>219956</v>
      </c>
      <c r="Y182">
        <v>490280</v>
      </c>
      <c r="Z182">
        <v>272412</v>
      </c>
      <c r="AA182">
        <v>123713</v>
      </c>
      <c r="AB182">
        <v>782537</v>
      </c>
      <c r="AC182">
        <v>191119</v>
      </c>
      <c r="AD182">
        <v>268075</v>
      </c>
      <c r="AE182">
        <v>0</v>
      </c>
      <c r="AF182">
        <v>388572</v>
      </c>
      <c r="AG182">
        <v>473998</v>
      </c>
      <c r="AH182">
        <v>496890</v>
      </c>
      <c r="AI182">
        <v>102973</v>
      </c>
      <c r="AJ182">
        <v>55147</v>
      </c>
      <c r="AK182">
        <v>124821</v>
      </c>
      <c r="AL182">
        <v>210054</v>
      </c>
      <c r="AM182">
        <v>174051</v>
      </c>
      <c r="AN182">
        <v>215264</v>
      </c>
      <c r="AO182">
        <v>98631</v>
      </c>
      <c r="AP182">
        <v>169264</v>
      </c>
      <c r="AQ182">
        <v>131401</v>
      </c>
      <c r="AR182">
        <v>145275</v>
      </c>
      <c r="AS182">
        <v>138521</v>
      </c>
      <c r="AT182">
        <v>124525</v>
      </c>
      <c r="AU182">
        <v>252461</v>
      </c>
      <c r="AV182">
        <v>486656</v>
      </c>
      <c r="AW182">
        <v>200809</v>
      </c>
      <c r="AX182">
        <v>327079</v>
      </c>
      <c r="AY182">
        <v>238659</v>
      </c>
      <c r="AZ182">
        <v>109386</v>
      </c>
      <c r="BA182">
        <v>165037</v>
      </c>
      <c r="BB182">
        <v>244828</v>
      </c>
      <c r="BC182">
        <v>425969</v>
      </c>
      <c r="BD182">
        <v>337771</v>
      </c>
      <c r="BE182">
        <v>105737</v>
      </c>
      <c r="BF182">
        <v>205465</v>
      </c>
      <c r="BG182">
        <v>564489</v>
      </c>
      <c r="BH182">
        <v>319139</v>
      </c>
      <c r="BI182">
        <v>270727</v>
      </c>
      <c r="BJ182">
        <v>300538</v>
      </c>
      <c r="BK182">
        <v>261957</v>
      </c>
      <c r="BL182">
        <v>3767177</v>
      </c>
      <c r="BM182">
        <v>948115</v>
      </c>
      <c r="BN182">
        <v>876286</v>
      </c>
      <c r="BO182">
        <v>839400</v>
      </c>
    </row>
    <row r="183" spans="1:67" x14ac:dyDescent="0.25">
      <c r="A183" t="s">
        <v>389</v>
      </c>
      <c r="B183" t="e">
        <f ca="1">_xll.BDH(A183&amp;" Equity Sedol2",$B$2,$B$1,$A$1,"Dates=H","Dir=H","Fill=0","Days=W","cols=66;rows=1")</f>
        <v>#NAME?</v>
      </c>
      <c r="C183">
        <v>8109759</v>
      </c>
      <c r="D183">
        <v>17677839</v>
      </c>
      <c r="E183">
        <v>11227386</v>
      </c>
      <c r="F183">
        <v>5022511</v>
      </c>
      <c r="G183">
        <v>8265973</v>
      </c>
      <c r="H183">
        <v>13355383</v>
      </c>
      <c r="I183">
        <v>9266833</v>
      </c>
      <c r="J183">
        <v>4873845</v>
      </c>
      <c r="K183">
        <v>4638770</v>
      </c>
      <c r="L183">
        <v>13398742</v>
      </c>
      <c r="M183">
        <v>3578544</v>
      </c>
      <c r="N183">
        <v>4877099</v>
      </c>
      <c r="O183">
        <v>5263755</v>
      </c>
      <c r="P183">
        <v>0</v>
      </c>
      <c r="Q183">
        <v>6166792</v>
      </c>
      <c r="R183">
        <v>4395199</v>
      </c>
      <c r="S183">
        <v>3412066</v>
      </c>
      <c r="T183">
        <v>6585747</v>
      </c>
      <c r="U183">
        <v>6576724</v>
      </c>
      <c r="V183">
        <v>5066389</v>
      </c>
      <c r="W183">
        <v>7877076</v>
      </c>
      <c r="X183">
        <v>5312254</v>
      </c>
      <c r="Y183">
        <v>7477046</v>
      </c>
      <c r="Z183">
        <v>3110847</v>
      </c>
      <c r="AA183">
        <v>7070896</v>
      </c>
      <c r="AB183">
        <v>7473922</v>
      </c>
      <c r="AC183">
        <v>8420181</v>
      </c>
      <c r="AD183">
        <v>4621625</v>
      </c>
      <c r="AE183">
        <v>0</v>
      </c>
      <c r="AF183">
        <v>6990149</v>
      </c>
      <c r="AG183">
        <v>7414296</v>
      </c>
      <c r="AH183">
        <v>5469023</v>
      </c>
      <c r="AI183">
        <v>10591947</v>
      </c>
      <c r="AJ183">
        <v>5416424</v>
      </c>
      <c r="AK183">
        <v>6295979</v>
      </c>
      <c r="AL183">
        <v>7870356</v>
      </c>
      <c r="AM183">
        <v>6710554</v>
      </c>
      <c r="AN183">
        <v>6307881</v>
      </c>
      <c r="AO183">
        <v>5366712</v>
      </c>
      <c r="AP183">
        <v>7549583</v>
      </c>
      <c r="AQ183">
        <v>6087330</v>
      </c>
      <c r="AR183">
        <v>6726486</v>
      </c>
      <c r="AS183">
        <v>4880115</v>
      </c>
      <c r="AT183">
        <v>5417853</v>
      </c>
      <c r="AU183">
        <v>5655554</v>
      </c>
      <c r="AV183">
        <v>7542579</v>
      </c>
      <c r="AW183">
        <v>13259865</v>
      </c>
      <c r="AX183">
        <v>17237413</v>
      </c>
      <c r="AY183">
        <v>11018708</v>
      </c>
      <c r="AZ183">
        <v>10148681</v>
      </c>
      <c r="BA183">
        <v>6466904</v>
      </c>
      <c r="BB183">
        <v>7121740</v>
      </c>
      <c r="BC183">
        <v>9648514</v>
      </c>
      <c r="BD183">
        <v>5828343</v>
      </c>
      <c r="BE183">
        <v>5468008</v>
      </c>
      <c r="BF183">
        <v>6068060</v>
      </c>
      <c r="BG183">
        <v>6996022</v>
      </c>
      <c r="BH183">
        <v>8476817</v>
      </c>
      <c r="BI183">
        <v>4158993</v>
      </c>
      <c r="BJ183">
        <v>4141303</v>
      </c>
      <c r="BK183">
        <v>5019232</v>
      </c>
      <c r="BL183">
        <v>7232539</v>
      </c>
      <c r="BM183">
        <v>3149098</v>
      </c>
      <c r="BN183">
        <v>3544943</v>
      </c>
      <c r="BO183">
        <v>8434258</v>
      </c>
    </row>
    <row r="184" spans="1:67" x14ac:dyDescent="0.25">
      <c r="A184" t="s">
        <v>274</v>
      </c>
      <c r="B184" t="e">
        <f ca="1">_xll.BDH(A184&amp;" Equity Sedol2",$B$2,$B$1,$A$1,"Dates=H","Dir=H","Fill=0","Days=W","cols=66;rows=1")</f>
        <v>#NAME?</v>
      </c>
      <c r="C184">
        <v>4480284</v>
      </c>
      <c r="D184">
        <v>3630796</v>
      </c>
      <c r="E184">
        <v>4576938</v>
      </c>
      <c r="F184">
        <v>2658863</v>
      </c>
      <c r="G184">
        <v>4677089</v>
      </c>
      <c r="H184">
        <v>4618085</v>
      </c>
      <c r="I184">
        <v>5214087</v>
      </c>
      <c r="J184">
        <v>3769387</v>
      </c>
      <c r="K184">
        <v>3578908</v>
      </c>
      <c r="L184">
        <v>6370478</v>
      </c>
      <c r="M184">
        <v>4518274</v>
      </c>
      <c r="N184">
        <v>6830878</v>
      </c>
      <c r="O184">
        <v>5555013</v>
      </c>
      <c r="P184">
        <v>0</v>
      </c>
      <c r="Q184">
        <v>4062814</v>
      </c>
      <c r="R184">
        <v>4274309</v>
      </c>
      <c r="S184">
        <v>3558473</v>
      </c>
      <c r="T184">
        <v>3677674</v>
      </c>
      <c r="U184">
        <v>3302454</v>
      </c>
      <c r="V184">
        <v>5071856</v>
      </c>
      <c r="W184">
        <v>9809668</v>
      </c>
      <c r="X184">
        <v>5149880</v>
      </c>
      <c r="Y184">
        <v>3893570</v>
      </c>
      <c r="Z184">
        <v>3576201</v>
      </c>
      <c r="AA184">
        <v>5062072</v>
      </c>
      <c r="AB184">
        <v>5674836</v>
      </c>
      <c r="AC184">
        <v>4929281</v>
      </c>
      <c r="AD184">
        <v>3778365</v>
      </c>
      <c r="AE184">
        <v>0</v>
      </c>
      <c r="AF184">
        <v>4476502</v>
      </c>
      <c r="AG184">
        <v>4279415</v>
      </c>
      <c r="AH184">
        <v>3736215</v>
      </c>
      <c r="AI184">
        <v>6594954</v>
      </c>
      <c r="AJ184">
        <v>3250613</v>
      </c>
      <c r="AK184">
        <v>2486782</v>
      </c>
      <c r="AL184">
        <v>4137405</v>
      </c>
      <c r="AM184">
        <v>3479565</v>
      </c>
      <c r="AN184">
        <v>3986362</v>
      </c>
      <c r="AO184">
        <v>3403378</v>
      </c>
      <c r="AP184">
        <v>5409447</v>
      </c>
      <c r="AQ184">
        <v>3771126</v>
      </c>
      <c r="AR184">
        <v>6868536</v>
      </c>
      <c r="AS184">
        <v>6097583</v>
      </c>
      <c r="AT184">
        <v>5012727</v>
      </c>
      <c r="AU184">
        <v>3541839</v>
      </c>
      <c r="AV184">
        <v>2451181</v>
      </c>
      <c r="AW184">
        <v>5060933</v>
      </c>
      <c r="AX184">
        <v>12035008</v>
      </c>
      <c r="AY184">
        <v>7521109</v>
      </c>
      <c r="AZ184">
        <v>3938083</v>
      </c>
      <c r="BA184">
        <v>3326484</v>
      </c>
      <c r="BB184">
        <v>4483408</v>
      </c>
      <c r="BC184">
        <v>4694335</v>
      </c>
      <c r="BD184">
        <v>3473335</v>
      </c>
      <c r="BE184">
        <v>2660719</v>
      </c>
      <c r="BF184">
        <v>3868447</v>
      </c>
      <c r="BG184">
        <v>4984903</v>
      </c>
      <c r="BH184">
        <v>4357380</v>
      </c>
      <c r="BI184">
        <v>3106022</v>
      </c>
      <c r="BJ184">
        <v>3458555</v>
      </c>
      <c r="BK184">
        <v>3706660</v>
      </c>
      <c r="BL184">
        <v>5212442</v>
      </c>
      <c r="BM184">
        <v>3747407</v>
      </c>
      <c r="BN184">
        <v>3234869</v>
      </c>
      <c r="BO184">
        <v>5376906</v>
      </c>
    </row>
    <row r="185" spans="1:67" x14ac:dyDescent="0.25">
      <c r="A185" t="s">
        <v>272</v>
      </c>
      <c r="B185" t="e">
        <f ca="1">_xll.BDH(A185&amp;" Equity Sedol2",$B$2,$B$1,$A$1,"Dates=H","Dir=H","Fill=0","Days=W","cols=66;rows=1")</f>
        <v>#NAME?</v>
      </c>
      <c r="C185">
        <v>10781821</v>
      </c>
      <c r="D185">
        <v>11724750</v>
      </c>
      <c r="E185">
        <v>6451334</v>
      </c>
      <c r="F185">
        <v>10868250</v>
      </c>
      <c r="G185">
        <v>8464667</v>
      </c>
      <c r="H185">
        <v>10086573</v>
      </c>
      <c r="I185">
        <v>9941952</v>
      </c>
      <c r="J185">
        <v>10231923</v>
      </c>
      <c r="K185">
        <v>8060419</v>
      </c>
      <c r="L185">
        <v>21552716</v>
      </c>
      <c r="M185">
        <v>6387230</v>
      </c>
      <c r="N185">
        <v>9224023</v>
      </c>
      <c r="O185">
        <v>34449429</v>
      </c>
      <c r="P185">
        <v>0</v>
      </c>
      <c r="Q185">
        <v>19695085</v>
      </c>
      <c r="R185">
        <v>11737836</v>
      </c>
      <c r="S185">
        <v>16129243</v>
      </c>
      <c r="T185">
        <v>18200564</v>
      </c>
      <c r="U185">
        <v>9750535</v>
      </c>
      <c r="V185">
        <v>19891378</v>
      </c>
      <c r="W185">
        <v>15379501</v>
      </c>
      <c r="X185">
        <v>21821006</v>
      </c>
      <c r="Y185">
        <v>26107425</v>
      </c>
      <c r="Z185">
        <v>26784139</v>
      </c>
      <c r="AA185">
        <v>17888406</v>
      </c>
      <c r="AB185">
        <v>22711167</v>
      </c>
      <c r="AC185">
        <v>19547894</v>
      </c>
      <c r="AD185">
        <v>16353254</v>
      </c>
      <c r="AE185">
        <v>0</v>
      </c>
      <c r="AF185">
        <v>11898694</v>
      </c>
      <c r="AG185">
        <v>8214675</v>
      </c>
      <c r="AH185">
        <v>7167885</v>
      </c>
      <c r="AI185">
        <v>16383363</v>
      </c>
      <c r="AJ185">
        <v>9913793</v>
      </c>
      <c r="AK185">
        <v>6396936</v>
      </c>
      <c r="AL185">
        <v>10686048</v>
      </c>
      <c r="AM185">
        <v>8609952</v>
      </c>
      <c r="AN185">
        <v>12020832</v>
      </c>
      <c r="AO185">
        <v>13897961</v>
      </c>
      <c r="AP185">
        <v>11045829</v>
      </c>
      <c r="AQ185">
        <v>8869515</v>
      </c>
      <c r="AR185">
        <v>35020212</v>
      </c>
      <c r="AS185">
        <v>15674246</v>
      </c>
      <c r="AT185">
        <v>9952185</v>
      </c>
      <c r="AU185">
        <v>10769330</v>
      </c>
      <c r="AV185">
        <v>8816847</v>
      </c>
      <c r="AW185">
        <v>19061764</v>
      </c>
      <c r="AX185">
        <v>31434947</v>
      </c>
      <c r="AY185">
        <v>17392019</v>
      </c>
      <c r="AZ185">
        <v>12614259</v>
      </c>
      <c r="BA185">
        <v>12733854</v>
      </c>
      <c r="BB185">
        <v>21342600</v>
      </c>
      <c r="BC185">
        <v>18279805</v>
      </c>
      <c r="BD185">
        <v>17706626</v>
      </c>
      <c r="BE185">
        <v>11348720</v>
      </c>
      <c r="BF185">
        <v>18311858</v>
      </c>
      <c r="BG185">
        <v>17192223</v>
      </c>
      <c r="BH185">
        <v>13914521</v>
      </c>
      <c r="BI185">
        <v>15403420</v>
      </c>
      <c r="BJ185">
        <v>25082466</v>
      </c>
      <c r="BK185">
        <v>11247312</v>
      </c>
      <c r="BL185">
        <v>10794495</v>
      </c>
      <c r="BM185">
        <v>17064731</v>
      </c>
      <c r="BN185">
        <v>16156707</v>
      </c>
      <c r="BO185">
        <v>13649268</v>
      </c>
    </row>
    <row r="186" spans="1:67" x14ac:dyDescent="0.25">
      <c r="A186" t="s">
        <v>136</v>
      </c>
      <c r="B186" t="e">
        <f ca="1">_xll.BDH(A186&amp;" Equity Sedol2",$B$2,$B$1,$A$1,"Dates=H","Dir=H","Fill=0","Days=W","cols=66;rows=1")</f>
        <v>#NAME?</v>
      </c>
      <c r="C186">
        <v>254796</v>
      </c>
      <c r="D186">
        <v>164610</v>
      </c>
      <c r="E186">
        <v>203038</v>
      </c>
      <c r="F186">
        <v>101389</v>
      </c>
      <c r="G186">
        <v>300195</v>
      </c>
      <c r="H186">
        <v>158135</v>
      </c>
      <c r="I186">
        <v>292532</v>
      </c>
      <c r="J186">
        <v>126595</v>
      </c>
      <c r="K186">
        <v>1482529</v>
      </c>
      <c r="L186">
        <v>1387044</v>
      </c>
      <c r="M186">
        <v>772507</v>
      </c>
      <c r="N186">
        <v>1572118</v>
      </c>
      <c r="O186">
        <v>1700576</v>
      </c>
      <c r="P186">
        <v>0</v>
      </c>
      <c r="Q186">
        <v>927210</v>
      </c>
      <c r="R186">
        <v>2105340</v>
      </c>
      <c r="S186">
        <v>285997</v>
      </c>
      <c r="T186">
        <v>687149</v>
      </c>
      <c r="U186">
        <v>772254</v>
      </c>
      <c r="V186">
        <v>836213</v>
      </c>
      <c r="W186">
        <v>356204</v>
      </c>
      <c r="X186">
        <v>375325</v>
      </c>
      <c r="Y186">
        <v>477044</v>
      </c>
      <c r="Z186">
        <v>496017</v>
      </c>
      <c r="AA186">
        <v>456275</v>
      </c>
      <c r="AB186">
        <v>376551</v>
      </c>
      <c r="AC186">
        <v>425003</v>
      </c>
      <c r="AD186">
        <v>378110</v>
      </c>
      <c r="AE186">
        <v>0</v>
      </c>
      <c r="AF186">
        <v>365438</v>
      </c>
      <c r="AG186">
        <v>251527</v>
      </c>
      <c r="AH186">
        <v>220447</v>
      </c>
      <c r="AI186">
        <v>216322</v>
      </c>
      <c r="AJ186">
        <v>216416</v>
      </c>
      <c r="AK186">
        <v>134723</v>
      </c>
      <c r="AL186">
        <v>284835</v>
      </c>
      <c r="AM186">
        <v>141098</v>
      </c>
      <c r="AN186">
        <v>216774</v>
      </c>
      <c r="AO186">
        <v>151482</v>
      </c>
      <c r="AP186">
        <v>199555</v>
      </c>
      <c r="AQ186">
        <v>247499</v>
      </c>
      <c r="AR186">
        <v>331170</v>
      </c>
      <c r="AS186">
        <v>447592</v>
      </c>
      <c r="AT186">
        <v>312008</v>
      </c>
      <c r="AU186">
        <v>147146</v>
      </c>
      <c r="AV186">
        <v>393107</v>
      </c>
      <c r="AW186">
        <v>295738</v>
      </c>
      <c r="AX186">
        <v>430550</v>
      </c>
      <c r="AY186">
        <v>240215</v>
      </c>
      <c r="AZ186">
        <v>199295</v>
      </c>
      <c r="BA186">
        <v>168047</v>
      </c>
      <c r="BB186">
        <v>115622</v>
      </c>
      <c r="BC186">
        <v>190509</v>
      </c>
      <c r="BD186">
        <v>118966</v>
      </c>
      <c r="BE186">
        <v>110202</v>
      </c>
      <c r="BF186">
        <v>99616</v>
      </c>
      <c r="BG186">
        <v>340689</v>
      </c>
      <c r="BH186">
        <v>178105</v>
      </c>
      <c r="BI186">
        <v>201772</v>
      </c>
      <c r="BJ186">
        <v>215321</v>
      </c>
      <c r="BK186">
        <v>142658</v>
      </c>
      <c r="BL186">
        <v>214469</v>
      </c>
      <c r="BM186">
        <v>163545</v>
      </c>
      <c r="BN186">
        <v>89088</v>
      </c>
      <c r="BO186">
        <v>86676</v>
      </c>
    </row>
    <row r="187" spans="1:67" x14ac:dyDescent="0.25">
      <c r="A187" t="s">
        <v>392</v>
      </c>
      <c r="B187" t="e">
        <f ca="1">_xll.BDH(A187&amp;" Equity Sedol2",$B$2,$B$1,$A$1,"Dates=H","Dir=H","Fill=0","Days=W","cols=66;rows=1")</f>
        <v>#NAME?</v>
      </c>
      <c r="C187">
        <v>18524233</v>
      </c>
      <c r="D187">
        <v>19654890</v>
      </c>
      <c r="E187">
        <v>24390564</v>
      </c>
      <c r="F187">
        <v>15775852</v>
      </c>
      <c r="G187">
        <v>17676106</v>
      </c>
      <c r="H187">
        <v>27030896</v>
      </c>
      <c r="I187">
        <v>21712551</v>
      </c>
      <c r="J187">
        <v>18440334</v>
      </c>
      <c r="K187">
        <v>12671865</v>
      </c>
      <c r="L187">
        <v>27379895</v>
      </c>
      <c r="M187">
        <v>8575617</v>
      </c>
      <c r="N187">
        <v>16695245</v>
      </c>
      <c r="O187">
        <v>13509390</v>
      </c>
      <c r="P187">
        <v>0</v>
      </c>
      <c r="Q187">
        <v>33447992</v>
      </c>
      <c r="R187">
        <v>23934507</v>
      </c>
      <c r="S187">
        <v>17191893</v>
      </c>
      <c r="T187">
        <v>21358471</v>
      </c>
      <c r="U187">
        <v>18920441</v>
      </c>
      <c r="V187">
        <v>16513085</v>
      </c>
      <c r="W187">
        <v>22228973</v>
      </c>
      <c r="X187">
        <v>20190276</v>
      </c>
      <c r="Y187">
        <v>17887159</v>
      </c>
      <c r="Z187">
        <v>37094077</v>
      </c>
      <c r="AA187">
        <v>20584437</v>
      </c>
      <c r="AB187">
        <v>31563009</v>
      </c>
      <c r="AC187">
        <v>29440283</v>
      </c>
      <c r="AD187">
        <v>21909410</v>
      </c>
      <c r="AE187">
        <v>0</v>
      </c>
      <c r="AF187">
        <v>21562729</v>
      </c>
      <c r="AG187">
        <v>19513520</v>
      </c>
      <c r="AH187">
        <v>15716217</v>
      </c>
      <c r="AI187">
        <v>29407926</v>
      </c>
      <c r="AJ187">
        <v>21640842</v>
      </c>
      <c r="AK187">
        <v>17890695</v>
      </c>
      <c r="AL187">
        <v>22078231</v>
      </c>
      <c r="AM187">
        <v>18056080</v>
      </c>
      <c r="AN187">
        <v>23576971</v>
      </c>
      <c r="AO187">
        <v>18494417</v>
      </c>
      <c r="AP187">
        <v>25177880</v>
      </c>
      <c r="AQ187">
        <v>19341974</v>
      </c>
      <c r="AR187">
        <v>27177816</v>
      </c>
      <c r="AS187">
        <v>27613602</v>
      </c>
      <c r="AT187">
        <v>23296026</v>
      </c>
      <c r="AU187">
        <v>23925707</v>
      </c>
      <c r="AV187">
        <v>20630387</v>
      </c>
      <c r="AW187">
        <v>30663864</v>
      </c>
      <c r="AX187">
        <v>58126501</v>
      </c>
      <c r="AY187">
        <v>23663805</v>
      </c>
      <c r="AZ187">
        <v>29861513</v>
      </c>
      <c r="BA187">
        <v>22702848</v>
      </c>
      <c r="BB187">
        <v>17625538</v>
      </c>
      <c r="BC187">
        <v>24412595</v>
      </c>
      <c r="BD187">
        <v>16893397</v>
      </c>
      <c r="BE187">
        <v>15634504</v>
      </c>
      <c r="BF187">
        <v>22736286</v>
      </c>
      <c r="BG187">
        <v>28464643</v>
      </c>
      <c r="BH187">
        <v>28060695</v>
      </c>
      <c r="BI187">
        <v>16510082</v>
      </c>
      <c r="BJ187">
        <v>15155817</v>
      </c>
      <c r="BK187">
        <v>12791174</v>
      </c>
      <c r="BL187">
        <v>18021778</v>
      </c>
      <c r="BM187">
        <v>13745716</v>
      </c>
      <c r="BN187">
        <v>11669896</v>
      </c>
      <c r="BO187">
        <v>21507870</v>
      </c>
    </row>
    <row r="188" spans="1:67" x14ac:dyDescent="0.25">
      <c r="A188" t="s">
        <v>416</v>
      </c>
      <c r="B188" t="e">
        <f ca="1">_xll.BDH(A188&amp;" Equity Sedol2",$B$2,$B$1,$A$1,"Dates=H","Dir=H","Fill=0","Days=W","cols=66;rows=1")</f>
        <v>#NAME?</v>
      </c>
      <c r="C188">
        <v>53873</v>
      </c>
      <c r="D188">
        <v>26255</v>
      </c>
      <c r="E188">
        <v>22500</v>
      </c>
      <c r="F188">
        <v>157709</v>
      </c>
      <c r="G188">
        <v>35104</v>
      </c>
      <c r="H188">
        <v>49603</v>
      </c>
      <c r="I188">
        <v>36450</v>
      </c>
      <c r="J188">
        <v>29176</v>
      </c>
      <c r="K188">
        <v>673894</v>
      </c>
      <c r="L188">
        <v>95067</v>
      </c>
      <c r="M188">
        <v>14625</v>
      </c>
      <c r="N188">
        <v>12150</v>
      </c>
      <c r="O188">
        <v>157559</v>
      </c>
      <c r="P188">
        <v>0</v>
      </c>
      <c r="Q188">
        <v>19469</v>
      </c>
      <c r="R188">
        <v>14307</v>
      </c>
      <c r="S188">
        <v>23123</v>
      </c>
      <c r="T188">
        <v>97177</v>
      </c>
      <c r="U188">
        <v>18276</v>
      </c>
      <c r="V188">
        <v>208433</v>
      </c>
      <c r="W188">
        <v>33518</v>
      </c>
      <c r="X188">
        <v>178885</v>
      </c>
      <c r="Y188">
        <v>34112</v>
      </c>
      <c r="Z188">
        <v>101880</v>
      </c>
      <c r="AA188">
        <v>46008</v>
      </c>
      <c r="AB188">
        <v>30333</v>
      </c>
      <c r="AC188">
        <v>18192</v>
      </c>
      <c r="AD188">
        <v>60166</v>
      </c>
      <c r="AE188">
        <v>0</v>
      </c>
      <c r="AF188">
        <v>97210</v>
      </c>
      <c r="AG188">
        <v>49816</v>
      </c>
      <c r="AH188">
        <v>31964</v>
      </c>
      <c r="AI188">
        <v>522841</v>
      </c>
      <c r="AJ188">
        <v>26475</v>
      </c>
      <c r="AK188">
        <v>6030</v>
      </c>
      <c r="AL188">
        <v>12847</v>
      </c>
      <c r="AM188">
        <v>6675</v>
      </c>
      <c r="AN188">
        <v>12530</v>
      </c>
      <c r="AO188">
        <v>42281</v>
      </c>
      <c r="AP188">
        <v>35002</v>
      </c>
      <c r="AQ188">
        <v>43388</v>
      </c>
      <c r="AR188">
        <v>98831</v>
      </c>
      <c r="AS188">
        <v>29536</v>
      </c>
      <c r="AT188">
        <v>14783</v>
      </c>
      <c r="AU188">
        <v>99437</v>
      </c>
      <c r="AV188">
        <v>15197</v>
      </c>
      <c r="AW188">
        <v>61666</v>
      </c>
      <c r="AX188">
        <v>26854</v>
      </c>
      <c r="AY188">
        <v>98843</v>
      </c>
      <c r="AZ188">
        <v>141018</v>
      </c>
      <c r="BA188">
        <v>144790</v>
      </c>
      <c r="BB188">
        <v>25088</v>
      </c>
      <c r="BC188">
        <v>176889</v>
      </c>
      <c r="BD188">
        <v>12852</v>
      </c>
      <c r="BE188">
        <v>76358</v>
      </c>
      <c r="BF188">
        <v>41769</v>
      </c>
      <c r="BG188">
        <v>19826</v>
      </c>
      <c r="BH188">
        <v>19991</v>
      </c>
      <c r="BI188">
        <v>4087</v>
      </c>
      <c r="BJ188">
        <v>29351</v>
      </c>
      <c r="BK188">
        <v>31899</v>
      </c>
      <c r="BL188">
        <v>40126</v>
      </c>
      <c r="BM188">
        <v>4854</v>
      </c>
      <c r="BN188">
        <v>4773</v>
      </c>
      <c r="BO188">
        <v>17628</v>
      </c>
    </row>
    <row r="189" spans="1:67" x14ac:dyDescent="0.25">
      <c r="A189" t="s">
        <v>423</v>
      </c>
      <c r="B189" t="e">
        <f ca="1">_xll.BDH(A189&amp;" Equity Sedol2",$B$2,$B$1,$A$1,"Dates=H","Dir=H","Fill=0","Days=W","cols=66;rows=1")</f>
        <v>#NAME?</v>
      </c>
      <c r="C189">
        <v>5312400</v>
      </c>
      <c r="D189">
        <v>4156525</v>
      </c>
      <c r="E189">
        <v>3762336</v>
      </c>
      <c r="F189">
        <v>2600003</v>
      </c>
      <c r="G189">
        <v>6479218</v>
      </c>
      <c r="H189">
        <v>4040063</v>
      </c>
      <c r="I189">
        <v>3536971</v>
      </c>
      <c r="J189">
        <v>3909638</v>
      </c>
      <c r="K189">
        <v>3279082</v>
      </c>
      <c r="L189">
        <v>3395588</v>
      </c>
      <c r="M189">
        <v>1621065</v>
      </c>
      <c r="N189">
        <v>3723527</v>
      </c>
      <c r="O189">
        <v>7910286</v>
      </c>
      <c r="P189">
        <v>0</v>
      </c>
      <c r="Q189">
        <v>7575351</v>
      </c>
      <c r="R189">
        <v>3281116</v>
      </c>
      <c r="S189">
        <v>3059072</v>
      </c>
      <c r="T189">
        <v>3890278</v>
      </c>
      <c r="U189">
        <v>3032761</v>
      </c>
      <c r="V189">
        <v>3337518</v>
      </c>
      <c r="W189">
        <v>2759831</v>
      </c>
      <c r="X189">
        <v>2249044</v>
      </c>
      <c r="Y189">
        <v>3181975</v>
      </c>
      <c r="Z189">
        <v>2528211</v>
      </c>
      <c r="AA189">
        <v>3673693</v>
      </c>
      <c r="AB189">
        <v>4639618</v>
      </c>
      <c r="AC189">
        <v>6065892</v>
      </c>
      <c r="AD189">
        <v>4037874</v>
      </c>
      <c r="AE189">
        <v>0</v>
      </c>
      <c r="AF189">
        <v>4688640</v>
      </c>
      <c r="AG189">
        <v>3767392</v>
      </c>
      <c r="AH189">
        <v>2582075</v>
      </c>
      <c r="AI189">
        <v>6873779</v>
      </c>
      <c r="AJ189">
        <v>5343691</v>
      </c>
      <c r="AK189">
        <v>3695655</v>
      </c>
      <c r="AL189">
        <v>5036080</v>
      </c>
      <c r="AM189">
        <v>4351772</v>
      </c>
      <c r="AN189">
        <v>8241080</v>
      </c>
      <c r="AO189">
        <v>4924732</v>
      </c>
      <c r="AP189">
        <v>10513531</v>
      </c>
      <c r="AQ189">
        <v>6388578</v>
      </c>
      <c r="AR189">
        <v>6634864</v>
      </c>
      <c r="AS189">
        <v>4780313</v>
      </c>
      <c r="AT189">
        <v>4333793</v>
      </c>
      <c r="AU189">
        <v>5383866</v>
      </c>
      <c r="AV189">
        <v>5063949</v>
      </c>
      <c r="AW189">
        <v>8002959</v>
      </c>
      <c r="AX189">
        <v>9839672</v>
      </c>
      <c r="AY189">
        <v>5985832</v>
      </c>
      <c r="AZ189">
        <v>6145087</v>
      </c>
      <c r="BA189">
        <v>6623636</v>
      </c>
      <c r="BB189">
        <v>5294356</v>
      </c>
      <c r="BC189">
        <v>5717057</v>
      </c>
      <c r="BD189">
        <v>3424027</v>
      </c>
      <c r="BE189">
        <v>3149279</v>
      </c>
      <c r="BF189">
        <v>3063218</v>
      </c>
      <c r="BG189">
        <v>4675819</v>
      </c>
      <c r="BH189">
        <v>5238589</v>
      </c>
      <c r="BI189">
        <v>3227599</v>
      </c>
      <c r="BJ189">
        <v>4051342</v>
      </c>
      <c r="BK189">
        <v>3706018</v>
      </c>
      <c r="BL189">
        <v>3978790</v>
      </c>
      <c r="BM189">
        <v>3389060</v>
      </c>
      <c r="BN189">
        <v>2661595</v>
      </c>
      <c r="BO189">
        <v>6829677</v>
      </c>
    </row>
    <row r="190" spans="1:67" x14ac:dyDescent="0.25">
      <c r="A190" t="s">
        <v>358</v>
      </c>
      <c r="B190" t="e">
        <f ca="1">_xll.BDH(A190&amp;" Equity Sedol2",$B$2,$B$1,$A$1,"Dates=H","Dir=H","Fill=0","Days=W","cols=66;rows=1")</f>
        <v>#NAME?</v>
      </c>
      <c r="C190">
        <v>40714959</v>
      </c>
      <c r="D190">
        <v>34822083</v>
      </c>
      <c r="E190">
        <v>31630550</v>
      </c>
      <c r="F190">
        <v>39021425</v>
      </c>
      <c r="G190">
        <v>48596189</v>
      </c>
      <c r="H190">
        <v>83606921</v>
      </c>
      <c r="I190">
        <v>46317199</v>
      </c>
      <c r="J190">
        <v>29755196</v>
      </c>
      <c r="K190">
        <v>28531493</v>
      </c>
      <c r="L190">
        <v>68459618</v>
      </c>
      <c r="M190">
        <v>16194091</v>
      </c>
      <c r="N190">
        <v>33290665</v>
      </c>
      <c r="O190">
        <v>64154250</v>
      </c>
      <c r="P190">
        <v>226000</v>
      </c>
      <c r="Q190">
        <v>83552704</v>
      </c>
      <c r="R190">
        <v>50794174</v>
      </c>
      <c r="S190">
        <v>40235008</v>
      </c>
      <c r="T190">
        <v>53199534</v>
      </c>
      <c r="U190">
        <v>29265508</v>
      </c>
      <c r="V190">
        <v>30719130</v>
      </c>
      <c r="W190">
        <v>45880743</v>
      </c>
      <c r="X190">
        <v>38345710</v>
      </c>
      <c r="Y190">
        <v>51928304</v>
      </c>
      <c r="Z190">
        <v>36147597</v>
      </c>
      <c r="AA190">
        <v>38695953</v>
      </c>
      <c r="AB190">
        <v>61588847</v>
      </c>
      <c r="AC190">
        <v>55213087</v>
      </c>
      <c r="AD190">
        <v>28575287</v>
      </c>
      <c r="AE190">
        <v>0</v>
      </c>
      <c r="AF190">
        <v>38406835</v>
      </c>
      <c r="AG190">
        <v>31061310</v>
      </c>
      <c r="AH190">
        <v>27322576</v>
      </c>
      <c r="AI190">
        <v>66697189</v>
      </c>
      <c r="AJ190">
        <v>41092366</v>
      </c>
      <c r="AK190">
        <v>23036968</v>
      </c>
      <c r="AL190">
        <v>34972341</v>
      </c>
      <c r="AM190">
        <v>78044382</v>
      </c>
      <c r="AN190">
        <v>53829252</v>
      </c>
      <c r="AO190">
        <v>39863475</v>
      </c>
      <c r="AP190">
        <v>42382787</v>
      </c>
      <c r="AQ190">
        <v>56523445</v>
      </c>
      <c r="AR190">
        <v>47264963</v>
      </c>
      <c r="AS190">
        <v>34087203</v>
      </c>
      <c r="AT190">
        <v>31453492</v>
      </c>
      <c r="AU190">
        <v>33336661</v>
      </c>
      <c r="AV190">
        <v>45695136</v>
      </c>
      <c r="AW190">
        <v>79135497</v>
      </c>
      <c r="AX190">
        <v>67316751</v>
      </c>
      <c r="AY190">
        <v>42849162</v>
      </c>
      <c r="AZ190">
        <v>30324584</v>
      </c>
      <c r="BA190">
        <v>46618435</v>
      </c>
      <c r="BB190">
        <v>41125014</v>
      </c>
      <c r="BC190">
        <v>58714779</v>
      </c>
      <c r="BD190">
        <v>67472940</v>
      </c>
      <c r="BE190">
        <v>40971648</v>
      </c>
      <c r="BF190">
        <v>63873299</v>
      </c>
      <c r="BG190">
        <v>93281089</v>
      </c>
      <c r="BH190">
        <v>42705454</v>
      </c>
      <c r="BI190">
        <v>33434622</v>
      </c>
      <c r="BJ190">
        <v>40972597</v>
      </c>
      <c r="BK190">
        <v>25858280</v>
      </c>
      <c r="BL190">
        <v>34440631</v>
      </c>
      <c r="BM190">
        <v>44074549</v>
      </c>
      <c r="BN190">
        <v>34113321</v>
      </c>
      <c r="BO190">
        <v>35533731</v>
      </c>
    </row>
    <row r="191" spans="1:67" x14ac:dyDescent="0.25">
      <c r="A191" t="s">
        <v>388</v>
      </c>
      <c r="B191" t="e">
        <f ca="1">_xll.BDH(A191&amp;" Equity Sedol2",$B$2,$B$1,$A$1,"Dates=H","Dir=H","Fill=0","Days=W","cols=66;rows=1")</f>
        <v>#NAME?</v>
      </c>
      <c r="C191">
        <v>97937</v>
      </c>
      <c r="D191">
        <v>138508</v>
      </c>
      <c r="E191">
        <v>77722</v>
      </c>
      <c r="F191">
        <v>36156</v>
      </c>
      <c r="G191">
        <v>32950</v>
      </c>
      <c r="H191">
        <v>50805</v>
      </c>
      <c r="I191">
        <v>48522</v>
      </c>
      <c r="J191">
        <v>92205</v>
      </c>
      <c r="K191">
        <v>65838</v>
      </c>
      <c r="L191">
        <v>207202</v>
      </c>
      <c r="M191">
        <v>77595</v>
      </c>
      <c r="N191">
        <v>66517</v>
      </c>
      <c r="O191">
        <v>81760</v>
      </c>
      <c r="P191">
        <v>0</v>
      </c>
      <c r="Q191">
        <v>39474</v>
      </c>
      <c r="R191">
        <v>48397</v>
      </c>
      <c r="S191">
        <v>50741</v>
      </c>
      <c r="T191">
        <v>42470</v>
      </c>
      <c r="U191">
        <v>318190</v>
      </c>
      <c r="V191">
        <v>51490</v>
      </c>
      <c r="W191">
        <v>55827</v>
      </c>
      <c r="X191">
        <v>79629</v>
      </c>
      <c r="Y191">
        <v>73481</v>
      </c>
      <c r="Z191">
        <v>155930</v>
      </c>
      <c r="AA191">
        <v>58289</v>
      </c>
      <c r="AB191">
        <v>25924</v>
      </c>
      <c r="AC191">
        <v>124395</v>
      </c>
      <c r="AD191">
        <v>41505</v>
      </c>
      <c r="AE191">
        <v>0</v>
      </c>
      <c r="AF191">
        <v>27139</v>
      </c>
      <c r="AG191">
        <v>46650</v>
      </c>
      <c r="AH191">
        <v>39938</v>
      </c>
      <c r="AI191">
        <v>36290</v>
      </c>
      <c r="AJ191">
        <v>26518</v>
      </c>
      <c r="AK191">
        <v>46930</v>
      </c>
      <c r="AL191">
        <v>374525</v>
      </c>
      <c r="AM191">
        <v>40620</v>
      </c>
      <c r="AN191">
        <v>45372</v>
      </c>
      <c r="AO191">
        <v>22249</v>
      </c>
      <c r="AP191">
        <v>36301</v>
      </c>
      <c r="AQ191">
        <v>58824</v>
      </c>
      <c r="AR191">
        <v>21439</v>
      </c>
      <c r="AS191">
        <v>22765</v>
      </c>
      <c r="AT191">
        <v>19437</v>
      </c>
      <c r="AU191">
        <v>14222</v>
      </c>
      <c r="AV191">
        <v>31742</v>
      </c>
      <c r="AW191">
        <v>47788</v>
      </c>
      <c r="AX191">
        <v>62272</v>
      </c>
      <c r="AY191">
        <v>60222</v>
      </c>
      <c r="AZ191">
        <v>41304</v>
      </c>
      <c r="BA191">
        <v>32976</v>
      </c>
      <c r="BB191">
        <v>32234</v>
      </c>
      <c r="BC191">
        <v>27599</v>
      </c>
      <c r="BD191">
        <v>60178</v>
      </c>
      <c r="BE191">
        <v>46981</v>
      </c>
      <c r="BF191">
        <v>22711</v>
      </c>
      <c r="BG191">
        <v>44980</v>
      </c>
      <c r="BH191">
        <v>56846</v>
      </c>
      <c r="BI191">
        <v>29446</v>
      </c>
      <c r="BJ191">
        <v>42031</v>
      </c>
      <c r="BK191">
        <v>30808</v>
      </c>
      <c r="BL191">
        <v>30668</v>
      </c>
      <c r="BM191">
        <v>33941</v>
      </c>
      <c r="BN191">
        <v>51582</v>
      </c>
      <c r="BO191">
        <v>35353</v>
      </c>
    </row>
    <row r="192" spans="1:67" x14ac:dyDescent="0.25">
      <c r="A192" t="s">
        <v>24</v>
      </c>
      <c r="B192" t="e">
        <f ca="1">_xll.BDH(A192&amp;" Equity Sedol2",$B$2,$B$1,$A$1,"Dates=H","Dir=H","Fill=0","Days=W","cols=66;rows=1")</f>
        <v>#NAME?</v>
      </c>
      <c r="C192">
        <v>283268</v>
      </c>
      <c r="D192">
        <v>647365</v>
      </c>
      <c r="E192">
        <v>239530</v>
      </c>
      <c r="F192">
        <v>207775</v>
      </c>
      <c r="G192">
        <v>193918</v>
      </c>
      <c r="H192">
        <v>251686</v>
      </c>
      <c r="I192">
        <v>295964</v>
      </c>
      <c r="J192">
        <v>511617</v>
      </c>
      <c r="K192">
        <v>229858</v>
      </c>
      <c r="L192">
        <v>405324</v>
      </c>
      <c r="M192">
        <v>523881</v>
      </c>
      <c r="N192">
        <v>371089</v>
      </c>
      <c r="O192">
        <v>450506</v>
      </c>
      <c r="P192">
        <v>0</v>
      </c>
      <c r="Q192">
        <v>212052</v>
      </c>
      <c r="R192">
        <v>199526</v>
      </c>
      <c r="S192">
        <v>649919</v>
      </c>
      <c r="T192">
        <v>552872</v>
      </c>
      <c r="U192">
        <v>446635</v>
      </c>
      <c r="V192">
        <v>334711</v>
      </c>
      <c r="W192">
        <v>369035</v>
      </c>
      <c r="X192">
        <v>232758</v>
      </c>
      <c r="Y192">
        <v>182508</v>
      </c>
      <c r="Z192">
        <v>207907</v>
      </c>
      <c r="AA192">
        <v>675065</v>
      </c>
      <c r="AB192">
        <v>267683</v>
      </c>
      <c r="AC192">
        <v>328153</v>
      </c>
      <c r="AD192">
        <v>517306</v>
      </c>
      <c r="AE192">
        <v>0</v>
      </c>
      <c r="AF192">
        <v>343221</v>
      </c>
      <c r="AG192">
        <v>202758</v>
      </c>
      <c r="AH192">
        <v>252440</v>
      </c>
      <c r="AI192">
        <v>600403</v>
      </c>
      <c r="AJ192">
        <v>327020</v>
      </c>
      <c r="AK192">
        <v>357404</v>
      </c>
      <c r="AL192">
        <v>230411</v>
      </c>
      <c r="AM192">
        <v>89564</v>
      </c>
      <c r="AN192">
        <v>284972</v>
      </c>
      <c r="AO192">
        <v>365651</v>
      </c>
      <c r="AP192">
        <v>237946</v>
      </c>
      <c r="AQ192">
        <v>448060</v>
      </c>
      <c r="AR192">
        <v>440311</v>
      </c>
      <c r="AS192">
        <v>559807</v>
      </c>
      <c r="AT192">
        <v>222366</v>
      </c>
      <c r="AU192">
        <v>192363</v>
      </c>
      <c r="AV192">
        <v>639798</v>
      </c>
      <c r="AW192">
        <v>253013</v>
      </c>
      <c r="AX192">
        <v>1274831</v>
      </c>
      <c r="AY192">
        <v>452102</v>
      </c>
      <c r="AZ192">
        <v>669496</v>
      </c>
      <c r="BA192">
        <v>521025</v>
      </c>
      <c r="BB192">
        <v>272493</v>
      </c>
      <c r="BC192">
        <v>310519</v>
      </c>
      <c r="BD192">
        <v>433011</v>
      </c>
      <c r="BE192">
        <v>329131</v>
      </c>
      <c r="BF192">
        <v>272059</v>
      </c>
      <c r="BG192">
        <v>247888</v>
      </c>
      <c r="BH192">
        <v>270016</v>
      </c>
      <c r="BI192">
        <v>382860</v>
      </c>
      <c r="BJ192">
        <v>375403</v>
      </c>
      <c r="BK192">
        <v>273444</v>
      </c>
      <c r="BL192">
        <v>177941</v>
      </c>
      <c r="BM192">
        <v>91426</v>
      </c>
      <c r="BN192">
        <v>247855</v>
      </c>
      <c r="BO192">
        <v>345699</v>
      </c>
    </row>
    <row r="193" spans="1:67" x14ac:dyDescent="0.25">
      <c r="A193" t="s">
        <v>418</v>
      </c>
      <c r="B193" t="e">
        <f ca="1">_xll.BDH(A193&amp;" Equity Sedol2",$B$2,$B$1,$A$1,"Dates=H","Dir=H","Fill=0","Days=W","cols=66;rows=1")</f>
        <v>#NAME?</v>
      </c>
      <c r="C193">
        <v>56864</v>
      </c>
      <c r="D193">
        <v>28020</v>
      </c>
      <c r="E193">
        <v>206876</v>
      </c>
      <c r="F193">
        <v>68888</v>
      </c>
      <c r="G193">
        <v>180646</v>
      </c>
      <c r="H193">
        <v>84513</v>
      </c>
      <c r="I193">
        <v>63761</v>
      </c>
      <c r="J193">
        <v>108684</v>
      </c>
      <c r="K193">
        <v>32956</v>
      </c>
      <c r="L193">
        <v>142304</v>
      </c>
      <c r="M193">
        <v>53492</v>
      </c>
      <c r="N193">
        <v>60817</v>
      </c>
      <c r="O193">
        <v>39727</v>
      </c>
      <c r="P193">
        <v>0</v>
      </c>
      <c r="Q193">
        <v>56702</v>
      </c>
      <c r="R193">
        <v>52237</v>
      </c>
      <c r="S193">
        <v>38742</v>
      </c>
      <c r="T193">
        <v>62732</v>
      </c>
      <c r="U193">
        <v>64961</v>
      </c>
      <c r="V193">
        <v>19956</v>
      </c>
      <c r="W193">
        <v>41825</v>
      </c>
      <c r="X193">
        <v>177533</v>
      </c>
      <c r="Y193">
        <v>61914</v>
      </c>
      <c r="Z193">
        <v>74536</v>
      </c>
      <c r="AA193">
        <v>69975</v>
      </c>
      <c r="AB193">
        <v>51415</v>
      </c>
      <c r="AC193">
        <v>126883</v>
      </c>
      <c r="AD193">
        <v>38744</v>
      </c>
      <c r="AE193">
        <v>0</v>
      </c>
      <c r="AF193">
        <v>91874</v>
      </c>
      <c r="AG193">
        <v>90554</v>
      </c>
      <c r="AH193">
        <v>90777</v>
      </c>
      <c r="AI193">
        <v>922804</v>
      </c>
      <c r="AJ193">
        <v>70070</v>
      </c>
      <c r="AK193">
        <v>66349</v>
      </c>
      <c r="AL193">
        <v>113711</v>
      </c>
      <c r="AM193">
        <v>28070</v>
      </c>
      <c r="AN193">
        <v>78362</v>
      </c>
      <c r="AO193">
        <v>101608</v>
      </c>
      <c r="AP193">
        <v>240038</v>
      </c>
      <c r="AQ193">
        <v>554063</v>
      </c>
      <c r="AR193">
        <v>318908</v>
      </c>
      <c r="AS193">
        <v>136596</v>
      </c>
      <c r="AT193">
        <v>94120</v>
      </c>
      <c r="AU193">
        <v>90091</v>
      </c>
      <c r="AV193">
        <v>87641</v>
      </c>
      <c r="AW193">
        <v>217687</v>
      </c>
      <c r="AX193">
        <v>164047</v>
      </c>
      <c r="AY193">
        <v>164320</v>
      </c>
      <c r="AZ193">
        <v>71564</v>
      </c>
      <c r="BA193">
        <v>102602</v>
      </c>
      <c r="BB193">
        <v>111092</v>
      </c>
      <c r="BC193">
        <v>101694</v>
      </c>
      <c r="BD193">
        <v>133829</v>
      </c>
      <c r="BE193">
        <v>111124</v>
      </c>
      <c r="BF193">
        <v>148585</v>
      </c>
      <c r="BG193">
        <v>80267</v>
      </c>
      <c r="BH193">
        <v>71773</v>
      </c>
      <c r="BI193">
        <v>51266</v>
      </c>
      <c r="BJ193">
        <v>50005</v>
      </c>
      <c r="BK193">
        <v>83146</v>
      </c>
      <c r="BL193">
        <v>65900</v>
      </c>
      <c r="BM193">
        <v>284981</v>
      </c>
      <c r="BN193">
        <v>172986</v>
      </c>
      <c r="BO193">
        <v>217649</v>
      </c>
    </row>
    <row r="194" spans="1:67" x14ac:dyDescent="0.25">
      <c r="A194" t="s">
        <v>383</v>
      </c>
      <c r="B194" t="e">
        <f ca="1">_xll.BDH(A194&amp;" Equity Sedol2",$B$2,$B$1,$A$1,"Dates=H","Dir=H","Fill=0","Days=W","cols=66;rows=1")</f>
        <v>#NAME?</v>
      </c>
      <c r="C194">
        <v>582230</v>
      </c>
      <c r="D194">
        <v>535788</v>
      </c>
      <c r="E194">
        <v>1071412</v>
      </c>
      <c r="F194">
        <v>718346</v>
      </c>
      <c r="G194">
        <v>1111713</v>
      </c>
      <c r="H194">
        <v>1067883</v>
      </c>
      <c r="I194">
        <v>597726</v>
      </c>
      <c r="J194">
        <v>427728</v>
      </c>
      <c r="K194">
        <v>475074</v>
      </c>
      <c r="L194">
        <v>705625</v>
      </c>
      <c r="M194">
        <v>402976</v>
      </c>
      <c r="N194">
        <v>758248</v>
      </c>
      <c r="O194">
        <v>1047374</v>
      </c>
      <c r="P194">
        <v>0</v>
      </c>
      <c r="Q194">
        <v>742110</v>
      </c>
      <c r="R194">
        <v>494706</v>
      </c>
      <c r="S194">
        <v>309465</v>
      </c>
      <c r="T194">
        <v>545871</v>
      </c>
      <c r="U194">
        <v>370394</v>
      </c>
      <c r="V194">
        <v>378413</v>
      </c>
      <c r="W194">
        <v>347506</v>
      </c>
      <c r="X194">
        <v>633203</v>
      </c>
      <c r="Y194">
        <v>698235</v>
      </c>
      <c r="Z194">
        <v>298963</v>
      </c>
      <c r="AA194">
        <v>1041888</v>
      </c>
      <c r="AB194">
        <v>1028558</v>
      </c>
      <c r="AC194">
        <v>1269916</v>
      </c>
      <c r="AD194">
        <v>996075</v>
      </c>
      <c r="AE194">
        <v>0</v>
      </c>
      <c r="AF194">
        <v>566172</v>
      </c>
      <c r="AG194">
        <v>725218</v>
      </c>
      <c r="AH194">
        <v>1118911</v>
      </c>
      <c r="AI194">
        <v>763472</v>
      </c>
      <c r="AJ194">
        <v>677035</v>
      </c>
      <c r="AK194">
        <v>639280</v>
      </c>
      <c r="AL194">
        <v>647820</v>
      </c>
      <c r="AM194">
        <v>435263</v>
      </c>
      <c r="AN194">
        <v>535178</v>
      </c>
      <c r="AO194">
        <v>689690</v>
      </c>
      <c r="AP194">
        <v>706738</v>
      </c>
      <c r="AQ194">
        <v>665998</v>
      </c>
      <c r="AR194">
        <v>1113742</v>
      </c>
      <c r="AS194">
        <v>699872</v>
      </c>
      <c r="AT194">
        <v>527774</v>
      </c>
      <c r="AU194">
        <v>592092</v>
      </c>
      <c r="AV194">
        <v>1041917</v>
      </c>
      <c r="AW194">
        <v>1059016</v>
      </c>
      <c r="AX194">
        <v>1645144</v>
      </c>
      <c r="AY194">
        <v>695088</v>
      </c>
      <c r="AZ194">
        <v>664550</v>
      </c>
      <c r="BA194">
        <v>2349548</v>
      </c>
      <c r="BB194">
        <v>671835</v>
      </c>
      <c r="BC194">
        <v>788004</v>
      </c>
      <c r="BD194">
        <v>394275</v>
      </c>
      <c r="BE194">
        <v>910113</v>
      </c>
      <c r="BF194">
        <v>635688</v>
      </c>
      <c r="BG194">
        <v>445033</v>
      </c>
      <c r="BH194">
        <v>958981</v>
      </c>
      <c r="BI194">
        <v>457071</v>
      </c>
      <c r="BJ194">
        <v>1780217</v>
      </c>
      <c r="BK194">
        <v>554332</v>
      </c>
      <c r="BL194">
        <v>363532</v>
      </c>
      <c r="BM194">
        <v>615628</v>
      </c>
      <c r="BN194">
        <v>418933</v>
      </c>
      <c r="BO194">
        <v>610479</v>
      </c>
    </row>
    <row r="195" spans="1:67" x14ac:dyDescent="0.25">
      <c r="A195" t="s">
        <v>377</v>
      </c>
      <c r="B195" t="e">
        <f ca="1">_xll.BDH(A195&amp;" Equity Sedol2",$B$2,$B$1,$A$1,"Dates=H","Dir=H","Fill=0","Days=W","cols=66;rows=1")</f>
        <v>#NAME?</v>
      </c>
      <c r="C195">
        <v>77707</v>
      </c>
      <c r="D195">
        <v>1347666</v>
      </c>
      <c r="E195">
        <v>235376</v>
      </c>
      <c r="F195">
        <v>243868</v>
      </c>
      <c r="G195">
        <v>3571325</v>
      </c>
      <c r="H195">
        <v>1912571</v>
      </c>
      <c r="I195">
        <v>1110884</v>
      </c>
      <c r="J195">
        <v>320458</v>
      </c>
      <c r="K195">
        <v>489694</v>
      </c>
      <c r="L195">
        <v>268751</v>
      </c>
      <c r="M195">
        <v>153637</v>
      </c>
      <c r="N195">
        <v>205689</v>
      </c>
      <c r="O195">
        <v>285200</v>
      </c>
      <c r="P195">
        <v>0</v>
      </c>
      <c r="Q195">
        <v>145394</v>
      </c>
      <c r="R195">
        <v>127355</v>
      </c>
      <c r="S195">
        <v>192857</v>
      </c>
      <c r="T195">
        <v>224948</v>
      </c>
      <c r="U195">
        <v>110906</v>
      </c>
      <c r="V195">
        <v>265165</v>
      </c>
      <c r="W195">
        <v>584023</v>
      </c>
      <c r="X195">
        <v>218053</v>
      </c>
      <c r="Y195">
        <v>148069</v>
      </c>
      <c r="Z195">
        <v>727144</v>
      </c>
      <c r="AA195">
        <v>353425</v>
      </c>
      <c r="AB195">
        <v>1369392</v>
      </c>
      <c r="AC195">
        <v>232926</v>
      </c>
      <c r="AD195">
        <v>87925</v>
      </c>
      <c r="AE195">
        <v>0</v>
      </c>
      <c r="AF195">
        <v>885425</v>
      </c>
      <c r="AG195">
        <v>900295</v>
      </c>
      <c r="AH195">
        <v>107884</v>
      </c>
      <c r="AI195">
        <v>329976</v>
      </c>
      <c r="AJ195">
        <v>160388</v>
      </c>
      <c r="AK195">
        <v>212314</v>
      </c>
      <c r="AL195">
        <v>234245</v>
      </c>
      <c r="AM195">
        <v>964225</v>
      </c>
      <c r="AN195">
        <v>82834</v>
      </c>
      <c r="AO195">
        <v>154036</v>
      </c>
      <c r="AP195">
        <v>102739</v>
      </c>
      <c r="AQ195">
        <v>186245</v>
      </c>
      <c r="AR195">
        <v>179332</v>
      </c>
      <c r="AS195">
        <v>207439</v>
      </c>
      <c r="AT195">
        <v>205478</v>
      </c>
      <c r="AU195">
        <v>133683</v>
      </c>
      <c r="AV195">
        <v>221494</v>
      </c>
      <c r="AW195">
        <v>730544</v>
      </c>
      <c r="AX195">
        <v>699263</v>
      </c>
      <c r="AY195">
        <v>305435</v>
      </c>
      <c r="AZ195">
        <v>372976</v>
      </c>
      <c r="BA195">
        <v>802511</v>
      </c>
      <c r="BB195">
        <v>214352</v>
      </c>
      <c r="BC195">
        <v>546482</v>
      </c>
      <c r="BD195">
        <v>2492063</v>
      </c>
      <c r="BE195">
        <v>206773</v>
      </c>
      <c r="BF195">
        <v>206699</v>
      </c>
      <c r="BG195">
        <v>185317</v>
      </c>
      <c r="BH195">
        <v>159220</v>
      </c>
      <c r="BI195">
        <v>530692</v>
      </c>
      <c r="BJ195">
        <v>185479</v>
      </c>
      <c r="BK195">
        <v>725317</v>
      </c>
      <c r="BL195">
        <v>5288467</v>
      </c>
      <c r="BM195">
        <v>149368</v>
      </c>
      <c r="BN195">
        <v>424546</v>
      </c>
      <c r="BO195">
        <v>548803</v>
      </c>
    </row>
    <row r="196" spans="1:67" x14ac:dyDescent="0.25">
      <c r="A196" t="s">
        <v>132</v>
      </c>
      <c r="B196" t="e">
        <f ca="1">_xll.BDH(A196&amp;" Equity Sedol2",$B$2,$B$1,$A$1,"Dates=H","Dir=H","Fill=0","Days=W","cols=66;rows=1")</f>
        <v>#NAME?</v>
      </c>
      <c r="C196">
        <v>546135</v>
      </c>
      <c r="D196">
        <v>692591</v>
      </c>
      <c r="E196">
        <v>300021</v>
      </c>
      <c r="F196">
        <v>196966</v>
      </c>
      <c r="G196">
        <v>268195</v>
      </c>
      <c r="H196">
        <v>303086</v>
      </c>
      <c r="I196">
        <v>331542</v>
      </c>
      <c r="J196">
        <v>381791</v>
      </c>
      <c r="K196">
        <v>315047</v>
      </c>
      <c r="L196">
        <v>402291</v>
      </c>
      <c r="M196">
        <v>237667</v>
      </c>
      <c r="N196">
        <v>361201</v>
      </c>
      <c r="O196">
        <v>643580</v>
      </c>
      <c r="P196">
        <v>0</v>
      </c>
      <c r="Q196">
        <v>352884</v>
      </c>
      <c r="R196">
        <v>518244</v>
      </c>
      <c r="S196">
        <v>268074</v>
      </c>
      <c r="T196">
        <v>509169</v>
      </c>
      <c r="U196">
        <v>314701</v>
      </c>
      <c r="V196">
        <v>674230</v>
      </c>
      <c r="W196">
        <v>677225</v>
      </c>
      <c r="X196">
        <v>641306</v>
      </c>
      <c r="Y196">
        <v>576200</v>
      </c>
      <c r="Z196">
        <v>494354</v>
      </c>
      <c r="AA196">
        <v>617546</v>
      </c>
      <c r="AB196">
        <v>926507</v>
      </c>
      <c r="AC196">
        <v>1502322</v>
      </c>
      <c r="AD196">
        <v>649874</v>
      </c>
      <c r="AE196">
        <v>0</v>
      </c>
      <c r="AF196">
        <v>538090</v>
      </c>
      <c r="AG196">
        <v>745889</v>
      </c>
      <c r="AH196">
        <v>568873</v>
      </c>
      <c r="AI196">
        <v>679712</v>
      </c>
      <c r="AJ196">
        <v>612090</v>
      </c>
      <c r="AK196">
        <v>538121</v>
      </c>
      <c r="AL196">
        <v>532963</v>
      </c>
      <c r="AM196">
        <v>415100</v>
      </c>
      <c r="AN196">
        <v>505535</v>
      </c>
      <c r="AO196">
        <v>338205</v>
      </c>
      <c r="AP196">
        <v>470072</v>
      </c>
      <c r="AQ196">
        <v>525656</v>
      </c>
      <c r="AR196">
        <v>465943</v>
      </c>
      <c r="AS196">
        <v>1037711</v>
      </c>
      <c r="AT196">
        <v>455186</v>
      </c>
      <c r="AU196">
        <v>567980</v>
      </c>
      <c r="AV196">
        <v>1239557</v>
      </c>
      <c r="AW196">
        <v>1194421</v>
      </c>
      <c r="AX196">
        <v>1067673</v>
      </c>
      <c r="AY196">
        <v>786961</v>
      </c>
      <c r="AZ196">
        <v>995967</v>
      </c>
      <c r="BA196">
        <v>670557</v>
      </c>
      <c r="BB196">
        <v>839918</v>
      </c>
      <c r="BC196">
        <v>1040385</v>
      </c>
      <c r="BD196">
        <v>973920</v>
      </c>
      <c r="BE196">
        <v>935601</v>
      </c>
      <c r="BF196">
        <v>462498</v>
      </c>
      <c r="BG196">
        <v>334132</v>
      </c>
      <c r="BH196">
        <v>492343</v>
      </c>
      <c r="BI196">
        <v>256099</v>
      </c>
      <c r="BJ196">
        <v>322783</v>
      </c>
      <c r="BK196">
        <v>556643</v>
      </c>
      <c r="BL196">
        <v>554831</v>
      </c>
      <c r="BM196">
        <v>394445</v>
      </c>
      <c r="BN196">
        <v>312848</v>
      </c>
      <c r="BO196">
        <v>592817</v>
      </c>
    </row>
    <row r="197" spans="1:67" x14ac:dyDescent="0.25">
      <c r="A197" t="s">
        <v>2</v>
      </c>
      <c r="B197" t="e">
        <f ca="1">_xll.BDH(A197&amp;" Equity Sedol2",$B$2,$B$1,$A$1,"Dates=H","Dir=H","Fill=0","Days=W","cols=66;rows=1")</f>
        <v>#NAME?</v>
      </c>
      <c r="C197">
        <v>307535</v>
      </c>
      <c r="D197">
        <v>177950</v>
      </c>
      <c r="E197">
        <v>262829</v>
      </c>
      <c r="F197">
        <v>401313</v>
      </c>
      <c r="G197">
        <v>189167</v>
      </c>
      <c r="H197">
        <v>182103</v>
      </c>
      <c r="I197">
        <v>145054</v>
      </c>
      <c r="J197">
        <v>250430</v>
      </c>
      <c r="K197">
        <v>154960</v>
      </c>
      <c r="L197">
        <v>182912</v>
      </c>
      <c r="M197">
        <v>371310</v>
      </c>
      <c r="N197">
        <v>706096</v>
      </c>
      <c r="O197">
        <v>235972</v>
      </c>
      <c r="P197">
        <v>0</v>
      </c>
      <c r="Q197">
        <v>946483</v>
      </c>
      <c r="R197">
        <v>102351</v>
      </c>
      <c r="S197">
        <v>220253</v>
      </c>
      <c r="T197">
        <v>606760</v>
      </c>
      <c r="U197">
        <v>112948</v>
      </c>
      <c r="V197">
        <v>207880</v>
      </c>
      <c r="W197">
        <v>158920</v>
      </c>
      <c r="X197">
        <v>137394</v>
      </c>
      <c r="Y197">
        <v>95881</v>
      </c>
      <c r="Z197">
        <v>37813</v>
      </c>
      <c r="AA197">
        <v>59061</v>
      </c>
      <c r="AB197">
        <v>107083</v>
      </c>
      <c r="AC197">
        <v>236765</v>
      </c>
      <c r="AD197">
        <v>142253</v>
      </c>
      <c r="AE197">
        <v>0</v>
      </c>
      <c r="AF197">
        <v>167989</v>
      </c>
      <c r="AG197">
        <v>142161</v>
      </c>
      <c r="AH197">
        <v>325726</v>
      </c>
      <c r="AI197">
        <v>251491</v>
      </c>
      <c r="AJ197">
        <v>63235</v>
      </c>
      <c r="AK197">
        <v>84252</v>
      </c>
      <c r="AL197">
        <v>175881</v>
      </c>
      <c r="AM197">
        <v>312603</v>
      </c>
      <c r="AN197">
        <v>229680</v>
      </c>
      <c r="AO197">
        <v>114762</v>
      </c>
      <c r="AP197">
        <v>197233</v>
      </c>
      <c r="AQ197">
        <v>227197</v>
      </c>
      <c r="AR197">
        <v>114046</v>
      </c>
      <c r="AS197">
        <v>395442</v>
      </c>
      <c r="AT197">
        <v>210602</v>
      </c>
      <c r="AU197">
        <v>297335</v>
      </c>
      <c r="AV197">
        <v>649780</v>
      </c>
      <c r="AW197">
        <v>1353370</v>
      </c>
      <c r="AX197">
        <v>465594</v>
      </c>
      <c r="AY197">
        <v>446574</v>
      </c>
      <c r="AZ197">
        <v>402799</v>
      </c>
      <c r="BA197">
        <v>429020</v>
      </c>
      <c r="BB197">
        <v>464356</v>
      </c>
      <c r="BC197">
        <v>159203</v>
      </c>
      <c r="BD197">
        <v>140574</v>
      </c>
      <c r="BE197">
        <v>154961</v>
      </c>
      <c r="BF197">
        <v>85112</v>
      </c>
      <c r="BG197">
        <v>577016</v>
      </c>
      <c r="BH197">
        <v>164444</v>
      </c>
      <c r="BI197">
        <v>135294</v>
      </c>
      <c r="BJ197">
        <v>135257</v>
      </c>
      <c r="BK197">
        <v>32909</v>
      </c>
      <c r="BL197">
        <v>51130</v>
      </c>
      <c r="BM197">
        <v>43698</v>
      </c>
      <c r="BN197">
        <v>184480</v>
      </c>
      <c r="BO197">
        <v>113151</v>
      </c>
    </row>
    <row r="198" spans="1:67" x14ac:dyDescent="0.25">
      <c r="A198" t="s">
        <v>426</v>
      </c>
      <c r="B198" t="e">
        <f ca="1">_xll.BDH(A198&amp;" Equity Sedol2",$B$2,$B$1,$A$1,"Dates=H","Dir=H","Fill=0","Days=W","cols=66;rows=1")</f>
        <v>#NAME?</v>
      </c>
      <c r="C198">
        <v>7036635</v>
      </c>
      <c r="D198">
        <v>5213644</v>
      </c>
      <c r="E198">
        <v>4417824</v>
      </c>
      <c r="F198">
        <v>3843966</v>
      </c>
      <c r="G198">
        <v>5340970</v>
      </c>
      <c r="H198">
        <v>5349810</v>
      </c>
      <c r="I198">
        <v>5034241</v>
      </c>
      <c r="J198">
        <v>4038715</v>
      </c>
      <c r="K198">
        <v>2979516</v>
      </c>
      <c r="L198">
        <v>5503846</v>
      </c>
      <c r="M198">
        <v>2325120</v>
      </c>
      <c r="N198">
        <v>3964944</v>
      </c>
      <c r="O198">
        <v>5904588</v>
      </c>
      <c r="P198">
        <v>0</v>
      </c>
      <c r="Q198">
        <v>5016890</v>
      </c>
      <c r="R198">
        <v>3894851</v>
      </c>
      <c r="S198">
        <v>2585250</v>
      </c>
      <c r="T198">
        <v>3927380</v>
      </c>
      <c r="U198">
        <v>2375828</v>
      </c>
      <c r="V198">
        <v>4756547</v>
      </c>
      <c r="W198">
        <v>5264341</v>
      </c>
      <c r="X198">
        <v>5733461</v>
      </c>
      <c r="Y198">
        <v>5022620</v>
      </c>
      <c r="Z198">
        <v>3185323</v>
      </c>
      <c r="AA198">
        <v>7833473</v>
      </c>
      <c r="AB198">
        <v>5503062</v>
      </c>
      <c r="AC198">
        <v>5860666</v>
      </c>
      <c r="AD198">
        <v>3979143</v>
      </c>
      <c r="AE198">
        <v>0</v>
      </c>
      <c r="AF198">
        <v>5573163</v>
      </c>
      <c r="AG198">
        <v>6204964</v>
      </c>
      <c r="AH198">
        <v>4648828</v>
      </c>
      <c r="AI198">
        <v>10372818</v>
      </c>
      <c r="AJ198">
        <v>6660811</v>
      </c>
      <c r="AK198">
        <v>3977036</v>
      </c>
      <c r="AL198">
        <v>4496459</v>
      </c>
      <c r="AM198">
        <v>5555555</v>
      </c>
      <c r="AN198">
        <v>5820800</v>
      </c>
      <c r="AO198">
        <v>4445873</v>
      </c>
      <c r="AP198">
        <v>7415693</v>
      </c>
      <c r="AQ198">
        <v>4814015</v>
      </c>
      <c r="AR198">
        <v>6858449</v>
      </c>
      <c r="AS198">
        <v>5444312</v>
      </c>
      <c r="AT198">
        <v>2699959</v>
      </c>
      <c r="AU198">
        <v>4057013</v>
      </c>
      <c r="AV198">
        <v>5948687</v>
      </c>
      <c r="AW198">
        <v>7703155</v>
      </c>
      <c r="AX198">
        <v>7687377</v>
      </c>
      <c r="AY198">
        <v>4588796</v>
      </c>
      <c r="AZ198">
        <v>4910271</v>
      </c>
      <c r="BA198">
        <v>5938555</v>
      </c>
      <c r="BB198">
        <v>4700209</v>
      </c>
      <c r="BC198">
        <v>4096032</v>
      </c>
      <c r="BD198">
        <v>3515696</v>
      </c>
      <c r="BE198">
        <v>3538910</v>
      </c>
      <c r="BF198">
        <v>4290807</v>
      </c>
      <c r="BG198">
        <v>4150305</v>
      </c>
      <c r="BH198">
        <v>5878367</v>
      </c>
      <c r="BI198">
        <v>2939142</v>
      </c>
      <c r="BJ198">
        <v>3884425</v>
      </c>
      <c r="BK198">
        <v>3216938</v>
      </c>
      <c r="BL198">
        <v>6859622</v>
      </c>
      <c r="BM198">
        <v>3762608</v>
      </c>
      <c r="BN198">
        <v>3346026</v>
      </c>
      <c r="BO198">
        <v>7159322</v>
      </c>
    </row>
    <row r="199" spans="1:67" x14ac:dyDescent="0.25">
      <c r="A199" t="s">
        <v>364</v>
      </c>
      <c r="B199" t="e">
        <f ca="1">_xll.BDH(A199&amp;" Equity Sedol2",$B$2,$B$1,$A$1,"Dates=H","Dir=H","Fill=0","Days=W","cols=66;rows=1")</f>
        <v>#NAME?</v>
      </c>
      <c r="C199">
        <v>21826580</v>
      </c>
      <c r="D199">
        <v>21318253</v>
      </c>
      <c r="E199">
        <v>35656384</v>
      </c>
      <c r="F199">
        <v>23730143</v>
      </c>
      <c r="G199">
        <v>19938047</v>
      </c>
      <c r="H199">
        <v>36285361</v>
      </c>
      <c r="I199">
        <v>23353499</v>
      </c>
      <c r="J199">
        <v>21681566</v>
      </c>
      <c r="K199">
        <v>19526595</v>
      </c>
      <c r="L199">
        <v>51669057</v>
      </c>
      <c r="M199">
        <v>20640433</v>
      </c>
      <c r="N199">
        <v>22175230</v>
      </c>
      <c r="O199">
        <v>19183701</v>
      </c>
      <c r="P199">
        <v>125</v>
      </c>
      <c r="Q199">
        <v>21522366</v>
      </c>
      <c r="R199">
        <v>18988528</v>
      </c>
      <c r="S199">
        <v>17950975</v>
      </c>
      <c r="T199">
        <v>18007288</v>
      </c>
      <c r="U199">
        <v>18402669</v>
      </c>
      <c r="V199">
        <v>20063132</v>
      </c>
      <c r="W199">
        <v>26316382</v>
      </c>
      <c r="X199">
        <v>26616289</v>
      </c>
      <c r="Y199">
        <v>22784555</v>
      </c>
      <c r="Z199">
        <v>16096464</v>
      </c>
      <c r="AA199">
        <v>20319297</v>
      </c>
      <c r="AB199">
        <v>28995218</v>
      </c>
      <c r="AC199">
        <v>30002263</v>
      </c>
      <c r="AD199">
        <v>17490545</v>
      </c>
      <c r="AE199">
        <v>0</v>
      </c>
      <c r="AF199">
        <v>25707894</v>
      </c>
      <c r="AG199">
        <v>23752857</v>
      </c>
      <c r="AH199">
        <v>21110678</v>
      </c>
      <c r="AI199">
        <v>36906674</v>
      </c>
      <c r="AJ199">
        <v>44614956</v>
      </c>
      <c r="AK199">
        <v>12785943</v>
      </c>
      <c r="AL199">
        <v>20051915</v>
      </c>
      <c r="AM199">
        <v>19320797</v>
      </c>
      <c r="AN199">
        <v>28999308</v>
      </c>
      <c r="AO199">
        <v>18430608</v>
      </c>
      <c r="AP199">
        <v>21350219</v>
      </c>
      <c r="AQ199">
        <v>16144317</v>
      </c>
      <c r="AR199">
        <v>26289263</v>
      </c>
      <c r="AS199">
        <v>22481988</v>
      </c>
      <c r="AT199">
        <v>25252133</v>
      </c>
      <c r="AU199">
        <v>19279456</v>
      </c>
      <c r="AV199">
        <v>19829686</v>
      </c>
      <c r="AW199">
        <v>27987374</v>
      </c>
      <c r="AX199">
        <v>57906254</v>
      </c>
      <c r="AY199">
        <v>31119725</v>
      </c>
      <c r="AZ199">
        <v>23309052</v>
      </c>
      <c r="BA199">
        <v>14320342</v>
      </c>
      <c r="BB199">
        <v>19347160</v>
      </c>
      <c r="BC199">
        <v>23296162</v>
      </c>
      <c r="BD199">
        <v>18306217</v>
      </c>
      <c r="BE199">
        <v>17362272</v>
      </c>
      <c r="BF199">
        <v>23993181</v>
      </c>
      <c r="BG199">
        <v>25330812</v>
      </c>
      <c r="BH199">
        <v>24715542</v>
      </c>
      <c r="BI199">
        <v>14508895</v>
      </c>
      <c r="BJ199">
        <v>18900922</v>
      </c>
      <c r="BK199">
        <v>17947256</v>
      </c>
      <c r="BL199">
        <v>23264251</v>
      </c>
      <c r="BM199">
        <v>14016901</v>
      </c>
      <c r="BN199">
        <v>16352433</v>
      </c>
      <c r="BO199">
        <v>20698688</v>
      </c>
    </row>
    <row r="200" spans="1:67" x14ac:dyDescent="0.25">
      <c r="A200" t="s">
        <v>296</v>
      </c>
      <c r="B200" t="e">
        <f ca="1">_xll.BDH(A200&amp;" Equity Sedol2",$B$2,$B$1,$A$1,"Dates=H","Dir=H","Fill=0","Days=W","cols=66;rows=1")</f>
        <v>#NAME?</v>
      </c>
      <c r="C200">
        <v>495200</v>
      </c>
      <c r="D200">
        <v>602869</v>
      </c>
      <c r="E200">
        <v>374895</v>
      </c>
      <c r="F200">
        <v>596193</v>
      </c>
      <c r="G200">
        <v>1228099</v>
      </c>
      <c r="H200">
        <v>792954</v>
      </c>
      <c r="I200">
        <v>736320</v>
      </c>
      <c r="J200">
        <v>787210</v>
      </c>
      <c r="K200">
        <v>448317</v>
      </c>
      <c r="L200">
        <v>684175</v>
      </c>
      <c r="M200">
        <v>1305508</v>
      </c>
      <c r="N200">
        <v>606913</v>
      </c>
      <c r="O200">
        <v>551573</v>
      </c>
      <c r="P200">
        <v>0</v>
      </c>
      <c r="Q200">
        <v>709452</v>
      </c>
      <c r="R200">
        <v>549083</v>
      </c>
      <c r="S200">
        <v>795908</v>
      </c>
      <c r="T200">
        <v>621361</v>
      </c>
      <c r="U200">
        <v>442063</v>
      </c>
      <c r="V200">
        <v>425505</v>
      </c>
      <c r="W200">
        <v>583504</v>
      </c>
      <c r="X200">
        <v>767377</v>
      </c>
      <c r="Y200">
        <v>839470</v>
      </c>
      <c r="Z200">
        <v>591380</v>
      </c>
      <c r="AA200">
        <v>746026</v>
      </c>
      <c r="AB200">
        <v>1251136</v>
      </c>
      <c r="AC200">
        <v>777612</v>
      </c>
      <c r="AD200">
        <v>649907</v>
      </c>
      <c r="AE200">
        <v>0</v>
      </c>
      <c r="AF200">
        <v>541342</v>
      </c>
      <c r="AG200">
        <v>655763</v>
      </c>
      <c r="AH200">
        <v>523492</v>
      </c>
      <c r="AI200">
        <v>700430</v>
      </c>
      <c r="AJ200">
        <v>839826</v>
      </c>
      <c r="AK200">
        <v>579382</v>
      </c>
      <c r="AL200">
        <v>657072</v>
      </c>
      <c r="AM200">
        <v>984307</v>
      </c>
      <c r="AN200">
        <v>1020044</v>
      </c>
      <c r="AO200">
        <v>597589</v>
      </c>
      <c r="AP200">
        <v>624047</v>
      </c>
      <c r="AQ200">
        <v>652752</v>
      </c>
      <c r="AR200">
        <v>715861</v>
      </c>
      <c r="AS200">
        <v>431665</v>
      </c>
      <c r="AT200">
        <v>303761</v>
      </c>
      <c r="AU200">
        <v>568517</v>
      </c>
      <c r="AV200">
        <v>662799</v>
      </c>
      <c r="AW200">
        <v>483743</v>
      </c>
      <c r="AX200">
        <v>1241014</v>
      </c>
      <c r="AY200">
        <v>1142350</v>
      </c>
      <c r="AZ200">
        <v>856314</v>
      </c>
      <c r="BA200">
        <v>2323866</v>
      </c>
      <c r="BB200">
        <v>939696</v>
      </c>
      <c r="BC200">
        <v>2529122</v>
      </c>
      <c r="BD200">
        <v>2061859</v>
      </c>
      <c r="BE200">
        <v>798340</v>
      </c>
      <c r="BF200">
        <v>882444</v>
      </c>
      <c r="BG200">
        <v>690984</v>
      </c>
      <c r="BH200">
        <v>805021</v>
      </c>
      <c r="BI200">
        <v>614667</v>
      </c>
      <c r="BJ200">
        <v>957408</v>
      </c>
      <c r="BK200">
        <v>643016</v>
      </c>
      <c r="BL200">
        <v>438798</v>
      </c>
      <c r="BM200">
        <v>340477</v>
      </c>
      <c r="BN200">
        <v>510393</v>
      </c>
      <c r="BO200">
        <v>633518</v>
      </c>
    </row>
    <row r="201" spans="1:67" x14ac:dyDescent="0.25">
      <c r="A201" t="s">
        <v>324</v>
      </c>
      <c r="B201" t="e">
        <f ca="1">_xll.BDH(A201&amp;" Equity Sedol2",$B$2,$B$1,$A$1,"Dates=H","Dir=H","Fill=0","Days=W","cols=66;rows=1")</f>
        <v>#NAME?</v>
      </c>
      <c r="C201">
        <v>2817185</v>
      </c>
      <c r="D201">
        <v>3488164</v>
      </c>
      <c r="E201">
        <v>2598803</v>
      </c>
      <c r="F201">
        <v>1856986</v>
      </c>
      <c r="G201">
        <v>2728555</v>
      </c>
      <c r="H201">
        <v>2624618</v>
      </c>
      <c r="I201">
        <v>4975475</v>
      </c>
      <c r="J201">
        <v>1754970</v>
      </c>
      <c r="K201">
        <v>2459141</v>
      </c>
      <c r="L201">
        <v>2837526</v>
      </c>
      <c r="M201">
        <v>1609625</v>
      </c>
      <c r="N201">
        <v>3644279</v>
      </c>
      <c r="O201">
        <v>2340653</v>
      </c>
      <c r="P201">
        <v>0</v>
      </c>
      <c r="Q201">
        <v>2768442</v>
      </c>
      <c r="R201">
        <v>2311765</v>
      </c>
      <c r="S201">
        <v>2215891</v>
      </c>
      <c r="T201">
        <v>1832461</v>
      </c>
      <c r="U201">
        <v>1773645</v>
      </c>
      <c r="V201">
        <v>2356670</v>
      </c>
      <c r="W201">
        <v>2366791</v>
      </c>
      <c r="X201">
        <v>2129822</v>
      </c>
      <c r="Y201">
        <v>3264942</v>
      </c>
      <c r="Z201">
        <v>1162719</v>
      </c>
      <c r="AA201">
        <v>2357439</v>
      </c>
      <c r="AB201">
        <v>2081990</v>
      </c>
      <c r="AC201">
        <v>2837947</v>
      </c>
      <c r="AD201">
        <v>1787722</v>
      </c>
      <c r="AE201">
        <v>0</v>
      </c>
      <c r="AF201">
        <v>2247971</v>
      </c>
      <c r="AG201">
        <v>2510566</v>
      </c>
      <c r="AH201">
        <v>2085308</v>
      </c>
      <c r="AI201">
        <v>3271894</v>
      </c>
      <c r="AJ201">
        <v>2819565</v>
      </c>
      <c r="AK201">
        <v>2545263</v>
      </c>
      <c r="AL201">
        <v>2147696</v>
      </c>
      <c r="AM201">
        <v>2224684</v>
      </c>
      <c r="AN201">
        <v>2692938</v>
      </c>
      <c r="AO201">
        <v>2085523</v>
      </c>
      <c r="AP201">
        <v>3977830</v>
      </c>
      <c r="AQ201">
        <v>2800551</v>
      </c>
      <c r="AR201">
        <v>2918927</v>
      </c>
      <c r="AS201">
        <v>2444881</v>
      </c>
      <c r="AT201">
        <v>2007439</v>
      </c>
      <c r="AU201">
        <v>1847914</v>
      </c>
      <c r="AV201">
        <v>2489111</v>
      </c>
      <c r="AW201">
        <v>3795672</v>
      </c>
      <c r="AX201">
        <v>5432311</v>
      </c>
      <c r="AY201">
        <v>3689946</v>
      </c>
      <c r="AZ201">
        <v>2076611</v>
      </c>
      <c r="BA201">
        <v>3123153</v>
      </c>
      <c r="BB201">
        <v>3088144</v>
      </c>
      <c r="BC201">
        <v>4679408</v>
      </c>
      <c r="BD201">
        <v>2784860</v>
      </c>
      <c r="BE201">
        <v>1848411</v>
      </c>
      <c r="BF201">
        <v>2422435</v>
      </c>
      <c r="BG201">
        <v>2192750</v>
      </c>
      <c r="BH201">
        <v>2480801</v>
      </c>
      <c r="BI201">
        <v>1987852</v>
      </c>
      <c r="BJ201">
        <v>1428843</v>
      </c>
      <c r="BK201">
        <v>1774884</v>
      </c>
      <c r="BL201">
        <v>2313364</v>
      </c>
      <c r="BM201">
        <v>2312903</v>
      </c>
      <c r="BN201">
        <v>1344027</v>
      </c>
      <c r="BO201">
        <v>1971649</v>
      </c>
    </row>
    <row r="202" spans="1:67" x14ac:dyDescent="0.25">
      <c r="A202" t="s">
        <v>443</v>
      </c>
      <c r="B202" t="e">
        <f ca="1">_xll.BDH(A202&amp;" Equity Sedol2",$B$2,$B$1,$A$1,"Dates=H","Dir=H","Fill=0","Days=W","cols=66;rows=1")</f>
        <v>#NAME?</v>
      </c>
      <c r="C202">
        <v>142337</v>
      </c>
      <c r="D202">
        <v>144957</v>
      </c>
      <c r="E202">
        <v>213405</v>
      </c>
      <c r="F202">
        <v>177517</v>
      </c>
      <c r="G202">
        <v>186496</v>
      </c>
      <c r="H202">
        <v>226131</v>
      </c>
      <c r="I202">
        <v>215908</v>
      </c>
      <c r="J202">
        <v>147676</v>
      </c>
      <c r="K202">
        <v>115856</v>
      </c>
      <c r="L202">
        <v>268708</v>
      </c>
      <c r="M202">
        <v>76486</v>
      </c>
      <c r="N202">
        <v>147369</v>
      </c>
      <c r="O202">
        <v>104363</v>
      </c>
      <c r="P202">
        <v>0</v>
      </c>
      <c r="Q202">
        <v>148776</v>
      </c>
      <c r="R202">
        <v>120551</v>
      </c>
      <c r="S202">
        <v>313763</v>
      </c>
      <c r="T202">
        <v>229405</v>
      </c>
      <c r="U202">
        <v>187990</v>
      </c>
      <c r="V202">
        <v>141987</v>
      </c>
      <c r="W202">
        <v>88057</v>
      </c>
      <c r="X202">
        <v>136993</v>
      </c>
      <c r="Y202">
        <v>90278</v>
      </c>
      <c r="Z202">
        <v>120570</v>
      </c>
      <c r="AA202">
        <v>127588</v>
      </c>
      <c r="AB202">
        <v>106192</v>
      </c>
      <c r="AC202">
        <v>138605</v>
      </c>
      <c r="AD202">
        <v>89692</v>
      </c>
      <c r="AE202">
        <v>0</v>
      </c>
      <c r="AF202">
        <v>280340</v>
      </c>
      <c r="AG202">
        <v>237062</v>
      </c>
      <c r="AH202">
        <v>215305</v>
      </c>
      <c r="AI202">
        <v>262634</v>
      </c>
      <c r="AJ202">
        <v>251235</v>
      </c>
      <c r="AK202">
        <v>145735</v>
      </c>
      <c r="AL202">
        <v>246439</v>
      </c>
      <c r="AM202">
        <v>140432</v>
      </c>
      <c r="AN202">
        <v>192763</v>
      </c>
      <c r="AO202">
        <v>60029</v>
      </c>
      <c r="AP202">
        <v>103076</v>
      </c>
      <c r="AQ202">
        <v>90959</v>
      </c>
      <c r="AR202">
        <v>116271</v>
      </c>
      <c r="AS202">
        <v>97966</v>
      </c>
      <c r="AT202">
        <v>95611</v>
      </c>
      <c r="AU202">
        <v>122864</v>
      </c>
      <c r="AV202">
        <v>106588</v>
      </c>
      <c r="AW202">
        <v>107707</v>
      </c>
      <c r="AX202">
        <v>209576</v>
      </c>
      <c r="AY202">
        <v>193465</v>
      </c>
      <c r="AZ202">
        <v>227618</v>
      </c>
      <c r="BA202">
        <v>217495</v>
      </c>
      <c r="BB202">
        <v>181079</v>
      </c>
      <c r="BC202">
        <v>134916</v>
      </c>
      <c r="BD202">
        <v>123088</v>
      </c>
      <c r="BE202">
        <v>193938</v>
      </c>
      <c r="BF202">
        <v>104279</v>
      </c>
      <c r="BG202">
        <v>112837</v>
      </c>
      <c r="BH202">
        <v>139949</v>
      </c>
      <c r="BI202">
        <v>101733</v>
      </c>
      <c r="BJ202">
        <v>121852</v>
      </c>
      <c r="BK202">
        <v>86131</v>
      </c>
      <c r="BL202">
        <v>114772</v>
      </c>
      <c r="BM202">
        <v>96512</v>
      </c>
      <c r="BN202">
        <v>179272</v>
      </c>
      <c r="BO202">
        <v>161843</v>
      </c>
    </row>
    <row r="203" spans="1:67" x14ac:dyDescent="0.25">
      <c r="A203" t="s">
        <v>362</v>
      </c>
      <c r="B203" t="e">
        <f ca="1">_xll.BDH(A203&amp;" Equity Sedol2",$B$2,$B$1,$A$1,"Dates=H","Dir=H","Fill=0","Days=W","cols=66;rows=1")</f>
        <v>#NAME?</v>
      </c>
      <c r="C203">
        <v>12387682</v>
      </c>
      <c r="D203">
        <v>7878787</v>
      </c>
      <c r="E203">
        <v>8233172</v>
      </c>
      <c r="F203">
        <v>6692876</v>
      </c>
      <c r="G203">
        <v>9615807</v>
      </c>
      <c r="H203">
        <v>9558226</v>
      </c>
      <c r="I203">
        <v>8369875</v>
      </c>
      <c r="J203">
        <v>6357958</v>
      </c>
      <c r="K203">
        <v>5623267</v>
      </c>
      <c r="L203">
        <v>10132064</v>
      </c>
      <c r="M203">
        <v>3036601</v>
      </c>
      <c r="N203">
        <v>10648234</v>
      </c>
      <c r="O203">
        <v>9073902</v>
      </c>
      <c r="P203">
        <v>964</v>
      </c>
      <c r="Q203">
        <v>10815387</v>
      </c>
      <c r="R203">
        <v>6605668</v>
      </c>
      <c r="S203">
        <v>7938778</v>
      </c>
      <c r="T203">
        <v>5546860</v>
      </c>
      <c r="U203">
        <v>3452398</v>
      </c>
      <c r="V203">
        <v>8348465</v>
      </c>
      <c r="W203">
        <v>8677660</v>
      </c>
      <c r="X203">
        <v>6109588</v>
      </c>
      <c r="Y203">
        <v>5870787</v>
      </c>
      <c r="Z203">
        <v>5202801</v>
      </c>
      <c r="AA203">
        <v>8229406</v>
      </c>
      <c r="AB203">
        <v>7958063</v>
      </c>
      <c r="AC203">
        <v>8395907</v>
      </c>
      <c r="AD203">
        <v>4904520</v>
      </c>
      <c r="AE203">
        <v>1338</v>
      </c>
      <c r="AF203">
        <v>9455070</v>
      </c>
      <c r="AG203">
        <v>7260129</v>
      </c>
      <c r="AH203">
        <v>7003339</v>
      </c>
      <c r="AI203">
        <v>10027929</v>
      </c>
      <c r="AJ203">
        <v>7338445</v>
      </c>
      <c r="AK203">
        <v>5360698</v>
      </c>
      <c r="AL203">
        <v>9645724</v>
      </c>
      <c r="AM203">
        <v>11181193</v>
      </c>
      <c r="AN203">
        <v>8917303</v>
      </c>
      <c r="AO203">
        <v>10380716</v>
      </c>
      <c r="AP203">
        <v>14986746</v>
      </c>
      <c r="AQ203">
        <v>8903709</v>
      </c>
      <c r="AR203">
        <v>12562956</v>
      </c>
      <c r="AS203">
        <v>8089657</v>
      </c>
      <c r="AT203">
        <v>5196013</v>
      </c>
      <c r="AU203">
        <v>6924680</v>
      </c>
      <c r="AV203">
        <v>6541426</v>
      </c>
      <c r="AW203">
        <v>14139032</v>
      </c>
      <c r="AX203">
        <v>12918298</v>
      </c>
      <c r="AY203">
        <v>9581471</v>
      </c>
      <c r="AZ203">
        <v>7349522</v>
      </c>
      <c r="BA203">
        <v>14367230</v>
      </c>
      <c r="BB203">
        <v>7581260</v>
      </c>
      <c r="BC203">
        <v>8621988</v>
      </c>
      <c r="BD203">
        <v>6681676</v>
      </c>
      <c r="BE203">
        <v>7345495</v>
      </c>
      <c r="BF203">
        <v>9451081</v>
      </c>
      <c r="BG203">
        <v>6194172</v>
      </c>
      <c r="BH203">
        <v>8079260</v>
      </c>
      <c r="BI203">
        <v>4715967</v>
      </c>
      <c r="BJ203">
        <v>8903701</v>
      </c>
      <c r="BK203">
        <v>5577872</v>
      </c>
      <c r="BL203">
        <v>11331432</v>
      </c>
      <c r="BM203">
        <v>6498211</v>
      </c>
      <c r="BN203">
        <v>4599972</v>
      </c>
      <c r="BO203">
        <v>7720907</v>
      </c>
    </row>
    <row r="204" spans="1:67" x14ac:dyDescent="0.25">
      <c r="A204" t="s">
        <v>56</v>
      </c>
      <c r="B204" t="e">
        <f ca="1">_xll.BDH(A204&amp;" Equity Sedol2",$B$2,$B$1,$A$1,"Dates=H","Dir=H","Fill=0","Days=W","cols=66;rows=1")</f>
        <v>#NAME?</v>
      </c>
      <c r="C204">
        <v>620877</v>
      </c>
      <c r="D204">
        <v>442377</v>
      </c>
      <c r="E204">
        <v>505078</v>
      </c>
      <c r="F204">
        <v>285391</v>
      </c>
      <c r="G204">
        <v>845524</v>
      </c>
      <c r="H204">
        <v>456372</v>
      </c>
      <c r="I204">
        <v>391192</v>
      </c>
      <c r="J204">
        <v>365692</v>
      </c>
      <c r="K204">
        <v>858062</v>
      </c>
      <c r="L204">
        <v>603977</v>
      </c>
      <c r="M204">
        <v>457127</v>
      </c>
      <c r="N204">
        <v>463317</v>
      </c>
      <c r="O204">
        <v>651287</v>
      </c>
      <c r="P204">
        <v>0</v>
      </c>
      <c r="Q204">
        <v>644016</v>
      </c>
      <c r="R204">
        <v>593673</v>
      </c>
      <c r="S204">
        <v>255932</v>
      </c>
      <c r="T204">
        <v>411239</v>
      </c>
      <c r="U204">
        <v>393831</v>
      </c>
      <c r="V204">
        <v>484976</v>
      </c>
      <c r="W204">
        <v>357876</v>
      </c>
      <c r="X204">
        <v>288545</v>
      </c>
      <c r="Y204">
        <v>294403</v>
      </c>
      <c r="Z204">
        <v>184555</v>
      </c>
      <c r="AA204">
        <v>509005</v>
      </c>
      <c r="AB204">
        <v>625662</v>
      </c>
      <c r="AC204">
        <v>443678</v>
      </c>
      <c r="AD204">
        <v>327494</v>
      </c>
      <c r="AE204">
        <v>0</v>
      </c>
      <c r="AF204">
        <v>336608</v>
      </c>
      <c r="AG204">
        <v>431480</v>
      </c>
      <c r="AH204">
        <v>455887</v>
      </c>
      <c r="AI204">
        <v>618102</v>
      </c>
      <c r="AJ204">
        <v>433194</v>
      </c>
      <c r="AK204">
        <v>328931</v>
      </c>
      <c r="AL204">
        <v>374083</v>
      </c>
      <c r="AM204">
        <v>314269</v>
      </c>
      <c r="AN204">
        <v>387508</v>
      </c>
      <c r="AO204">
        <v>408560</v>
      </c>
      <c r="AP204">
        <v>412748</v>
      </c>
      <c r="AQ204">
        <v>359252</v>
      </c>
      <c r="AR204">
        <v>325634</v>
      </c>
      <c r="AS204">
        <v>366087</v>
      </c>
      <c r="AT204">
        <v>325197</v>
      </c>
      <c r="AU204">
        <v>336529</v>
      </c>
      <c r="AV204">
        <v>343010</v>
      </c>
      <c r="AW204">
        <v>540391</v>
      </c>
      <c r="AX204">
        <v>1277194</v>
      </c>
      <c r="AY204">
        <v>502075</v>
      </c>
      <c r="AZ204">
        <v>444949</v>
      </c>
      <c r="BA204">
        <v>585649</v>
      </c>
      <c r="BB204">
        <v>547922</v>
      </c>
      <c r="BC204">
        <v>622808</v>
      </c>
      <c r="BD204">
        <v>487494</v>
      </c>
      <c r="BE204">
        <v>724043</v>
      </c>
      <c r="BF204">
        <v>449869</v>
      </c>
      <c r="BG204">
        <v>361753</v>
      </c>
      <c r="BH204">
        <v>678216</v>
      </c>
      <c r="BI204">
        <v>445648</v>
      </c>
      <c r="BJ204">
        <v>444319</v>
      </c>
      <c r="BK204">
        <v>335274</v>
      </c>
      <c r="BL204">
        <v>798008</v>
      </c>
      <c r="BM204">
        <v>331056</v>
      </c>
      <c r="BN204">
        <v>279119</v>
      </c>
      <c r="BO204">
        <v>432515</v>
      </c>
    </row>
    <row r="205" spans="1:67" x14ac:dyDescent="0.25">
      <c r="A205" t="s">
        <v>414</v>
      </c>
      <c r="B205" t="e">
        <f ca="1">_xll.BDH(A205&amp;" Equity Sedol2",$B$2,$B$1,$A$1,"Dates=H","Dir=H","Fill=0","Days=W","cols=66;rows=1")</f>
        <v>#NAME?</v>
      </c>
      <c r="C205">
        <v>2014835</v>
      </c>
      <c r="D205">
        <v>2637333</v>
      </c>
      <c r="E205">
        <v>2188492</v>
      </c>
      <c r="F205">
        <v>1473819</v>
      </c>
      <c r="G205">
        <v>2483885</v>
      </c>
      <c r="H205">
        <v>1427599</v>
      </c>
      <c r="I205">
        <v>1770938</v>
      </c>
      <c r="J205">
        <v>719243</v>
      </c>
      <c r="K205">
        <v>1415717</v>
      </c>
      <c r="L205">
        <v>1856261</v>
      </c>
      <c r="M205">
        <v>400832</v>
      </c>
      <c r="N205">
        <v>906700</v>
      </c>
      <c r="O205">
        <v>673110</v>
      </c>
      <c r="P205">
        <v>0</v>
      </c>
      <c r="Q205">
        <v>529281</v>
      </c>
      <c r="R205">
        <v>771265</v>
      </c>
      <c r="S205">
        <v>1023169</v>
      </c>
      <c r="T205">
        <v>446501</v>
      </c>
      <c r="U205">
        <v>730353</v>
      </c>
      <c r="V205">
        <v>593539</v>
      </c>
      <c r="W205">
        <v>402164</v>
      </c>
      <c r="X205">
        <v>349233</v>
      </c>
      <c r="Y205">
        <v>383804</v>
      </c>
      <c r="Z205">
        <v>297641</v>
      </c>
      <c r="AA205">
        <v>545007</v>
      </c>
      <c r="AB205">
        <v>573173</v>
      </c>
      <c r="AC205">
        <v>932746</v>
      </c>
      <c r="AD205">
        <v>572660</v>
      </c>
      <c r="AE205">
        <v>0</v>
      </c>
      <c r="AF205">
        <v>837913</v>
      </c>
      <c r="AG205">
        <v>423401</v>
      </c>
      <c r="AH205">
        <v>415448</v>
      </c>
      <c r="AI205">
        <v>828683</v>
      </c>
      <c r="AJ205">
        <v>543711</v>
      </c>
      <c r="AK205">
        <v>545830</v>
      </c>
      <c r="AL205">
        <v>709874</v>
      </c>
      <c r="AM205">
        <v>599060</v>
      </c>
      <c r="AN205">
        <v>701626</v>
      </c>
      <c r="AO205">
        <v>658504</v>
      </c>
      <c r="AP205">
        <v>769885</v>
      </c>
      <c r="AQ205">
        <v>621288</v>
      </c>
      <c r="AR205">
        <v>498454</v>
      </c>
      <c r="AS205">
        <v>481783</v>
      </c>
      <c r="AT205">
        <v>510456</v>
      </c>
      <c r="AU205">
        <v>645616</v>
      </c>
      <c r="AV205">
        <v>733623</v>
      </c>
      <c r="AW205">
        <v>477818</v>
      </c>
      <c r="AX205">
        <v>1986705</v>
      </c>
      <c r="AY205">
        <v>826346</v>
      </c>
      <c r="AZ205">
        <v>791338</v>
      </c>
      <c r="BA205">
        <v>568098</v>
      </c>
      <c r="BB205">
        <v>500881</v>
      </c>
      <c r="BC205">
        <v>775569</v>
      </c>
      <c r="BD205">
        <v>833483</v>
      </c>
      <c r="BE205">
        <v>494832</v>
      </c>
      <c r="BF205">
        <v>1213716</v>
      </c>
      <c r="BG205">
        <v>802257</v>
      </c>
      <c r="BH205">
        <v>757596</v>
      </c>
      <c r="BI205">
        <v>778268</v>
      </c>
      <c r="BJ205">
        <v>750276</v>
      </c>
      <c r="BK205">
        <v>686705</v>
      </c>
      <c r="BL205">
        <v>914176</v>
      </c>
      <c r="BM205">
        <v>755443</v>
      </c>
      <c r="BN205">
        <v>1392513</v>
      </c>
      <c r="BO205">
        <v>1988910</v>
      </c>
    </row>
    <row r="206" spans="1:67" x14ac:dyDescent="0.25">
      <c r="A206" t="s">
        <v>332</v>
      </c>
      <c r="B206" t="e">
        <f ca="1">_xll.BDH(A206&amp;" Equity Sedol2",$B$2,$B$1,$A$1,"Dates=H","Dir=H","Fill=0","Days=W","cols=66;rows=1")</f>
        <v>#NAME?</v>
      </c>
      <c r="C206">
        <v>60239917</v>
      </c>
      <c r="D206">
        <v>107606666</v>
      </c>
      <c r="E206">
        <v>96888240</v>
      </c>
      <c r="F206">
        <v>48524737</v>
      </c>
      <c r="G206">
        <v>73654236</v>
      </c>
      <c r="H206">
        <v>78448499</v>
      </c>
      <c r="I206">
        <v>99395998</v>
      </c>
      <c r="J206">
        <v>48893584</v>
      </c>
      <c r="K206">
        <v>58393390</v>
      </c>
      <c r="L206">
        <v>91347354</v>
      </c>
      <c r="M206">
        <v>44503581</v>
      </c>
      <c r="N206">
        <v>78302692</v>
      </c>
      <c r="O206">
        <v>70606354</v>
      </c>
      <c r="P206">
        <v>0</v>
      </c>
      <c r="Q206">
        <v>64671042</v>
      </c>
      <c r="R206">
        <v>71293135</v>
      </c>
      <c r="S206">
        <v>66196294</v>
      </c>
      <c r="T206">
        <v>70200366</v>
      </c>
      <c r="U206">
        <v>66190985</v>
      </c>
      <c r="V206">
        <v>83221311</v>
      </c>
      <c r="W206">
        <v>77750170</v>
      </c>
      <c r="X206">
        <v>88742301</v>
      </c>
      <c r="Y206">
        <v>80167556</v>
      </c>
      <c r="Z206">
        <v>68128321</v>
      </c>
      <c r="AA206">
        <v>118454155</v>
      </c>
      <c r="AB206">
        <v>107163302</v>
      </c>
      <c r="AC206">
        <v>114446063</v>
      </c>
      <c r="AD206">
        <v>76393436</v>
      </c>
      <c r="AE206">
        <v>0</v>
      </c>
      <c r="AF206">
        <v>70807375</v>
      </c>
      <c r="AG206">
        <v>93886521</v>
      </c>
      <c r="AH206">
        <v>56757705</v>
      </c>
      <c r="AI206">
        <v>116427157</v>
      </c>
      <c r="AJ206">
        <v>136974936</v>
      </c>
      <c r="AK206">
        <v>63662756</v>
      </c>
      <c r="AL206">
        <v>85714785</v>
      </c>
      <c r="AM206">
        <v>68164235</v>
      </c>
      <c r="AN206">
        <v>77790624</v>
      </c>
      <c r="AO206">
        <v>77790066</v>
      </c>
      <c r="AP206">
        <v>75251680</v>
      </c>
      <c r="AQ206">
        <v>184456472</v>
      </c>
      <c r="AR206">
        <v>149625726</v>
      </c>
      <c r="AS206">
        <v>110840701</v>
      </c>
      <c r="AT206">
        <v>119161255</v>
      </c>
      <c r="AU206">
        <v>92363261</v>
      </c>
      <c r="AV206">
        <v>156143230</v>
      </c>
      <c r="AW206">
        <v>103945746</v>
      </c>
      <c r="AX206">
        <v>244113378</v>
      </c>
      <c r="AY206">
        <v>114232885</v>
      </c>
      <c r="AZ206">
        <v>114390918</v>
      </c>
      <c r="BA206">
        <v>114899469</v>
      </c>
      <c r="BB206">
        <v>117801473</v>
      </c>
      <c r="BC206">
        <v>149051675</v>
      </c>
      <c r="BD206">
        <v>77582631</v>
      </c>
      <c r="BE206">
        <v>51073516</v>
      </c>
      <c r="BF206">
        <v>108489516</v>
      </c>
      <c r="BG206">
        <v>65916345</v>
      </c>
      <c r="BH206">
        <v>66125078</v>
      </c>
      <c r="BI206">
        <v>37509177</v>
      </c>
      <c r="BJ206">
        <v>52510171</v>
      </c>
      <c r="BK206">
        <v>86536066</v>
      </c>
      <c r="BL206">
        <v>63010314</v>
      </c>
      <c r="BM206">
        <v>54428697</v>
      </c>
      <c r="BN206">
        <v>51333913</v>
      </c>
      <c r="BO206">
        <v>79414607</v>
      </c>
    </row>
    <row r="207" spans="1:67" x14ac:dyDescent="0.25">
      <c r="A207" t="s">
        <v>432</v>
      </c>
      <c r="B207" t="e">
        <f ca="1">_xll.BDH(A207&amp;" Equity Sedol2",$B$2,$B$1,$A$1,"Dates=H","Dir=H","Fill=0","Days=W","cols=66;rows=1")</f>
        <v>#NAME?</v>
      </c>
      <c r="C207">
        <v>1987610</v>
      </c>
      <c r="D207">
        <v>1700812</v>
      </c>
      <c r="E207">
        <v>1397590</v>
      </c>
      <c r="F207">
        <v>851366</v>
      </c>
      <c r="G207">
        <v>1632587</v>
      </c>
      <c r="H207">
        <v>1556658</v>
      </c>
      <c r="I207">
        <v>1368445</v>
      </c>
      <c r="J207">
        <v>792575</v>
      </c>
      <c r="K207">
        <v>1035302</v>
      </c>
      <c r="L207">
        <v>1238420</v>
      </c>
      <c r="M207">
        <v>628803</v>
      </c>
      <c r="N207">
        <v>1473453</v>
      </c>
      <c r="O207">
        <v>1131167</v>
      </c>
      <c r="P207">
        <v>0</v>
      </c>
      <c r="Q207">
        <v>1660132</v>
      </c>
      <c r="R207">
        <v>1135508</v>
      </c>
      <c r="S207">
        <v>953415</v>
      </c>
      <c r="T207">
        <v>1103064</v>
      </c>
      <c r="U207">
        <v>1048385</v>
      </c>
      <c r="V207">
        <v>1268442</v>
      </c>
      <c r="W207">
        <v>1454400</v>
      </c>
      <c r="X207">
        <v>1134421</v>
      </c>
      <c r="Y207">
        <v>1137412</v>
      </c>
      <c r="Z207">
        <v>1362533</v>
      </c>
      <c r="AA207">
        <v>2599785</v>
      </c>
      <c r="AB207">
        <v>1888604</v>
      </c>
      <c r="AC207">
        <v>2093102</v>
      </c>
      <c r="AD207">
        <v>1596980</v>
      </c>
      <c r="AE207">
        <v>0</v>
      </c>
      <c r="AF207">
        <v>1648868</v>
      </c>
      <c r="AG207">
        <v>2413305</v>
      </c>
      <c r="AH207">
        <v>1766751</v>
      </c>
      <c r="AI207">
        <v>2364867</v>
      </c>
      <c r="AJ207">
        <v>2403974</v>
      </c>
      <c r="AK207">
        <v>1415403</v>
      </c>
      <c r="AL207">
        <v>1705786</v>
      </c>
      <c r="AM207">
        <v>2061899</v>
      </c>
      <c r="AN207">
        <v>1691640</v>
      </c>
      <c r="AO207">
        <v>1427515</v>
      </c>
      <c r="AP207">
        <v>1665924</v>
      </c>
      <c r="AQ207">
        <v>2248203</v>
      </c>
      <c r="AR207">
        <v>1776400</v>
      </c>
      <c r="AS207">
        <v>1472943</v>
      </c>
      <c r="AT207">
        <v>1606812</v>
      </c>
      <c r="AU207">
        <v>1802665</v>
      </c>
      <c r="AV207">
        <v>1639746</v>
      </c>
      <c r="AW207">
        <v>2394730</v>
      </c>
      <c r="AX207">
        <v>4465894</v>
      </c>
      <c r="AY207">
        <v>1854160</v>
      </c>
      <c r="AZ207">
        <v>1857820</v>
      </c>
      <c r="BA207">
        <v>1529943</v>
      </c>
      <c r="BB207">
        <v>2982483</v>
      </c>
      <c r="BC207">
        <v>2496076</v>
      </c>
      <c r="BD207">
        <v>1778759</v>
      </c>
      <c r="BE207">
        <v>2156586</v>
      </c>
      <c r="BF207">
        <v>1350999</v>
      </c>
      <c r="BG207">
        <v>1927602</v>
      </c>
      <c r="BH207">
        <v>1578321</v>
      </c>
      <c r="BI207">
        <v>1120872</v>
      </c>
      <c r="BJ207">
        <v>1537774</v>
      </c>
      <c r="BK207">
        <v>938603</v>
      </c>
      <c r="BL207">
        <v>1113304</v>
      </c>
      <c r="BM207">
        <v>910383</v>
      </c>
      <c r="BN207">
        <v>895495</v>
      </c>
      <c r="BO207">
        <v>2105575</v>
      </c>
    </row>
    <row r="208" spans="1:67" x14ac:dyDescent="0.25">
      <c r="A208" t="s">
        <v>396</v>
      </c>
      <c r="B208" t="e">
        <f ca="1">_xll.BDH(A208&amp;" Equity Sedol2",$B$2,$B$1,$A$1,"Dates=H","Dir=H","Fill=0","Days=W","cols=66;rows=1")</f>
        <v>#NAME?</v>
      </c>
      <c r="C208">
        <v>501644</v>
      </c>
      <c r="D208">
        <v>1078427</v>
      </c>
      <c r="E208">
        <v>880991</v>
      </c>
      <c r="F208">
        <v>641804</v>
      </c>
      <c r="G208">
        <v>751915</v>
      </c>
      <c r="H208">
        <v>963943</v>
      </c>
      <c r="I208">
        <v>707749</v>
      </c>
      <c r="J208">
        <v>441838</v>
      </c>
      <c r="K208">
        <v>616528</v>
      </c>
      <c r="L208">
        <v>1506053</v>
      </c>
      <c r="M208">
        <v>362844</v>
      </c>
      <c r="N208">
        <v>10845891</v>
      </c>
      <c r="O208">
        <v>4662564</v>
      </c>
      <c r="P208">
        <v>0</v>
      </c>
      <c r="Q208">
        <v>3160304</v>
      </c>
      <c r="R208">
        <v>1840860</v>
      </c>
      <c r="S208">
        <v>2921035</v>
      </c>
      <c r="T208">
        <v>3159542</v>
      </c>
      <c r="U208">
        <v>1557120</v>
      </c>
      <c r="V208">
        <v>1179532</v>
      </c>
      <c r="W208">
        <v>1344748</v>
      </c>
      <c r="X208">
        <v>1982759</v>
      </c>
      <c r="Y208">
        <v>1803535</v>
      </c>
      <c r="Z208">
        <v>1615215</v>
      </c>
      <c r="AA208">
        <v>1523645</v>
      </c>
      <c r="AB208">
        <v>1543485</v>
      </c>
      <c r="AC208">
        <v>1972412</v>
      </c>
      <c r="AD208">
        <v>1711671</v>
      </c>
      <c r="AE208">
        <v>0</v>
      </c>
      <c r="AF208">
        <v>1397424</v>
      </c>
      <c r="AG208">
        <v>1070150</v>
      </c>
      <c r="AH208">
        <v>1000953</v>
      </c>
      <c r="AI208">
        <v>3821419</v>
      </c>
      <c r="AJ208">
        <v>1714255</v>
      </c>
      <c r="AK208">
        <v>881734</v>
      </c>
      <c r="AL208">
        <v>1795718</v>
      </c>
      <c r="AM208">
        <v>1195691</v>
      </c>
      <c r="AN208">
        <v>1283418</v>
      </c>
      <c r="AO208">
        <v>928820</v>
      </c>
      <c r="AP208">
        <v>1271144</v>
      </c>
      <c r="AQ208">
        <v>1649161</v>
      </c>
      <c r="AR208">
        <v>1662725</v>
      </c>
      <c r="AS208">
        <v>1744622</v>
      </c>
      <c r="AT208">
        <v>1555213</v>
      </c>
      <c r="AU208">
        <v>1567636</v>
      </c>
      <c r="AV208">
        <v>3702780</v>
      </c>
      <c r="AW208">
        <v>2379715</v>
      </c>
      <c r="AX208">
        <v>2081037</v>
      </c>
      <c r="AY208">
        <v>1258354</v>
      </c>
      <c r="AZ208">
        <v>1039158</v>
      </c>
      <c r="BA208">
        <v>1657717</v>
      </c>
      <c r="BB208">
        <v>3537715</v>
      </c>
      <c r="BC208">
        <v>1599724</v>
      </c>
      <c r="BD208">
        <v>976185</v>
      </c>
      <c r="BE208">
        <v>1680931</v>
      </c>
      <c r="BF208">
        <v>1109720</v>
      </c>
      <c r="BG208">
        <v>1257159</v>
      </c>
      <c r="BH208">
        <v>1067686</v>
      </c>
      <c r="BI208">
        <v>994586</v>
      </c>
      <c r="BJ208">
        <v>1037586</v>
      </c>
      <c r="BK208">
        <v>1808333</v>
      </c>
      <c r="BL208">
        <v>1089396</v>
      </c>
      <c r="BM208">
        <v>1030616</v>
      </c>
      <c r="BN208">
        <v>1324773</v>
      </c>
      <c r="BO208">
        <v>1615449</v>
      </c>
    </row>
    <row r="209" spans="1:67" x14ac:dyDescent="0.25">
      <c r="A209" t="s">
        <v>355</v>
      </c>
      <c r="B209" t="e">
        <f ca="1">_xll.BDH(A209&amp;" Equity Sedol2",$B$2,$B$1,$A$1,"Dates=H","Dir=H","Fill=0","Days=W","cols=66;rows=1")</f>
        <v>#NAME?</v>
      </c>
      <c r="C209">
        <v>1561288</v>
      </c>
      <c r="D209">
        <v>1439647</v>
      </c>
      <c r="E209">
        <v>1441317</v>
      </c>
      <c r="F209">
        <v>1494894</v>
      </c>
      <c r="G209">
        <v>1306632</v>
      </c>
      <c r="H209">
        <v>1136853</v>
      </c>
      <c r="I209">
        <v>765997</v>
      </c>
      <c r="J209">
        <v>770407</v>
      </c>
      <c r="K209">
        <v>539740</v>
      </c>
      <c r="L209">
        <v>986010</v>
      </c>
      <c r="M209">
        <v>290487</v>
      </c>
      <c r="N209">
        <v>886373</v>
      </c>
      <c r="O209">
        <v>809656</v>
      </c>
      <c r="P209">
        <v>0</v>
      </c>
      <c r="Q209">
        <v>582080</v>
      </c>
      <c r="R209">
        <v>1051737</v>
      </c>
      <c r="S209">
        <v>610786</v>
      </c>
      <c r="T209">
        <v>696507</v>
      </c>
      <c r="U209">
        <v>621502</v>
      </c>
      <c r="V209">
        <v>536778</v>
      </c>
      <c r="W209">
        <v>634679</v>
      </c>
      <c r="X209">
        <v>482777</v>
      </c>
      <c r="Y209">
        <v>1625235</v>
      </c>
      <c r="Z209">
        <v>500322</v>
      </c>
      <c r="AA209">
        <v>849156</v>
      </c>
      <c r="AB209">
        <v>593495</v>
      </c>
      <c r="AC209">
        <v>765274</v>
      </c>
      <c r="AD209">
        <v>554264</v>
      </c>
      <c r="AE209">
        <v>0</v>
      </c>
      <c r="AF209">
        <v>966836</v>
      </c>
      <c r="AG209">
        <v>771177</v>
      </c>
      <c r="AH209">
        <v>740777</v>
      </c>
      <c r="AI209">
        <v>1786757</v>
      </c>
      <c r="AJ209">
        <v>599546</v>
      </c>
      <c r="AK209">
        <v>740257</v>
      </c>
      <c r="AL209">
        <v>931706</v>
      </c>
      <c r="AM209">
        <v>905609</v>
      </c>
      <c r="AN209">
        <v>1371381</v>
      </c>
      <c r="AO209">
        <v>825009</v>
      </c>
      <c r="AP209">
        <v>988538</v>
      </c>
      <c r="AQ209">
        <v>774825</v>
      </c>
      <c r="AR209">
        <v>771265</v>
      </c>
      <c r="AS209">
        <v>681052</v>
      </c>
      <c r="AT209">
        <v>744487</v>
      </c>
      <c r="AU209">
        <v>825785</v>
      </c>
      <c r="AV209">
        <v>627916</v>
      </c>
      <c r="AW209">
        <v>1364627</v>
      </c>
      <c r="AX209">
        <v>1763505</v>
      </c>
      <c r="AY209">
        <v>1054287</v>
      </c>
      <c r="AZ209">
        <v>1756875</v>
      </c>
      <c r="BA209">
        <v>570135</v>
      </c>
      <c r="BB209">
        <v>1076751</v>
      </c>
      <c r="BC209">
        <v>1183849</v>
      </c>
      <c r="BD209">
        <v>887100</v>
      </c>
      <c r="BE209">
        <v>591332</v>
      </c>
      <c r="BF209">
        <v>1140413</v>
      </c>
      <c r="BG209">
        <v>662110</v>
      </c>
      <c r="BH209">
        <v>558284</v>
      </c>
      <c r="BI209">
        <v>507717</v>
      </c>
      <c r="BJ209">
        <v>590663</v>
      </c>
      <c r="BK209">
        <v>593564</v>
      </c>
      <c r="BL209">
        <v>757524</v>
      </c>
      <c r="BM209">
        <v>522173</v>
      </c>
      <c r="BN209">
        <v>535565</v>
      </c>
      <c r="BO209">
        <v>612446</v>
      </c>
    </row>
    <row r="210" spans="1:67" x14ac:dyDescent="0.25">
      <c r="A210" t="s">
        <v>354</v>
      </c>
      <c r="B210" t="e">
        <f ca="1">_xll.BDH(A210&amp;" Equity Sedol2",$B$2,$B$1,$A$1,"Dates=H","Dir=H","Fill=0","Days=W","cols=66;rows=1")</f>
        <v>#NAME?</v>
      </c>
      <c r="C210">
        <v>4103527</v>
      </c>
      <c r="D210">
        <v>3858469</v>
      </c>
      <c r="E210">
        <v>3342654</v>
      </c>
      <c r="F210">
        <v>2493896</v>
      </c>
      <c r="G210">
        <v>7982403</v>
      </c>
      <c r="H210">
        <v>3570155</v>
      </c>
      <c r="I210">
        <v>2738990</v>
      </c>
      <c r="J210">
        <v>3087996</v>
      </c>
      <c r="K210">
        <v>12939690</v>
      </c>
      <c r="L210">
        <v>7347422</v>
      </c>
      <c r="M210">
        <v>3452319</v>
      </c>
      <c r="N210">
        <v>4546491</v>
      </c>
      <c r="O210">
        <v>2757037</v>
      </c>
      <c r="P210">
        <v>0</v>
      </c>
      <c r="Q210">
        <v>3257594</v>
      </c>
      <c r="R210">
        <v>5309069</v>
      </c>
      <c r="S210">
        <v>2452144</v>
      </c>
      <c r="T210">
        <v>1741104</v>
      </c>
      <c r="U210">
        <v>2106568</v>
      </c>
      <c r="V210">
        <v>2489193</v>
      </c>
      <c r="W210">
        <v>2938029</v>
      </c>
      <c r="X210">
        <v>2799917</v>
      </c>
      <c r="Y210">
        <v>2021171</v>
      </c>
      <c r="Z210">
        <v>5557848</v>
      </c>
      <c r="AA210">
        <v>3021190</v>
      </c>
      <c r="AB210">
        <v>3347059</v>
      </c>
      <c r="AC210">
        <v>5803345</v>
      </c>
      <c r="AD210">
        <v>3473700</v>
      </c>
      <c r="AE210">
        <v>0</v>
      </c>
      <c r="AF210">
        <v>2748364</v>
      </c>
      <c r="AG210">
        <v>2496740</v>
      </c>
      <c r="AH210">
        <v>2024516</v>
      </c>
      <c r="AI210">
        <v>7541000</v>
      </c>
      <c r="AJ210">
        <v>6874539</v>
      </c>
      <c r="AK210">
        <v>2694249</v>
      </c>
      <c r="AL210">
        <v>7525843</v>
      </c>
      <c r="AM210">
        <v>5100985</v>
      </c>
      <c r="AN210">
        <v>9140066</v>
      </c>
      <c r="AO210">
        <v>4282349</v>
      </c>
      <c r="AP210">
        <v>13389679</v>
      </c>
      <c r="AQ210">
        <v>8435925</v>
      </c>
      <c r="AR210">
        <v>8393058</v>
      </c>
      <c r="AS210">
        <v>5119799</v>
      </c>
      <c r="AT210">
        <v>3366450</v>
      </c>
      <c r="AU210">
        <v>2278492</v>
      </c>
      <c r="AV210">
        <v>5596444</v>
      </c>
      <c r="AW210">
        <v>9751480</v>
      </c>
      <c r="AX210">
        <v>9075945</v>
      </c>
      <c r="AY210">
        <v>5832075</v>
      </c>
      <c r="AZ210">
        <v>4953947</v>
      </c>
      <c r="BA210">
        <v>6460206</v>
      </c>
      <c r="BB210">
        <v>5789726</v>
      </c>
      <c r="BC210">
        <v>4221623</v>
      </c>
      <c r="BD210">
        <v>3694943</v>
      </c>
      <c r="BE210">
        <v>4050418</v>
      </c>
      <c r="BF210">
        <v>3144159</v>
      </c>
      <c r="BG210">
        <v>3612863</v>
      </c>
      <c r="BH210">
        <v>7362506</v>
      </c>
      <c r="BI210">
        <v>2724588</v>
      </c>
      <c r="BJ210">
        <v>5287307</v>
      </c>
      <c r="BK210">
        <v>4374929</v>
      </c>
      <c r="BL210">
        <v>4212995</v>
      </c>
      <c r="BM210">
        <v>6203959</v>
      </c>
      <c r="BN210">
        <v>6106854</v>
      </c>
      <c r="BO210">
        <v>4569720</v>
      </c>
    </row>
    <row r="211" spans="1:67" x14ac:dyDescent="0.25">
      <c r="A211" t="s">
        <v>399</v>
      </c>
      <c r="B211" t="e">
        <f ca="1">_xll.BDH(A211&amp;" Equity Sedol2",$B$2,$B$1,$A$1,"Dates=H","Dir=H","Fill=0","Days=W","cols=66;rows=1")</f>
        <v>#NAME?</v>
      </c>
      <c r="C211">
        <v>318480</v>
      </c>
      <c r="D211">
        <v>311035</v>
      </c>
      <c r="E211">
        <v>496905</v>
      </c>
      <c r="F211">
        <v>326103</v>
      </c>
      <c r="G211">
        <v>687205</v>
      </c>
      <c r="H211">
        <v>333192</v>
      </c>
      <c r="I211">
        <v>276454</v>
      </c>
      <c r="J211">
        <v>274727</v>
      </c>
      <c r="K211">
        <v>329874</v>
      </c>
      <c r="L211">
        <v>436993</v>
      </c>
      <c r="M211">
        <v>300483</v>
      </c>
      <c r="N211">
        <v>583469</v>
      </c>
      <c r="O211">
        <v>289114</v>
      </c>
      <c r="P211">
        <v>0</v>
      </c>
      <c r="Q211">
        <v>333096</v>
      </c>
      <c r="R211">
        <v>499877</v>
      </c>
      <c r="S211">
        <v>223444</v>
      </c>
      <c r="T211">
        <v>233389</v>
      </c>
      <c r="U211">
        <v>277443</v>
      </c>
      <c r="V211">
        <v>341080</v>
      </c>
      <c r="W211">
        <v>370471</v>
      </c>
      <c r="X211">
        <v>412259</v>
      </c>
      <c r="Y211">
        <v>1247399</v>
      </c>
      <c r="Z211">
        <v>826203</v>
      </c>
      <c r="AA211">
        <v>714623</v>
      </c>
      <c r="AB211">
        <v>576390</v>
      </c>
      <c r="AC211">
        <v>415357</v>
      </c>
      <c r="AD211">
        <v>866865</v>
      </c>
      <c r="AE211">
        <v>0</v>
      </c>
      <c r="AF211">
        <v>460476</v>
      </c>
      <c r="AG211">
        <v>364495</v>
      </c>
      <c r="AH211">
        <v>254400</v>
      </c>
      <c r="AI211">
        <v>992770</v>
      </c>
      <c r="AJ211">
        <v>797958</v>
      </c>
      <c r="AK211">
        <v>303753</v>
      </c>
      <c r="AL211">
        <v>348208</v>
      </c>
      <c r="AM211">
        <v>429778</v>
      </c>
      <c r="AN211">
        <v>398719</v>
      </c>
      <c r="AO211">
        <v>285007</v>
      </c>
      <c r="AP211">
        <v>396644</v>
      </c>
      <c r="AQ211">
        <v>232534</v>
      </c>
      <c r="AR211">
        <v>359204</v>
      </c>
      <c r="AS211">
        <v>373555</v>
      </c>
      <c r="AT211">
        <v>348763</v>
      </c>
      <c r="AU211">
        <v>304063</v>
      </c>
      <c r="AV211">
        <v>521938</v>
      </c>
      <c r="AW211">
        <v>345680</v>
      </c>
      <c r="AX211">
        <v>723475</v>
      </c>
      <c r="AY211">
        <v>393085</v>
      </c>
      <c r="AZ211">
        <v>403507</v>
      </c>
      <c r="BA211">
        <v>454682</v>
      </c>
      <c r="BB211">
        <v>506958</v>
      </c>
      <c r="BC211">
        <v>437688</v>
      </c>
      <c r="BD211">
        <v>349540</v>
      </c>
      <c r="BE211">
        <v>502538</v>
      </c>
      <c r="BF211">
        <v>361813</v>
      </c>
      <c r="BG211">
        <v>385186</v>
      </c>
      <c r="BH211">
        <v>374469</v>
      </c>
      <c r="BI211">
        <v>238773</v>
      </c>
      <c r="BJ211">
        <v>381248</v>
      </c>
      <c r="BK211">
        <v>581249</v>
      </c>
      <c r="BL211">
        <v>323709</v>
      </c>
      <c r="BM211">
        <v>293535</v>
      </c>
      <c r="BN211">
        <v>395197</v>
      </c>
      <c r="BO211">
        <v>404020</v>
      </c>
    </row>
    <row r="212" spans="1:67" x14ac:dyDescent="0.25">
      <c r="A212" t="s">
        <v>370</v>
      </c>
      <c r="B212" t="e">
        <f ca="1">_xll.BDH(A212&amp;" Equity Sedol2",$B$2,$B$1,$A$1,"Dates=H","Dir=H","Fill=0","Days=W","cols=66;rows=1")</f>
        <v>#NAME?</v>
      </c>
      <c r="C212">
        <v>1029970</v>
      </c>
      <c r="D212">
        <v>1264570</v>
      </c>
      <c r="E212">
        <v>1252331</v>
      </c>
      <c r="F212">
        <v>865568</v>
      </c>
      <c r="G212">
        <v>1298465</v>
      </c>
      <c r="H212">
        <v>2474376</v>
      </c>
      <c r="I212">
        <v>1137461</v>
      </c>
      <c r="J212">
        <v>985430</v>
      </c>
      <c r="K212">
        <v>3550927</v>
      </c>
      <c r="L212">
        <v>4390905</v>
      </c>
      <c r="M212">
        <v>2418444</v>
      </c>
      <c r="N212">
        <v>2990367</v>
      </c>
      <c r="O212">
        <v>1682497</v>
      </c>
      <c r="P212">
        <v>0</v>
      </c>
      <c r="Q212">
        <v>1871057</v>
      </c>
      <c r="R212">
        <v>1147770</v>
      </c>
      <c r="S212">
        <v>1420320</v>
      </c>
      <c r="T212">
        <v>1309641</v>
      </c>
      <c r="U212">
        <v>2666622</v>
      </c>
      <c r="V212">
        <v>2662635</v>
      </c>
      <c r="W212">
        <v>3555217</v>
      </c>
      <c r="X212">
        <v>2544072</v>
      </c>
      <c r="Y212">
        <v>1679244</v>
      </c>
      <c r="Z212">
        <v>1697504</v>
      </c>
      <c r="AA212">
        <v>2656722</v>
      </c>
      <c r="AB212">
        <v>5088693</v>
      </c>
      <c r="AC212">
        <v>3640873</v>
      </c>
      <c r="AD212">
        <v>2220839</v>
      </c>
      <c r="AE212">
        <v>0</v>
      </c>
      <c r="AF212">
        <v>1348706</v>
      </c>
      <c r="AG212">
        <v>2172494</v>
      </c>
      <c r="AH212">
        <v>1968111</v>
      </c>
      <c r="AI212">
        <v>2707352</v>
      </c>
      <c r="AJ212">
        <v>1334086</v>
      </c>
      <c r="AK212">
        <v>1048248</v>
      </c>
      <c r="AL212">
        <v>1472474</v>
      </c>
      <c r="AM212">
        <v>890296</v>
      </c>
      <c r="AN212">
        <v>1455879</v>
      </c>
      <c r="AO212">
        <v>2375980</v>
      </c>
      <c r="AP212">
        <v>1845661</v>
      </c>
      <c r="AQ212">
        <v>1516948</v>
      </c>
      <c r="AR212">
        <v>1110474</v>
      </c>
      <c r="AS212">
        <v>2331289</v>
      </c>
      <c r="AT212">
        <v>2810990</v>
      </c>
      <c r="AU212">
        <v>2534790</v>
      </c>
      <c r="AV212">
        <v>2108127</v>
      </c>
      <c r="AW212">
        <v>2551034</v>
      </c>
      <c r="AX212">
        <v>3075488</v>
      </c>
      <c r="AY212">
        <v>1598793</v>
      </c>
      <c r="AZ212">
        <v>1216866</v>
      </c>
      <c r="BA212">
        <v>1084024</v>
      </c>
      <c r="BB212">
        <v>3232234</v>
      </c>
      <c r="BC212">
        <v>2806704</v>
      </c>
      <c r="BD212">
        <v>3346883</v>
      </c>
      <c r="BE212">
        <v>1828833</v>
      </c>
      <c r="BF212">
        <v>2346173</v>
      </c>
      <c r="BG212">
        <v>2106590</v>
      </c>
      <c r="BH212">
        <v>3969485</v>
      </c>
      <c r="BI212">
        <v>2824065</v>
      </c>
      <c r="BJ212">
        <v>3457461</v>
      </c>
      <c r="BK212">
        <v>1570157</v>
      </c>
      <c r="BL212">
        <v>2480113</v>
      </c>
      <c r="BM212">
        <v>1107618</v>
      </c>
      <c r="BN212">
        <v>2305167</v>
      </c>
      <c r="BO212">
        <v>1458215</v>
      </c>
    </row>
    <row r="213" spans="1:67" x14ac:dyDescent="0.25">
      <c r="A213" t="s">
        <v>368</v>
      </c>
      <c r="B213" t="e">
        <f ca="1">_xll.BDH(A213&amp;" Equity Sedol2",$B$2,$B$1,$A$1,"Dates=H","Dir=H","Fill=0","Days=W","cols=66;rows=1")</f>
        <v>#NAME?</v>
      </c>
      <c r="C213">
        <v>9915779</v>
      </c>
      <c r="D213">
        <v>12746582</v>
      </c>
      <c r="E213">
        <v>12170096</v>
      </c>
      <c r="F213">
        <v>8483793</v>
      </c>
      <c r="G213">
        <v>14794205</v>
      </c>
      <c r="H213">
        <v>10612003</v>
      </c>
      <c r="I213">
        <v>12794097</v>
      </c>
      <c r="J213">
        <v>9154951</v>
      </c>
      <c r="K213">
        <v>17467520</v>
      </c>
      <c r="L213">
        <v>19881700</v>
      </c>
      <c r="M213">
        <v>14508085</v>
      </c>
      <c r="N213">
        <v>13505578</v>
      </c>
      <c r="O213">
        <v>14144219</v>
      </c>
      <c r="P213">
        <v>0</v>
      </c>
      <c r="Q213">
        <v>16172832</v>
      </c>
      <c r="R213">
        <v>14914594</v>
      </c>
      <c r="S213">
        <v>24262145</v>
      </c>
      <c r="T213">
        <v>53707242</v>
      </c>
      <c r="U213">
        <v>20915038</v>
      </c>
      <c r="V213">
        <v>12086891</v>
      </c>
      <c r="W213">
        <v>14325597</v>
      </c>
      <c r="X213">
        <v>18386024</v>
      </c>
      <c r="Y213">
        <v>13453436</v>
      </c>
      <c r="Z213">
        <v>9027415</v>
      </c>
      <c r="AA213">
        <v>11984623</v>
      </c>
      <c r="AB213">
        <v>12570836</v>
      </c>
      <c r="AC213">
        <v>12357897</v>
      </c>
      <c r="AD213">
        <v>16232024</v>
      </c>
      <c r="AE213">
        <v>0</v>
      </c>
      <c r="AF213">
        <v>12852082</v>
      </c>
      <c r="AG213">
        <v>11032800</v>
      </c>
      <c r="AH213">
        <v>9870327</v>
      </c>
      <c r="AI213">
        <v>20411608</v>
      </c>
      <c r="AJ213">
        <v>18026479</v>
      </c>
      <c r="AK213">
        <v>12487755</v>
      </c>
      <c r="AL213">
        <v>12087227</v>
      </c>
      <c r="AM213">
        <v>16064064</v>
      </c>
      <c r="AN213">
        <v>20840905</v>
      </c>
      <c r="AO213">
        <v>13196192</v>
      </c>
      <c r="AP213">
        <v>10618857</v>
      </c>
      <c r="AQ213">
        <v>12289605</v>
      </c>
      <c r="AR213">
        <v>15806818</v>
      </c>
      <c r="AS213">
        <v>14803145</v>
      </c>
      <c r="AT213">
        <v>12342837</v>
      </c>
      <c r="AU213">
        <v>12873567</v>
      </c>
      <c r="AV213">
        <v>30890066</v>
      </c>
      <c r="AW213">
        <v>17664153</v>
      </c>
      <c r="AX213">
        <v>30556811</v>
      </c>
      <c r="AY213">
        <v>19223196</v>
      </c>
      <c r="AZ213">
        <v>12260852</v>
      </c>
      <c r="BA213">
        <v>11364867</v>
      </c>
      <c r="BB213">
        <v>11751958</v>
      </c>
      <c r="BC213">
        <v>15647444</v>
      </c>
      <c r="BD213">
        <v>13996599</v>
      </c>
      <c r="BE213">
        <v>10638706</v>
      </c>
      <c r="BF213">
        <v>14707049</v>
      </c>
      <c r="BG213">
        <v>15141146</v>
      </c>
      <c r="BH213">
        <v>12243982</v>
      </c>
      <c r="BI213">
        <v>11832395</v>
      </c>
      <c r="BJ213">
        <v>11861651</v>
      </c>
      <c r="BK213">
        <v>11924835</v>
      </c>
      <c r="BL213">
        <v>12956298</v>
      </c>
      <c r="BM213">
        <v>12766043</v>
      </c>
      <c r="BN213">
        <v>12633456</v>
      </c>
      <c r="BO213">
        <v>14198359</v>
      </c>
    </row>
    <row r="214" spans="1:67" x14ac:dyDescent="0.25">
      <c r="A214" t="s">
        <v>121</v>
      </c>
      <c r="B214" t="e">
        <f ca="1">_xll.BDH(A214&amp;" Equity Sedol2",$B$2,$B$1,$A$1,"Dates=H","Dir=H","Fill=0","Days=W","cols=66;rows=1")</f>
        <v>#NAME?</v>
      </c>
      <c r="C214">
        <v>5187505</v>
      </c>
      <c r="D214">
        <v>4593387</v>
      </c>
      <c r="E214">
        <v>4880827</v>
      </c>
      <c r="F214">
        <v>4918034</v>
      </c>
      <c r="G214">
        <v>3736677</v>
      </c>
      <c r="H214">
        <v>2667915</v>
      </c>
      <c r="I214">
        <v>3780355</v>
      </c>
      <c r="J214">
        <v>1874317</v>
      </c>
      <c r="K214">
        <v>1998037</v>
      </c>
      <c r="L214">
        <v>2865542</v>
      </c>
      <c r="M214">
        <v>2541598</v>
      </c>
      <c r="N214">
        <v>4797334</v>
      </c>
      <c r="O214">
        <v>2689346</v>
      </c>
      <c r="P214">
        <v>0</v>
      </c>
      <c r="Q214">
        <v>30110940</v>
      </c>
      <c r="R214">
        <v>12865958</v>
      </c>
      <c r="S214">
        <v>10644011</v>
      </c>
      <c r="T214">
        <v>9686057</v>
      </c>
      <c r="U214">
        <v>14253433</v>
      </c>
      <c r="V214">
        <v>7171757</v>
      </c>
      <c r="W214">
        <v>7184748</v>
      </c>
      <c r="X214">
        <v>4666548</v>
      </c>
      <c r="Y214">
        <v>5357479</v>
      </c>
      <c r="Z214">
        <v>4115488</v>
      </c>
      <c r="AA214">
        <v>10651093</v>
      </c>
      <c r="AB214">
        <v>9894525</v>
      </c>
      <c r="AC214">
        <v>10326807</v>
      </c>
      <c r="AD214">
        <v>5447230</v>
      </c>
      <c r="AE214">
        <v>0</v>
      </c>
      <c r="AF214">
        <v>4951382</v>
      </c>
      <c r="AG214">
        <v>6435798</v>
      </c>
      <c r="AH214">
        <v>6460232</v>
      </c>
      <c r="AI214">
        <v>6539456</v>
      </c>
      <c r="AJ214">
        <v>4709924</v>
      </c>
      <c r="AK214">
        <v>6055202</v>
      </c>
      <c r="AL214">
        <v>4516107</v>
      </c>
      <c r="AM214">
        <v>6293439</v>
      </c>
      <c r="AN214">
        <v>7189173</v>
      </c>
      <c r="AO214">
        <v>5432496</v>
      </c>
      <c r="AP214">
        <v>10540830</v>
      </c>
      <c r="AQ214">
        <v>6525414</v>
      </c>
      <c r="AR214">
        <v>4641450</v>
      </c>
      <c r="AS214">
        <v>3503750</v>
      </c>
      <c r="AT214">
        <v>5538676</v>
      </c>
      <c r="AU214">
        <v>7435120</v>
      </c>
      <c r="AV214">
        <v>5251410</v>
      </c>
      <c r="AW214">
        <v>4797826</v>
      </c>
      <c r="AX214">
        <v>8242628</v>
      </c>
      <c r="AY214">
        <v>4795103</v>
      </c>
      <c r="AZ214">
        <v>3464416</v>
      </c>
      <c r="BA214">
        <v>7106616</v>
      </c>
      <c r="BB214">
        <v>6045857</v>
      </c>
      <c r="BC214">
        <v>5882152</v>
      </c>
      <c r="BD214">
        <v>6211850</v>
      </c>
      <c r="BE214">
        <v>8877361</v>
      </c>
      <c r="BF214">
        <v>5473413</v>
      </c>
      <c r="BG214">
        <v>4409507</v>
      </c>
      <c r="BH214">
        <v>5569111</v>
      </c>
      <c r="BI214">
        <v>4156194</v>
      </c>
      <c r="BJ214">
        <v>2984389</v>
      </c>
      <c r="BK214">
        <v>5608613</v>
      </c>
      <c r="BL214">
        <v>16744388</v>
      </c>
      <c r="BM214">
        <v>11721355</v>
      </c>
      <c r="BN214">
        <v>8169359</v>
      </c>
      <c r="BO214">
        <v>8059062</v>
      </c>
    </row>
    <row r="215" spans="1:67" x14ac:dyDescent="0.25">
      <c r="A215" t="s">
        <v>221</v>
      </c>
      <c r="B215" t="e">
        <f ca="1">_xll.BDH(A215&amp;" Equity Sedol2",$B$2,$B$1,$A$1,"Dates=H","Dir=H","Fill=0","Days=W","cols=66;rows=1")</f>
        <v>#NAME?</v>
      </c>
      <c r="C215">
        <v>5849718</v>
      </c>
      <c r="D215">
        <v>4880631</v>
      </c>
      <c r="E215">
        <v>6407869</v>
      </c>
      <c r="F215">
        <v>3723278</v>
      </c>
      <c r="G215">
        <v>6551796</v>
      </c>
      <c r="H215">
        <v>4434077</v>
      </c>
      <c r="I215">
        <v>7049802</v>
      </c>
      <c r="J215">
        <v>5281990</v>
      </c>
      <c r="K215">
        <v>6049495</v>
      </c>
      <c r="L215">
        <v>7035691</v>
      </c>
      <c r="M215">
        <v>2802481</v>
      </c>
      <c r="N215">
        <v>5652692</v>
      </c>
      <c r="O215">
        <v>3962003</v>
      </c>
      <c r="P215">
        <v>0</v>
      </c>
      <c r="Q215">
        <v>6421300</v>
      </c>
      <c r="R215">
        <v>4369784</v>
      </c>
      <c r="S215">
        <v>3274449</v>
      </c>
      <c r="T215">
        <v>8327786</v>
      </c>
      <c r="U215">
        <v>5037168</v>
      </c>
      <c r="V215">
        <v>6824333</v>
      </c>
      <c r="W215">
        <v>4646438</v>
      </c>
      <c r="X215">
        <v>8313965</v>
      </c>
      <c r="Y215">
        <v>5729407</v>
      </c>
      <c r="Z215">
        <v>5122541</v>
      </c>
      <c r="AA215">
        <v>7143274</v>
      </c>
      <c r="AB215">
        <v>5388537</v>
      </c>
      <c r="AC215">
        <v>5839881</v>
      </c>
      <c r="AD215">
        <v>6967692</v>
      </c>
      <c r="AE215">
        <v>0</v>
      </c>
      <c r="AF215">
        <v>5296959</v>
      </c>
      <c r="AG215">
        <v>18069381</v>
      </c>
      <c r="AH215">
        <v>9625563</v>
      </c>
      <c r="AI215">
        <v>10594312</v>
      </c>
      <c r="AJ215">
        <v>10254231</v>
      </c>
      <c r="AK215">
        <v>8398733</v>
      </c>
      <c r="AL215">
        <v>11758966</v>
      </c>
      <c r="AM215">
        <v>12310514</v>
      </c>
      <c r="AN215">
        <v>10307418</v>
      </c>
      <c r="AO215">
        <v>8006157</v>
      </c>
      <c r="AP215">
        <v>10725424</v>
      </c>
      <c r="AQ215">
        <v>9870104</v>
      </c>
      <c r="AR215">
        <v>10583761</v>
      </c>
      <c r="AS215">
        <v>5666307</v>
      </c>
      <c r="AT215">
        <v>5390104</v>
      </c>
      <c r="AU215">
        <v>6838533</v>
      </c>
      <c r="AV215">
        <v>9604933</v>
      </c>
      <c r="AW215">
        <v>11924255</v>
      </c>
      <c r="AX215">
        <v>14876176</v>
      </c>
      <c r="AY215">
        <v>9092849</v>
      </c>
      <c r="AZ215">
        <v>11144511</v>
      </c>
      <c r="BA215">
        <v>10097386</v>
      </c>
      <c r="BB215">
        <v>11243887</v>
      </c>
      <c r="BC215">
        <v>15538948</v>
      </c>
      <c r="BD215">
        <v>7539102</v>
      </c>
      <c r="BE215">
        <v>5928252</v>
      </c>
      <c r="BF215">
        <v>6020486</v>
      </c>
      <c r="BG215">
        <v>5864483</v>
      </c>
      <c r="BH215">
        <v>5971169</v>
      </c>
      <c r="BI215">
        <v>5395407</v>
      </c>
      <c r="BJ215">
        <v>6618133</v>
      </c>
      <c r="BK215">
        <v>5400956</v>
      </c>
      <c r="BL215">
        <v>5985507</v>
      </c>
      <c r="BM215">
        <v>3781829</v>
      </c>
      <c r="BN215">
        <v>4123189</v>
      </c>
      <c r="BO215">
        <v>6936509</v>
      </c>
    </row>
    <row r="216" spans="1:67" x14ac:dyDescent="0.25">
      <c r="A216" t="s">
        <v>439</v>
      </c>
      <c r="B216" t="e">
        <f ca="1">_xll.BDH(A216&amp;" Equity Sedol2",$B$2,$B$1,$A$1,"Dates=H","Dir=H","Fill=0","Days=W","cols=66;rows=1")</f>
        <v>#NAME?</v>
      </c>
      <c r="C216">
        <v>37267160</v>
      </c>
      <c r="D216">
        <v>18126943</v>
      </c>
      <c r="E216">
        <v>18752947</v>
      </c>
      <c r="F216">
        <v>16551422</v>
      </c>
      <c r="G216">
        <v>18117415</v>
      </c>
      <c r="H216">
        <v>16581024</v>
      </c>
      <c r="I216">
        <v>11411507</v>
      </c>
      <c r="J216">
        <v>14088966</v>
      </c>
      <c r="K216">
        <v>11627743</v>
      </c>
      <c r="L216">
        <v>11040235</v>
      </c>
      <c r="M216">
        <v>7712504</v>
      </c>
      <c r="N216">
        <v>14071289</v>
      </c>
      <c r="O216">
        <v>12090204</v>
      </c>
      <c r="P216">
        <v>0</v>
      </c>
      <c r="Q216">
        <v>13418055</v>
      </c>
      <c r="R216">
        <v>15340521</v>
      </c>
      <c r="S216">
        <v>11271018</v>
      </c>
      <c r="T216">
        <v>8839970</v>
      </c>
      <c r="U216">
        <v>12057972</v>
      </c>
      <c r="V216">
        <v>11270210</v>
      </c>
      <c r="W216">
        <v>13720730</v>
      </c>
      <c r="X216">
        <v>10332332</v>
      </c>
      <c r="Y216">
        <v>22308024</v>
      </c>
      <c r="Z216">
        <v>16808959</v>
      </c>
      <c r="AA216">
        <v>18436027</v>
      </c>
      <c r="AB216">
        <v>18217787</v>
      </c>
      <c r="AC216">
        <v>18545540</v>
      </c>
      <c r="AD216">
        <v>10773585</v>
      </c>
      <c r="AE216">
        <v>0</v>
      </c>
      <c r="AF216">
        <v>17545024</v>
      </c>
      <c r="AG216">
        <v>17161756</v>
      </c>
      <c r="AH216">
        <v>23855371</v>
      </c>
      <c r="AI216">
        <v>19921679</v>
      </c>
      <c r="AJ216">
        <v>23079700</v>
      </c>
      <c r="AK216">
        <v>20429300</v>
      </c>
      <c r="AL216">
        <v>37925675</v>
      </c>
      <c r="AM216">
        <v>20707073</v>
      </c>
      <c r="AN216">
        <v>20925456</v>
      </c>
      <c r="AO216">
        <v>12078895</v>
      </c>
      <c r="AP216">
        <v>15020916</v>
      </c>
      <c r="AQ216">
        <v>10862385</v>
      </c>
      <c r="AR216">
        <v>14755709</v>
      </c>
      <c r="AS216">
        <v>18652757</v>
      </c>
      <c r="AT216">
        <v>14048994</v>
      </c>
      <c r="AU216">
        <v>16066925</v>
      </c>
      <c r="AV216">
        <v>20261106</v>
      </c>
      <c r="AW216">
        <v>17078951</v>
      </c>
      <c r="AX216">
        <v>30877797</v>
      </c>
      <c r="AY216">
        <v>18433935</v>
      </c>
      <c r="AZ216">
        <v>15919626</v>
      </c>
      <c r="BA216">
        <v>20140747</v>
      </c>
      <c r="BB216">
        <v>15227530</v>
      </c>
      <c r="BC216">
        <v>17829338</v>
      </c>
      <c r="BD216">
        <v>14317877</v>
      </c>
      <c r="BE216">
        <v>9948670</v>
      </c>
      <c r="BF216">
        <v>10898944</v>
      </c>
      <c r="BG216">
        <v>21314740</v>
      </c>
      <c r="BH216">
        <v>24308136</v>
      </c>
      <c r="BI216">
        <v>16010922</v>
      </c>
      <c r="BJ216">
        <v>16925939</v>
      </c>
      <c r="BK216">
        <v>20117872</v>
      </c>
      <c r="BL216">
        <v>16071803</v>
      </c>
      <c r="BM216">
        <v>14520121</v>
      </c>
      <c r="BN216">
        <v>15515767</v>
      </c>
      <c r="BO216">
        <v>18875395</v>
      </c>
    </row>
    <row r="217" spans="1:67" x14ac:dyDescent="0.25">
      <c r="A217" t="s">
        <v>420</v>
      </c>
      <c r="B217" t="e">
        <f ca="1">_xll.BDH(A217&amp;" Equity Sedol2",$B$2,$B$1,$A$1,"Dates=H","Dir=H","Fill=0","Days=W","cols=66;rows=1")</f>
        <v>#NAME?</v>
      </c>
      <c r="C217">
        <v>1904948</v>
      </c>
      <c r="D217">
        <v>2461910</v>
      </c>
      <c r="E217">
        <v>2170033</v>
      </c>
      <c r="F217">
        <v>1374823</v>
      </c>
      <c r="G217">
        <v>2591399</v>
      </c>
      <c r="H217">
        <v>2079918</v>
      </c>
      <c r="I217">
        <v>2006648</v>
      </c>
      <c r="J217">
        <v>1960309</v>
      </c>
      <c r="K217">
        <v>2143169</v>
      </c>
      <c r="L217">
        <v>2955153</v>
      </c>
      <c r="M217">
        <v>1334529</v>
      </c>
      <c r="N217">
        <v>1997004</v>
      </c>
      <c r="O217">
        <v>3095681</v>
      </c>
      <c r="P217">
        <v>0</v>
      </c>
      <c r="Q217">
        <v>2752974</v>
      </c>
      <c r="R217">
        <v>1973657</v>
      </c>
      <c r="S217">
        <v>1101813</v>
      </c>
      <c r="T217">
        <v>2329210</v>
      </c>
      <c r="U217">
        <v>1774942</v>
      </c>
      <c r="V217">
        <v>1740454</v>
      </c>
      <c r="W217">
        <v>2430639</v>
      </c>
      <c r="X217">
        <v>1767457</v>
      </c>
      <c r="Y217">
        <v>2513284</v>
      </c>
      <c r="Z217">
        <v>1833089</v>
      </c>
      <c r="AA217">
        <v>3840833</v>
      </c>
      <c r="AB217">
        <v>2547670</v>
      </c>
      <c r="AC217">
        <v>3165011</v>
      </c>
      <c r="AD217">
        <v>1872133</v>
      </c>
      <c r="AE217">
        <v>11825</v>
      </c>
      <c r="AF217">
        <v>2059375</v>
      </c>
      <c r="AG217">
        <v>1826530</v>
      </c>
      <c r="AH217">
        <v>1468199</v>
      </c>
      <c r="AI217">
        <v>2531973</v>
      </c>
      <c r="AJ217">
        <v>2347506</v>
      </c>
      <c r="AK217">
        <v>1543148</v>
      </c>
      <c r="AL217">
        <v>2519438</v>
      </c>
      <c r="AM217">
        <v>1707139</v>
      </c>
      <c r="AN217">
        <v>2702749</v>
      </c>
      <c r="AO217">
        <v>1406298</v>
      </c>
      <c r="AP217">
        <v>1888304</v>
      </c>
      <c r="AQ217">
        <v>1832337</v>
      </c>
      <c r="AR217">
        <v>1925793</v>
      </c>
      <c r="AS217">
        <v>1496188</v>
      </c>
      <c r="AT217">
        <v>1803947</v>
      </c>
      <c r="AU217">
        <v>1583917</v>
      </c>
      <c r="AV217">
        <v>2026552</v>
      </c>
      <c r="AW217">
        <v>3469269</v>
      </c>
      <c r="AX217">
        <v>3251338</v>
      </c>
      <c r="AY217">
        <v>2226563</v>
      </c>
      <c r="AZ217">
        <v>2086817</v>
      </c>
      <c r="BA217">
        <v>2245150</v>
      </c>
      <c r="BB217">
        <v>3734979</v>
      </c>
      <c r="BC217">
        <v>4615352</v>
      </c>
      <c r="BD217">
        <v>3433618</v>
      </c>
      <c r="BE217">
        <v>2103447</v>
      </c>
      <c r="BF217">
        <v>2570442</v>
      </c>
      <c r="BG217">
        <v>1519624</v>
      </c>
      <c r="BH217">
        <v>1307960</v>
      </c>
      <c r="BI217">
        <v>2166993</v>
      </c>
      <c r="BJ217">
        <v>1565785</v>
      </c>
      <c r="BK217">
        <v>1696897</v>
      </c>
      <c r="BL217">
        <v>2272191</v>
      </c>
      <c r="BM217">
        <v>1611161</v>
      </c>
      <c r="BN217">
        <v>1170113</v>
      </c>
      <c r="BO217">
        <v>1661042</v>
      </c>
    </row>
    <row r="218" spans="1:67" x14ac:dyDescent="0.25">
      <c r="A218" t="s">
        <v>74</v>
      </c>
      <c r="B218" t="e">
        <f ca="1">_xll.BDH(A218&amp;" Equity Sedol2",$B$2,$B$1,$A$1,"Dates=H","Dir=H","Fill=0","Days=W","cols=66;rows=1")</f>
        <v>#NAME?</v>
      </c>
      <c r="C218">
        <v>2338713</v>
      </c>
      <c r="D218">
        <v>1916049</v>
      </c>
      <c r="E218">
        <v>1901152</v>
      </c>
      <c r="F218">
        <v>1608627</v>
      </c>
      <c r="G218">
        <v>2208048</v>
      </c>
      <c r="H218">
        <v>2697269</v>
      </c>
      <c r="I218">
        <v>1722791</v>
      </c>
      <c r="J218">
        <v>2232619</v>
      </c>
      <c r="K218">
        <v>1195228</v>
      </c>
      <c r="L218">
        <v>1294381</v>
      </c>
      <c r="M218">
        <v>757804</v>
      </c>
      <c r="N218">
        <v>2747058</v>
      </c>
      <c r="O218">
        <v>2016030</v>
      </c>
      <c r="P218">
        <v>0</v>
      </c>
      <c r="Q218">
        <v>2421027</v>
      </c>
      <c r="R218">
        <v>5197302</v>
      </c>
      <c r="S218">
        <v>1460448</v>
      </c>
      <c r="T218">
        <v>1948721</v>
      </c>
      <c r="U218">
        <v>1308693</v>
      </c>
      <c r="V218">
        <v>1388557</v>
      </c>
      <c r="W218">
        <v>1175819</v>
      </c>
      <c r="X218">
        <v>884489</v>
      </c>
      <c r="Y218">
        <v>2415819</v>
      </c>
      <c r="Z218">
        <v>1017052</v>
      </c>
      <c r="AA218">
        <v>2585331</v>
      </c>
      <c r="AB218">
        <v>3260976</v>
      </c>
      <c r="AC218">
        <v>2448801</v>
      </c>
      <c r="AD218">
        <v>2287681</v>
      </c>
      <c r="AE218">
        <v>0</v>
      </c>
      <c r="AF218">
        <v>4868778</v>
      </c>
      <c r="AG218">
        <v>3295019</v>
      </c>
      <c r="AH218">
        <v>5433458</v>
      </c>
      <c r="AI218">
        <v>3455388</v>
      </c>
      <c r="AJ218">
        <v>2230397</v>
      </c>
      <c r="AK218">
        <v>2210000</v>
      </c>
      <c r="AL218">
        <v>3524175</v>
      </c>
      <c r="AM218">
        <v>1671289</v>
      </c>
      <c r="AN218">
        <v>1914713</v>
      </c>
      <c r="AO218">
        <v>1017916</v>
      </c>
      <c r="AP218">
        <v>1786201</v>
      </c>
      <c r="AQ218">
        <v>2099281</v>
      </c>
      <c r="AR218">
        <v>2497920</v>
      </c>
      <c r="AS218">
        <v>1603832</v>
      </c>
      <c r="AT218">
        <v>1501624</v>
      </c>
      <c r="AU218">
        <v>1717963</v>
      </c>
      <c r="AV218">
        <v>1635757</v>
      </c>
      <c r="AW218">
        <v>5633337</v>
      </c>
      <c r="AX218">
        <v>5090241</v>
      </c>
      <c r="AY218">
        <v>2713362</v>
      </c>
      <c r="AZ218">
        <v>1726677</v>
      </c>
      <c r="BA218">
        <v>1628074</v>
      </c>
      <c r="BB218">
        <v>1679137</v>
      </c>
      <c r="BC218">
        <v>1287440</v>
      </c>
      <c r="BD218">
        <v>1124856</v>
      </c>
      <c r="BE218">
        <v>1222301</v>
      </c>
      <c r="BF218">
        <v>1978655</v>
      </c>
      <c r="BG218">
        <v>1982179</v>
      </c>
      <c r="BH218">
        <v>2200285</v>
      </c>
      <c r="BI218">
        <v>1959686</v>
      </c>
      <c r="BJ218">
        <v>1573927</v>
      </c>
      <c r="BK218">
        <v>1485846</v>
      </c>
      <c r="BL218">
        <v>1737409</v>
      </c>
      <c r="BM218">
        <v>1467965</v>
      </c>
      <c r="BN218">
        <v>1373737</v>
      </c>
      <c r="BO218">
        <v>1497813</v>
      </c>
    </row>
    <row r="219" spans="1:67" x14ac:dyDescent="0.25">
      <c r="A219" t="s">
        <v>434</v>
      </c>
      <c r="B219" t="e">
        <f ca="1">_xll.BDH(A219&amp;" Equity Sedol2",$B$2,$B$1,$A$1,"Dates=H","Dir=H","Fill=0","Days=W","cols=66;rows=1")</f>
        <v>#NAME?</v>
      </c>
      <c r="C219">
        <v>3962213</v>
      </c>
      <c r="D219">
        <v>3640351</v>
      </c>
      <c r="E219">
        <v>3849865</v>
      </c>
      <c r="F219">
        <v>2543840</v>
      </c>
      <c r="G219">
        <v>4162448</v>
      </c>
      <c r="H219">
        <v>3120412</v>
      </c>
      <c r="I219">
        <v>3157983</v>
      </c>
      <c r="J219">
        <v>2743288</v>
      </c>
      <c r="K219">
        <v>2724992</v>
      </c>
      <c r="L219">
        <v>4167857</v>
      </c>
      <c r="M219">
        <v>1556945</v>
      </c>
      <c r="N219">
        <v>3402208</v>
      </c>
      <c r="O219">
        <v>3276250</v>
      </c>
      <c r="P219">
        <v>0</v>
      </c>
      <c r="Q219">
        <v>5192159</v>
      </c>
      <c r="R219">
        <v>12145606</v>
      </c>
      <c r="S219">
        <v>7260504</v>
      </c>
      <c r="T219">
        <v>5928715</v>
      </c>
      <c r="U219">
        <v>10565504</v>
      </c>
      <c r="V219">
        <v>5686029</v>
      </c>
      <c r="W219">
        <v>5102455</v>
      </c>
      <c r="X219">
        <v>4194268</v>
      </c>
      <c r="Y219">
        <v>4339621</v>
      </c>
      <c r="Z219">
        <v>3440670</v>
      </c>
      <c r="AA219">
        <v>4222640</v>
      </c>
      <c r="AB219">
        <v>4802306</v>
      </c>
      <c r="AC219">
        <v>11686606</v>
      </c>
      <c r="AD219">
        <v>3600821</v>
      </c>
      <c r="AE219">
        <v>0</v>
      </c>
      <c r="AF219">
        <v>4989601</v>
      </c>
      <c r="AG219">
        <v>3744823</v>
      </c>
      <c r="AH219">
        <v>3301112</v>
      </c>
      <c r="AI219">
        <v>5536099</v>
      </c>
      <c r="AJ219">
        <v>2310447</v>
      </c>
      <c r="AK219">
        <v>2838961</v>
      </c>
      <c r="AL219">
        <v>5324598</v>
      </c>
      <c r="AM219">
        <v>7090339</v>
      </c>
      <c r="AN219">
        <v>5923127</v>
      </c>
      <c r="AO219">
        <v>3816606</v>
      </c>
      <c r="AP219">
        <v>4331647</v>
      </c>
      <c r="AQ219">
        <v>3227031</v>
      </c>
      <c r="AR219">
        <v>4897819</v>
      </c>
      <c r="AS219">
        <v>3765882</v>
      </c>
      <c r="AT219">
        <v>2977811</v>
      </c>
      <c r="AU219">
        <v>4368985</v>
      </c>
      <c r="AV219">
        <v>3943626</v>
      </c>
      <c r="AW219">
        <v>5799326</v>
      </c>
      <c r="AX219">
        <v>10735724</v>
      </c>
      <c r="AY219">
        <v>3762129</v>
      </c>
      <c r="AZ219">
        <v>5145349</v>
      </c>
      <c r="BA219">
        <v>6542805</v>
      </c>
      <c r="BB219">
        <v>3500234</v>
      </c>
      <c r="BC219">
        <v>4176626</v>
      </c>
      <c r="BD219">
        <v>4199166</v>
      </c>
      <c r="BE219">
        <v>2337073</v>
      </c>
      <c r="BF219">
        <v>3617368</v>
      </c>
      <c r="BG219">
        <v>3943787</v>
      </c>
      <c r="BH219">
        <v>5484410</v>
      </c>
      <c r="BI219">
        <v>3799130</v>
      </c>
      <c r="BJ219">
        <v>3720536</v>
      </c>
      <c r="BK219">
        <v>2473727</v>
      </c>
      <c r="BL219">
        <v>2719347</v>
      </c>
      <c r="BM219">
        <v>4834110</v>
      </c>
      <c r="BN219">
        <v>3522745</v>
      </c>
      <c r="BO219">
        <v>6425812</v>
      </c>
    </row>
    <row r="220" spans="1:67" x14ac:dyDescent="0.25">
      <c r="A220" t="s">
        <v>415</v>
      </c>
      <c r="B220" t="e">
        <f ca="1">_xll.BDH(A220&amp;" Equity Sedol2",$B$2,$B$1,$A$1,"Dates=H","Dir=H","Fill=0","Days=W","cols=66;rows=1")</f>
        <v>#NAME?</v>
      </c>
      <c r="C220">
        <v>404749</v>
      </c>
      <c r="D220">
        <v>524109</v>
      </c>
      <c r="E220">
        <v>657048</v>
      </c>
      <c r="F220">
        <v>806367</v>
      </c>
      <c r="G220">
        <v>835396</v>
      </c>
      <c r="H220">
        <v>753036</v>
      </c>
      <c r="I220">
        <v>909966</v>
      </c>
      <c r="J220">
        <v>848318</v>
      </c>
      <c r="K220">
        <v>817284</v>
      </c>
      <c r="L220">
        <v>1787255</v>
      </c>
      <c r="M220">
        <v>389026</v>
      </c>
      <c r="N220">
        <v>842652</v>
      </c>
      <c r="O220">
        <v>1585731</v>
      </c>
      <c r="P220">
        <v>0</v>
      </c>
      <c r="Q220">
        <v>1050081</v>
      </c>
      <c r="R220">
        <v>4522208</v>
      </c>
      <c r="S220">
        <v>696695</v>
      </c>
      <c r="T220">
        <v>827550</v>
      </c>
      <c r="U220">
        <v>877462</v>
      </c>
      <c r="V220">
        <v>1180678</v>
      </c>
      <c r="W220">
        <v>692152</v>
      </c>
      <c r="X220">
        <v>1304071</v>
      </c>
      <c r="Y220">
        <v>523091</v>
      </c>
      <c r="Z220">
        <v>1370741</v>
      </c>
      <c r="AA220">
        <v>1637218</v>
      </c>
      <c r="AB220">
        <v>5685605</v>
      </c>
      <c r="AC220">
        <v>5241070</v>
      </c>
      <c r="AD220">
        <v>1358753</v>
      </c>
      <c r="AE220">
        <v>0</v>
      </c>
      <c r="AF220">
        <v>3325200</v>
      </c>
      <c r="AG220">
        <v>3345640</v>
      </c>
      <c r="AH220">
        <v>1056617</v>
      </c>
      <c r="AI220">
        <v>1925022</v>
      </c>
      <c r="AJ220">
        <v>3976006</v>
      </c>
      <c r="AK220">
        <v>2135622</v>
      </c>
      <c r="AL220">
        <v>3500939</v>
      </c>
      <c r="AM220">
        <v>2831706</v>
      </c>
      <c r="AN220">
        <v>1231957</v>
      </c>
      <c r="AO220">
        <v>840618</v>
      </c>
      <c r="AP220">
        <v>1585068</v>
      </c>
      <c r="AQ220">
        <v>1838180</v>
      </c>
      <c r="AR220">
        <v>1403624</v>
      </c>
      <c r="AS220">
        <v>915287</v>
      </c>
      <c r="AT220">
        <v>1377011</v>
      </c>
      <c r="AU220">
        <v>1647161</v>
      </c>
      <c r="AV220">
        <v>1436537</v>
      </c>
      <c r="AW220">
        <v>1604746</v>
      </c>
      <c r="AX220">
        <v>1518884</v>
      </c>
      <c r="AY220">
        <v>1534495</v>
      </c>
      <c r="AZ220">
        <v>1279695</v>
      </c>
      <c r="BA220">
        <v>1540747</v>
      </c>
      <c r="BB220">
        <v>1044453</v>
      </c>
      <c r="BC220">
        <v>3132648</v>
      </c>
      <c r="BD220">
        <v>1180635</v>
      </c>
      <c r="BE220">
        <v>1130942</v>
      </c>
      <c r="BF220">
        <v>1223906</v>
      </c>
      <c r="BG220">
        <v>1161114</v>
      </c>
      <c r="BH220">
        <v>1789955</v>
      </c>
      <c r="BI220">
        <v>1115224</v>
      </c>
      <c r="BJ220">
        <v>1741953</v>
      </c>
      <c r="BK220">
        <v>757585</v>
      </c>
      <c r="BL220">
        <v>806076</v>
      </c>
      <c r="BM220">
        <v>974949</v>
      </c>
      <c r="BN220">
        <v>950432</v>
      </c>
      <c r="BO220">
        <v>575626</v>
      </c>
    </row>
    <row r="221" spans="1:67" x14ac:dyDescent="0.25">
      <c r="A221" t="s">
        <v>367</v>
      </c>
      <c r="B221" t="e">
        <f ca="1">_xll.BDH(A221&amp;" Equity Sedol2",$B$2,$B$1,$A$1,"Dates=H","Dir=H","Fill=0","Days=W","cols=66;rows=1")</f>
        <v>#NAME?</v>
      </c>
      <c r="C221">
        <v>2928456</v>
      </c>
      <c r="D221">
        <v>4142186</v>
      </c>
      <c r="E221">
        <v>2590731</v>
      </c>
      <c r="F221">
        <v>2304263</v>
      </c>
      <c r="G221">
        <v>2820343</v>
      </c>
      <c r="H221">
        <v>2472667</v>
      </c>
      <c r="I221">
        <v>4295289</v>
      </c>
      <c r="J221">
        <v>1936355</v>
      </c>
      <c r="K221">
        <v>2090082</v>
      </c>
      <c r="L221">
        <v>3269487</v>
      </c>
      <c r="M221">
        <v>1496538</v>
      </c>
      <c r="N221">
        <v>2455740</v>
      </c>
      <c r="O221">
        <v>1680618</v>
      </c>
      <c r="P221">
        <v>0</v>
      </c>
      <c r="Q221">
        <v>2084368</v>
      </c>
      <c r="R221">
        <v>2267451</v>
      </c>
      <c r="S221">
        <v>2204094</v>
      </c>
      <c r="T221">
        <v>3030282</v>
      </c>
      <c r="U221">
        <v>1965434</v>
      </c>
      <c r="V221">
        <v>1934245</v>
      </c>
      <c r="W221">
        <v>1749335</v>
      </c>
      <c r="X221">
        <v>1510687</v>
      </c>
      <c r="Y221">
        <v>1918492</v>
      </c>
      <c r="Z221">
        <v>1385564</v>
      </c>
      <c r="AA221">
        <v>2221891</v>
      </c>
      <c r="AB221">
        <v>2558896</v>
      </c>
      <c r="AC221">
        <v>2533464</v>
      </c>
      <c r="AD221">
        <v>1694177</v>
      </c>
      <c r="AE221">
        <v>0</v>
      </c>
      <c r="AF221">
        <v>2881166</v>
      </c>
      <c r="AG221">
        <v>2598485</v>
      </c>
      <c r="AH221">
        <v>1986676</v>
      </c>
      <c r="AI221">
        <v>3903194</v>
      </c>
      <c r="AJ221">
        <v>1921716</v>
      </c>
      <c r="AK221">
        <v>1775926</v>
      </c>
      <c r="AL221">
        <v>2318531</v>
      </c>
      <c r="AM221">
        <v>2174127</v>
      </c>
      <c r="AN221">
        <v>2577440</v>
      </c>
      <c r="AO221">
        <v>1676947</v>
      </c>
      <c r="AP221">
        <v>2589313</v>
      </c>
      <c r="AQ221">
        <v>1879569</v>
      </c>
      <c r="AR221">
        <v>2817049</v>
      </c>
      <c r="AS221">
        <v>2361142</v>
      </c>
      <c r="AT221">
        <v>2257695</v>
      </c>
      <c r="AU221">
        <v>2148186</v>
      </c>
      <c r="AV221">
        <v>1910998</v>
      </c>
      <c r="AW221">
        <v>4072783</v>
      </c>
      <c r="AX221">
        <v>8306541</v>
      </c>
      <c r="AY221">
        <v>3196323</v>
      </c>
      <c r="AZ221">
        <v>3091515</v>
      </c>
      <c r="BA221">
        <v>3267592</v>
      </c>
      <c r="BB221">
        <v>2858990</v>
      </c>
      <c r="BC221">
        <v>4107306</v>
      </c>
      <c r="BD221">
        <v>2452261</v>
      </c>
      <c r="BE221">
        <v>1957129</v>
      </c>
      <c r="BF221">
        <v>2630949</v>
      </c>
      <c r="BG221">
        <v>3161209</v>
      </c>
      <c r="BH221">
        <v>3505073</v>
      </c>
      <c r="BI221">
        <v>1989555</v>
      </c>
      <c r="BJ221">
        <v>2939195</v>
      </c>
      <c r="BK221">
        <v>3273982</v>
      </c>
      <c r="BL221">
        <v>2263044</v>
      </c>
      <c r="BM221">
        <v>2083755</v>
      </c>
      <c r="BN221">
        <v>1851776</v>
      </c>
      <c r="BO221">
        <v>2521742</v>
      </c>
    </row>
    <row r="222" spans="1:67" x14ac:dyDescent="0.25">
      <c r="A222" t="s">
        <v>183</v>
      </c>
      <c r="B222" t="e">
        <f ca="1">_xll.BDH(A222&amp;" Equity Sedol2",$B$2,$B$1,$A$1,"Dates=H","Dir=H","Fill=0","Days=W","cols=66;rows=1")</f>
        <v>#NAME?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85611</v>
      </c>
      <c r="BN222">
        <v>72506</v>
      </c>
      <c r="BO222">
        <v>35023</v>
      </c>
    </row>
    <row r="223" spans="1:67" x14ac:dyDescent="0.25">
      <c r="A223" t="s">
        <v>9</v>
      </c>
      <c r="B223" t="e">
        <f ca="1">_xll.BDH(A223&amp;" Equity Sedol2",$B$2,$B$1,$A$1,"Dates=H","Dir=H","Fill=0","Days=W","cols=66;rows=1")</f>
        <v>#NAME?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11158245</v>
      </c>
      <c r="AY223">
        <v>2083424</v>
      </c>
      <c r="AZ223">
        <v>595232</v>
      </c>
      <c r="BA223">
        <v>226768</v>
      </c>
      <c r="BB223">
        <v>459501</v>
      </c>
      <c r="BC223">
        <v>152770</v>
      </c>
      <c r="BD223">
        <v>116423</v>
      </c>
      <c r="BE223">
        <v>200065</v>
      </c>
      <c r="BF223">
        <v>68018</v>
      </c>
      <c r="BG223">
        <v>86777</v>
      </c>
      <c r="BH223">
        <v>292101</v>
      </c>
      <c r="BI223">
        <v>73109</v>
      </c>
      <c r="BJ223">
        <v>37855</v>
      </c>
      <c r="BK223">
        <v>198762</v>
      </c>
      <c r="BL223">
        <v>36832</v>
      </c>
      <c r="BM223">
        <v>5859</v>
      </c>
      <c r="BN223">
        <v>35177</v>
      </c>
      <c r="BO223">
        <v>48546</v>
      </c>
    </row>
    <row r="224" spans="1:67" x14ac:dyDescent="0.25">
      <c r="A224" t="s">
        <v>151</v>
      </c>
      <c r="B224" t="e">
        <f ca="1">_xll.BDH(A224&amp;" Equity Sedol2",$B$2,$B$1,$A$1,"Dates=H","Dir=H","Fill=0","Days=W","cols=66;rows=1")</f>
        <v>#NAME?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34052</v>
      </c>
      <c r="BD224">
        <v>5000</v>
      </c>
      <c r="BE224">
        <v>5000</v>
      </c>
      <c r="BF224">
        <v>5000</v>
      </c>
      <c r="BG224">
        <v>18600</v>
      </c>
      <c r="BH224">
        <v>0</v>
      </c>
      <c r="BI224">
        <v>5000</v>
      </c>
      <c r="BJ224">
        <v>55000</v>
      </c>
      <c r="BK224">
        <v>150000</v>
      </c>
      <c r="BL224">
        <v>63600</v>
      </c>
      <c r="BM224">
        <v>0</v>
      </c>
      <c r="BN224">
        <v>0</v>
      </c>
      <c r="BO224">
        <v>18600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22"/>
  <sheetViews>
    <sheetView workbookViewId="0"/>
  </sheetViews>
  <sheetFormatPr defaultRowHeight="15" x14ac:dyDescent="0.25"/>
  <cols>
    <col min="1" max="1" width="10" bestFit="1" customWidth="1"/>
    <col min="2" max="5" width="10" customWidth="1"/>
    <col min="6" max="10" width="13.140625" customWidth="1"/>
    <col min="11" max="74" width="10.7109375" bestFit="1" customWidth="1"/>
  </cols>
  <sheetData>
    <row r="1" spans="1:74" x14ac:dyDescent="0.25">
      <c r="A1" t="s">
        <v>349</v>
      </c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s="11">
        <v>41380</v>
      </c>
      <c r="L1" s="10">
        <v>41381</v>
      </c>
      <c r="M1" s="10">
        <v>41382</v>
      </c>
      <c r="N1" s="10">
        <v>41383</v>
      </c>
      <c r="O1" s="10">
        <v>41386</v>
      </c>
      <c r="P1" s="10">
        <v>41387</v>
      </c>
      <c r="Q1" s="10">
        <v>41388</v>
      </c>
      <c r="R1" s="10">
        <v>41389</v>
      </c>
      <c r="S1" s="10">
        <v>41390</v>
      </c>
      <c r="T1" s="10">
        <v>41393</v>
      </c>
      <c r="U1" s="10">
        <v>41394</v>
      </c>
      <c r="V1" s="10">
        <v>41395</v>
      </c>
      <c r="W1" s="10">
        <v>41396</v>
      </c>
      <c r="X1" s="10">
        <v>41397</v>
      </c>
      <c r="Y1" s="10">
        <v>41401</v>
      </c>
      <c r="Z1" s="10">
        <v>41402</v>
      </c>
      <c r="AA1" s="10">
        <v>41403</v>
      </c>
      <c r="AB1" s="10">
        <v>41404</v>
      </c>
      <c r="AC1" s="10">
        <v>41407</v>
      </c>
      <c r="AD1" s="10">
        <v>41408</v>
      </c>
      <c r="AE1" s="10">
        <v>41409</v>
      </c>
      <c r="AF1" s="10">
        <v>41410</v>
      </c>
      <c r="AG1" s="10">
        <v>41411</v>
      </c>
      <c r="AH1" s="10">
        <v>41414</v>
      </c>
      <c r="AI1" s="10">
        <v>41415</v>
      </c>
      <c r="AJ1" s="10">
        <v>41416</v>
      </c>
      <c r="AK1" s="10">
        <v>41417</v>
      </c>
      <c r="AL1" s="10">
        <v>41418</v>
      </c>
      <c r="AM1" s="10">
        <v>41422</v>
      </c>
      <c r="AN1" s="10">
        <v>41423</v>
      </c>
      <c r="AO1" s="10">
        <v>41424</v>
      </c>
      <c r="AP1" s="10">
        <v>41425</v>
      </c>
      <c r="AQ1" s="10">
        <v>41428</v>
      </c>
      <c r="AR1" s="10">
        <v>41429</v>
      </c>
      <c r="AS1" s="10">
        <v>41430</v>
      </c>
      <c r="AT1" s="10">
        <v>41431</v>
      </c>
      <c r="AU1" s="10">
        <v>41432</v>
      </c>
      <c r="AV1" s="10">
        <v>41435</v>
      </c>
      <c r="AW1" s="10">
        <v>41436</v>
      </c>
      <c r="AX1" s="10">
        <v>41437</v>
      </c>
      <c r="AY1" s="10">
        <v>41438</v>
      </c>
      <c r="AZ1" s="10">
        <v>41439</v>
      </c>
      <c r="BA1" s="10">
        <v>41442</v>
      </c>
      <c r="BB1" s="10">
        <v>41443</v>
      </c>
      <c r="BC1" s="10">
        <v>41444</v>
      </c>
      <c r="BD1" s="10">
        <v>41445</v>
      </c>
      <c r="BE1" s="10">
        <v>41446</v>
      </c>
      <c r="BF1" s="10">
        <v>41449</v>
      </c>
      <c r="BG1" s="10">
        <v>41450</v>
      </c>
      <c r="BH1" s="10">
        <v>41451</v>
      </c>
      <c r="BI1" s="10">
        <v>41452</v>
      </c>
      <c r="BJ1" s="10">
        <v>41453</v>
      </c>
      <c r="BK1" s="10">
        <v>41456</v>
      </c>
      <c r="BL1" s="10">
        <v>41457</v>
      </c>
      <c r="BM1" s="10">
        <v>41458</v>
      </c>
      <c r="BN1" s="10">
        <v>41459</v>
      </c>
      <c r="BO1" s="10">
        <v>41460</v>
      </c>
      <c r="BP1" s="10">
        <v>41463</v>
      </c>
      <c r="BQ1" s="10">
        <v>41464</v>
      </c>
      <c r="BR1" s="10">
        <v>41465</v>
      </c>
      <c r="BS1" s="10">
        <v>41466</v>
      </c>
      <c r="BT1" s="10">
        <v>41467</v>
      </c>
      <c r="BU1" s="10">
        <v>41470</v>
      </c>
      <c r="BV1" s="10">
        <v>41471</v>
      </c>
    </row>
    <row r="2" spans="1:74" x14ac:dyDescent="0.25">
      <c r="A2" t="s">
        <v>347</v>
      </c>
      <c r="B2" s="2">
        <f>AVERAGE(K2:BV2)</f>
        <v>3925.4375</v>
      </c>
      <c r="C2" s="2">
        <f>AVERAGE(BA2:BV2)</f>
        <v>3680.7727272727275</v>
      </c>
      <c r="D2" s="2">
        <f>STDEV(K2:BV2)</f>
        <v>6770.6183930718744</v>
      </c>
      <c r="E2" s="2">
        <f>STDEV(BA2:BV2)</f>
        <v>5107.7090375778171</v>
      </c>
      <c r="F2" s="12">
        <f>D2/B2</f>
        <v>1.7248060612535225</v>
      </c>
      <c r="G2" s="12">
        <f>E2/C2</f>
        <v>1.3876730284736649</v>
      </c>
      <c r="H2" s="12">
        <f>MIN(K2:BV2)</f>
        <v>0</v>
      </c>
      <c r="I2" s="2">
        <f>MAX(K2:BV2)</f>
        <v>35330</v>
      </c>
      <c r="J2" s="2">
        <f>COUNTIF(K2:BV2,0)</f>
        <v>14</v>
      </c>
      <c r="K2">
        <v>0</v>
      </c>
      <c r="L2">
        <v>1950</v>
      </c>
      <c r="M2">
        <v>18700</v>
      </c>
      <c r="N2">
        <v>1265</v>
      </c>
      <c r="O2">
        <v>0</v>
      </c>
      <c r="P2">
        <v>0</v>
      </c>
      <c r="Q2">
        <v>160</v>
      </c>
      <c r="R2">
        <v>0</v>
      </c>
      <c r="S2">
        <v>10531</v>
      </c>
      <c r="T2">
        <v>0</v>
      </c>
      <c r="U2">
        <v>2600</v>
      </c>
      <c r="V2">
        <v>1034</v>
      </c>
      <c r="W2">
        <v>0</v>
      </c>
      <c r="X2">
        <v>6000</v>
      </c>
      <c r="Y2">
        <v>5565</v>
      </c>
      <c r="Z2">
        <v>5130</v>
      </c>
      <c r="AA2">
        <v>2000</v>
      </c>
      <c r="AB2">
        <v>2709</v>
      </c>
      <c r="AC2">
        <v>1874</v>
      </c>
      <c r="AD2">
        <v>1929</v>
      </c>
      <c r="AE2">
        <v>925</v>
      </c>
      <c r="AF2">
        <v>7770</v>
      </c>
      <c r="AG2">
        <v>8500</v>
      </c>
      <c r="AH2">
        <v>2800</v>
      </c>
      <c r="AI2">
        <v>0</v>
      </c>
      <c r="AJ2">
        <v>3171</v>
      </c>
      <c r="AK2">
        <v>5660</v>
      </c>
      <c r="AL2">
        <v>1000</v>
      </c>
      <c r="AM2">
        <v>35330</v>
      </c>
      <c r="AN2">
        <v>4375</v>
      </c>
      <c r="AO2">
        <v>3500</v>
      </c>
      <c r="AP2">
        <v>31150</v>
      </c>
      <c r="AQ2">
        <v>26</v>
      </c>
      <c r="AR2">
        <v>330</v>
      </c>
      <c r="AS2">
        <v>2000</v>
      </c>
      <c r="AT2">
        <v>0</v>
      </c>
      <c r="AU2">
        <v>0</v>
      </c>
      <c r="AV2">
        <v>2020</v>
      </c>
      <c r="AW2">
        <v>107</v>
      </c>
      <c r="AX2">
        <v>140</v>
      </c>
      <c r="AY2">
        <v>0</v>
      </c>
      <c r="AZ2">
        <v>0</v>
      </c>
      <c r="BA2">
        <v>2500</v>
      </c>
      <c r="BB2">
        <v>1025</v>
      </c>
      <c r="BC2">
        <v>960</v>
      </c>
      <c r="BD2">
        <v>0</v>
      </c>
      <c r="BE2">
        <v>0</v>
      </c>
      <c r="BF2">
        <v>2800</v>
      </c>
      <c r="BG2">
        <v>495</v>
      </c>
      <c r="BH2">
        <v>7000</v>
      </c>
      <c r="BI2">
        <v>1680</v>
      </c>
      <c r="BJ2">
        <v>3720</v>
      </c>
      <c r="BK2">
        <v>0</v>
      </c>
      <c r="BL2">
        <v>114</v>
      </c>
      <c r="BM2">
        <v>1640</v>
      </c>
      <c r="BN2">
        <v>2816</v>
      </c>
      <c r="BO2">
        <v>23040</v>
      </c>
      <c r="BP2">
        <v>3241</v>
      </c>
      <c r="BQ2">
        <v>11263</v>
      </c>
      <c r="BR2">
        <v>5350</v>
      </c>
      <c r="BS2">
        <v>3050</v>
      </c>
      <c r="BT2">
        <v>6167</v>
      </c>
      <c r="BU2">
        <v>1470</v>
      </c>
      <c r="BV2">
        <v>2646</v>
      </c>
    </row>
    <row r="3" spans="1:74" x14ac:dyDescent="0.25">
      <c r="A3" t="s">
        <v>212</v>
      </c>
      <c r="B3" s="2">
        <f>AVERAGE(K3:BV3)</f>
        <v>23473.765625</v>
      </c>
      <c r="C3" s="2">
        <f t="shared" ref="C3:C66" si="0">AVERAGE(BA3:BV3)</f>
        <v>20196</v>
      </c>
      <c r="D3" s="2">
        <f>STDEV(K3:BV3)</f>
        <v>25974.685826196113</v>
      </c>
      <c r="E3" s="2">
        <f t="shared" ref="E3:E66" si="1">STDEV(BA3:BV3)</f>
        <v>18558.57614355666</v>
      </c>
      <c r="F3" s="12">
        <f t="shared" ref="F3:F66" si="2">D3/B3</f>
        <v>1.106541074029153</v>
      </c>
      <c r="G3" s="12">
        <f t="shared" ref="G3:G66" si="3">E3/C3</f>
        <v>0.91892335826681815</v>
      </c>
      <c r="H3" s="12">
        <f>MIN(K3:BV3)</f>
        <v>0</v>
      </c>
      <c r="I3" s="2">
        <f>MAX(K3:BV3)</f>
        <v>143586</v>
      </c>
      <c r="J3" s="2">
        <f>COUNTIF(K3:BV3,0)</f>
        <v>3</v>
      </c>
      <c r="K3">
        <v>14482</v>
      </c>
      <c r="L3">
        <v>2082</v>
      </c>
      <c r="M3">
        <v>27114</v>
      </c>
      <c r="N3">
        <v>3500</v>
      </c>
      <c r="O3">
        <v>7309</v>
      </c>
      <c r="P3">
        <v>143586</v>
      </c>
      <c r="Q3">
        <v>60384</v>
      </c>
      <c r="R3">
        <v>33100</v>
      </c>
      <c r="S3">
        <v>12677</v>
      </c>
      <c r="T3">
        <v>55233</v>
      </c>
      <c r="U3">
        <v>2073</v>
      </c>
      <c r="V3">
        <v>991</v>
      </c>
      <c r="W3">
        <v>5434</v>
      </c>
      <c r="X3">
        <v>48</v>
      </c>
      <c r="Y3">
        <v>45278</v>
      </c>
      <c r="Z3">
        <v>26163</v>
      </c>
      <c r="AA3">
        <v>9773</v>
      </c>
      <c r="AB3">
        <v>30628</v>
      </c>
      <c r="AC3">
        <v>11273</v>
      </c>
      <c r="AD3">
        <v>13400</v>
      </c>
      <c r="AE3">
        <v>7529</v>
      </c>
      <c r="AF3">
        <v>98001</v>
      </c>
      <c r="AG3">
        <v>10000</v>
      </c>
      <c r="AH3">
        <v>40995</v>
      </c>
      <c r="AI3">
        <v>18075</v>
      </c>
      <c r="AJ3">
        <v>58235</v>
      </c>
      <c r="AK3">
        <v>60743</v>
      </c>
      <c r="AL3">
        <v>17352</v>
      </c>
      <c r="AM3">
        <v>31733</v>
      </c>
      <c r="AN3">
        <v>13300</v>
      </c>
      <c r="AO3">
        <v>5371</v>
      </c>
      <c r="AP3">
        <v>59504</v>
      </c>
      <c r="AQ3">
        <v>9297</v>
      </c>
      <c r="AR3">
        <v>33952</v>
      </c>
      <c r="AS3">
        <v>622</v>
      </c>
      <c r="AT3">
        <v>40671</v>
      </c>
      <c r="AU3">
        <v>12500</v>
      </c>
      <c r="AV3">
        <v>0</v>
      </c>
      <c r="AW3">
        <v>0</v>
      </c>
      <c r="AX3">
        <v>2750</v>
      </c>
      <c r="AY3">
        <v>30000</v>
      </c>
      <c r="AZ3">
        <v>2851</v>
      </c>
      <c r="BA3">
        <v>9281</v>
      </c>
      <c r="BB3">
        <v>22000</v>
      </c>
      <c r="BC3">
        <v>538</v>
      </c>
      <c r="BD3">
        <v>11649</v>
      </c>
      <c r="BE3">
        <v>74260</v>
      </c>
      <c r="BF3">
        <v>23131</v>
      </c>
      <c r="BG3">
        <v>5042</v>
      </c>
      <c r="BH3">
        <v>36807</v>
      </c>
      <c r="BI3">
        <v>7480</v>
      </c>
      <c r="BJ3">
        <v>5000</v>
      </c>
      <c r="BK3">
        <v>14103</v>
      </c>
      <c r="BL3">
        <v>4409</v>
      </c>
      <c r="BM3">
        <v>31159</v>
      </c>
      <c r="BN3">
        <v>35212</v>
      </c>
      <c r="BO3">
        <v>0</v>
      </c>
      <c r="BP3">
        <v>47163</v>
      </c>
      <c r="BQ3">
        <v>4000</v>
      </c>
      <c r="BR3">
        <v>21421</v>
      </c>
      <c r="BS3">
        <v>17500</v>
      </c>
      <c r="BT3">
        <v>36014</v>
      </c>
      <c r="BU3">
        <v>35355</v>
      </c>
      <c r="BV3">
        <v>2788</v>
      </c>
    </row>
    <row r="4" spans="1:74" x14ac:dyDescent="0.25">
      <c r="A4" t="s">
        <v>102</v>
      </c>
      <c r="B4" s="2">
        <f>AVERAGE(K4:BV4)</f>
        <v>21866</v>
      </c>
      <c r="C4" s="2">
        <f t="shared" si="0"/>
        <v>36746.36363636364</v>
      </c>
      <c r="D4" s="2">
        <f>STDEV(K4:BV4)</f>
        <v>38445.553619103535</v>
      </c>
      <c r="E4" s="2">
        <f t="shared" si="1"/>
        <v>47438.347710270427</v>
      </c>
      <c r="F4" s="12">
        <f t="shared" si="2"/>
        <v>1.7582344104593219</v>
      </c>
      <c r="G4" s="12">
        <f t="shared" si="3"/>
        <v>1.2909671329580532</v>
      </c>
      <c r="H4" s="12">
        <f>MIN(K4:BV4)</f>
        <v>0</v>
      </c>
      <c r="I4" s="2">
        <f>MAX(K4:BV4)</f>
        <v>193696</v>
      </c>
      <c r="J4" s="2">
        <f>COUNTIF(K4:BV4,0)</f>
        <v>5</v>
      </c>
      <c r="K4">
        <v>2250</v>
      </c>
      <c r="L4">
        <v>17708</v>
      </c>
      <c r="M4">
        <v>193696</v>
      </c>
      <c r="N4">
        <v>20836</v>
      </c>
      <c r="O4">
        <v>8938</v>
      </c>
      <c r="P4">
        <v>15839</v>
      </c>
      <c r="Q4">
        <v>14137</v>
      </c>
      <c r="R4">
        <v>2</v>
      </c>
      <c r="S4">
        <v>59</v>
      </c>
      <c r="T4">
        <v>2</v>
      </c>
      <c r="U4">
        <v>2</v>
      </c>
      <c r="V4">
        <v>6000</v>
      </c>
      <c r="W4">
        <v>5084</v>
      </c>
      <c r="X4">
        <v>12493</v>
      </c>
      <c r="Y4">
        <v>2000</v>
      </c>
      <c r="Z4">
        <v>6081</v>
      </c>
      <c r="AA4">
        <v>19774</v>
      </c>
      <c r="AB4">
        <v>8619</v>
      </c>
      <c r="AC4">
        <v>11161</v>
      </c>
      <c r="AD4">
        <v>16529</v>
      </c>
      <c r="AE4">
        <v>6509</v>
      </c>
      <c r="AF4">
        <v>22257</v>
      </c>
      <c r="AG4">
        <v>32385</v>
      </c>
      <c r="AH4">
        <v>6420</v>
      </c>
      <c r="AI4">
        <v>6624</v>
      </c>
      <c r="AJ4">
        <v>4861</v>
      </c>
      <c r="AK4">
        <v>5637</v>
      </c>
      <c r="AL4">
        <v>0</v>
      </c>
      <c r="AM4">
        <v>0</v>
      </c>
      <c r="AN4">
        <v>1000</v>
      </c>
      <c r="AO4">
        <v>0</v>
      </c>
      <c r="AP4">
        <v>19874</v>
      </c>
      <c r="AQ4">
        <v>8779</v>
      </c>
      <c r="AR4">
        <v>0</v>
      </c>
      <c r="AS4">
        <v>7103</v>
      </c>
      <c r="AT4">
        <v>4</v>
      </c>
      <c r="AU4">
        <v>2739</v>
      </c>
      <c r="AV4">
        <v>3653</v>
      </c>
      <c r="AW4">
        <v>40840</v>
      </c>
      <c r="AX4">
        <v>4032</v>
      </c>
      <c r="AY4">
        <v>3590</v>
      </c>
      <c r="AZ4">
        <v>53487</v>
      </c>
      <c r="BA4">
        <v>1547</v>
      </c>
      <c r="BB4">
        <v>727</v>
      </c>
      <c r="BC4">
        <v>6608</v>
      </c>
      <c r="BD4">
        <v>3374</v>
      </c>
      <c r="BE4">
        <v>0</v>
      </c>
      <c r="BF4">
        <v>55086</v>
      </c>
      <c r="BG4">
        <v>12206</v>
      </c>
      <c r="BH4">
        <v>2184</v>
      </c>
      <c r="BI4">
        <v>1876</v>
      </c>
      <c r="BJ4">
        <v>102634</v>
      </c>
      <c r="BK4">
        <v>115365</v>
      </c>
      <c r="BL4">
        <v>190547</v>
      </c>
      <c r="BM4">
        <v>42019</v>
      </c>
      <c r="BN4">
        <v>23467</v>
      </c>
      <c r="BO4">
        <v>73132</v>
      </c>
      <c r="BP4">
        <v>29093</v>
      </c>
      <c r="BQ4">
        <v>25948</v>
      </c>
      <c r="BR4">
        <v>7809</v>
      </c>
      <c r="BS4">
        <v>2350</v>
      </c>
      <c r="BT4">
        <v>44865</v>
      </c>
      <c r="BU4">
        <v>36685</v>
      </c>
      <c r="BV4">
        <v>30898</v>
      </c>
    </row>
    <row r="5" spans="1:74" x14ac:dyDescent="0.25">
      <c r="A5" t="s">
        <v>104</v>
      </c>
      <c r="B5" s="2">
        <f>AVERAGE(K5:BV5)</f>
        <v>14663.375</v>
      </c>
      <c r="C5" s="2">
        <f t="shared" si="0"/>
        <v>31829.636363636364</v>
      </c>
      <c r="D5" s="2">
        <f>STDEV(K5:BV5)</f>
        <v>60010.299811319426</v>
      </c>
      <c r="E5" s="2">
        <f t="shared" si="1"/>
        <v>97702.849587797376</v>
      </c>
      <c r="F5" s="12">
        <f t="shared" si="2"/>
        <v>4.0925298446857852</v>
      </c>
      <c r="G5" s="12">
        <f t="shared" si="3"/>
        <v>3.0695559469041749</v>
      </c>
      <c r="H5" s="12">
        <f>MIN(K5:BV5)</f>
        <v>0</v>
      </c>
      <c r="I5" s="2">
        <f>MAX(K5:BV5)</f>
        <v>444388</v>
      </c>
      <c r="J5" s="2">
        <f>COUNTIF(K5:BV5,0)</f>
        <v>38</v>
      </c>
      <c r="K5">
        <v>25053</v>
      </c>
      <c r="L5">
        <v>3000</v>
      </c>
      <c r="M5">
        <v>124237</v>
      </c>
      <c r="N5">
        <v>1571</v>
      </c>
      <c r="O5">
        <v>686</v>
      </c>
      <c r="P5">
        <v>0</v>
      </c>
      <c r="Q5">
        <v>12796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323</v>
      </c>
      <c r="Y5">
        <v>0</v>
      </c>
      <c r="Z5">
        <v>37927</v>
      </c>
      <c r="AA5">
        <v>0</v>
      </c>
      <c r="AB5">
        <v>0</v>
      </c>
      <c r="AC5">
        <v>300</v>
      </c>
      <c r="AD5">
        <v>0</v>
      </c>
      <c r="AE5">
        <v>0</v>
      </c>
      <c r="AF5">
        <v>0</v>
      </c>
      <c r="AG5">
        <v>1765</v>
      </c>
      <c r="AH5">
        <v>10680</v>
      </c>
      <c r="AI5">
        <v>5000</v>
      </c>
      <c r="AJ5">
        <v>5400</v>
      </c>
      <c r="AK5">
        <v>0</v>
      </c>
      <c r="AL5">
        <v>0</v>
      </c>
      <c r="AM5">
        <v>5600</v>
      </c>
      <c r="AN5">
        <v>0</v>
      </c>
      <c r="AO5">
        <v>0</v>
      </c>
      <c r="AP5">
        <v>0</v>
      </c>
      <c r="AQ5">
        <v>0</v>
      </c>
      <c r="AR5">
        <v>0</v>
      </c>
      <c r="AS5">
        <v>2302</v>
      </c>
      <c r="AT5">
        <v>0</v>
      </c>
      <c r="AU5">
        <v>1564</v>
      </c>
      <c r="AV5">
        <v>0</v>
      </c>
      <c r="AW5">
        <v>0</v>
      </c>
      <c r="AX5">
        <v>0</v>
      </c>
      <c r="AY5">
        <v>0</v>
      </c>
      <c r="AZ5">
        <v>0</v>
      </c>
      <c r="BA5">
        <v>7250</v>
      </c>
      <c r="BB5">
        <v>0</v>
      </c>
      <c r="BC5">
        <v>1605</v>
      </c>
      <c r="BD5">
        <v>4064</v>
      </c>
      <c r="BE5">
        <v>0</v>
      </c>
      <c r="BF5">
        <v>0</v>
      </c>
      <c r="BG5">
        <v>16304</v>
      </c>
      <c r="BH5">
        <v>0</v>
      </c>
      <c r="BI5">
        <v>0</v>
      </c>
      <c r="BJ5">
        <v>1563</v>
      </c>
      <c r="BK5">
        <v>0</v>
      </c>
      <c r="BL5">
        <v>0</v>
      </c>
      <c r="BM5">
        <v>0</v>
      </c>
      <c r="BN5">
        <v>1689</v>
      </c>
      <c r="BO5">
        <v>0</v>
      </c>
      <c r="BP5">
        <v>0</v>
      </c>
      <c r="BQ5">
        <v>0</v>
      </c>
      <c r="BR5">
        <v>86214</v>
      </c>
      <c r="BS5">
        <v>132175</v>
      </c>
      <c r="BT5">
        <v>444388</v>
      </c>
      <c r="BU5">
        <v>5000</v>
      </c>
      <c r="BV5">
        <v>0</v>
      </c>
    </row>
    <row r="6" spans="1:74" x14ac:dyDescent="0.25">
      <c r="A6" t="s">
        <v>288</v>
      </c>
      <c r="B6" s="2">
        <f>AVERAGE(K6:BV6)</f>
        <v>67976.390625</v>
      </c>
      <c r="C6" s="2">
        <f t="shared" si="0"/>
        <v>22903.227272727272</v>
      </c>
      <c r="D6" s="2">
        <f>STDEV(K6:BV6)</f>
        <v>218959.06734448974</v>
      </c>
      <c r="E6" s="2">
        <f t="shared" si="1"/>
        <v>43955.724247118764</v>
      </c>
      <c r="F6" s="12">
        <f t="shared" si="2"/>
        <v>3.2211046413512006</v>
      </c>
      <c r="G6" s="12">
        <f t="shared" si="3"/>
        <v>1.9191934710205842</v>
      </c>
      <c r="H6" s="12">
        <f>MIN(K6:BV6)</f>
        <v>0</v>
      </c>
      <c r="I6" s="2">
        <f>MAX(K6:BV6)</f>
        <v>1351823</v>
      </c>
      <c r="J6" s="2">
        <f>COUNTIF(K6:BV6,0)</f>
        <v>1</v>
      </c>
      <c r="K6">
        <v>1743</v>
      </c>
      <c r="L6">
        <v>3</v>
      </c>
      <c r="M6">
        <v>1351823</v>
      </c>
      <c r="N6">
        <v>538471</v>
      </c>
      <c r="O6">
        <v>68414</v>
      </c>
      <c r="P6">
        <v>2400</v>
      </c>
      <c r="Q6">
        <v>2665</v>
      </c>
      <c r="R6">
        <v>7415</v>
      </c>
      <c r="S6">
        <v>25355</v>
      </c>
      <c r="T6">
        <v>10514</v>
      </c>
      <c r="U6">
        <v>237959</v>
      </c>
      <c r="V6">
        <v>18972</v>
      </c>
      <c r="W6">
        <v>0</v>
      </c>
      <c r="X6">
        <v>5279</v>
      </c>
      <c r="Y6">
        <v>2092</v>
      </c>
      <c r="Z6">
        <v>15869</v>
      </c>
      <c r="AA6">
        <v>2207</v>
      </c>
      <c r="AB6">
        <v>2988</v>
      </c>
      <c r="AC6">
        <v>1004272</v>
      </c>
      <c r="AD6">
        <v>21498</v>
      </c>
      <c r="AE6">
        <v>43052</v>
      </c>
      <c r="AF6">
        <v>262801</v>
      </c>
      <c r="AG6">
        <v>11007</v>
      </c>
      <c r="AH6">
        <v>10292</v>
      </c>
      <c r="AI6">
        <v>11717</v>
      </c>
      <c r="AJ6">
        <v>12108</v>
      </c>
      <c r="AK6">
        <v>9792</v>
      </c>
      <c r="AL6">
        <v>35967</v>
      </c>
      <c r="AM6">
        <v>3455</v>
      </c>
      <c r="AN6">
        <v>1000</v>
      </c>
      <c r="AO6">
        <v>19314</v>
      </c>
      <c r="AP6">
        <v>16886</v>
      </c>
      <c r="AQ6">
        <v>3181</v>
      </c>
      <c r="AR6">
        <v>10226</v>
      </c>
      <c r="AS6">
        <v>6075</v>
      </c>
      <c r="AT6">
        <v>11988</v>
      </c>
      <c r="AU6">
        <v>5440</v>
      </c>
      <c r="AV6">
        <v>11218</v>
      </c>
      <c r="AW6">
        <v>28305</v>
      </c>
      <c r="AX6">
        <v>660</v>
      </c>
      <c r="AY6">
        <v>2520</v>
      </c>
      <c r="AZ6">
        <v>9675</v>
      </c>
      <c r="BA6">
        <v>3304</v>
      </c>
      <c r="BB6">
        <v>17688</v>
      </c>
      <c r="BC6">
        <v>5956</v>
      </c>
      <c r="BD6">
        <v>9183</v>
      </c>
      <c r="BE6">
        <v>730</v>
      </c>
      <c r="BF6">
        <v>20504</v>
      </c>
      <c r="BG6">
        <v>2898</v>
      </c>
      <c r="BH6">
        <v>18862</v>
      </c>
      <c r="BI6">
        <v>10202</v>
      </c>
      <c r="BJ6">
        <v>11755</v>
      </c>
      <c r="BK6">
        <v>4881</v>
      </c>
      <c r="BL6">
        <v>3474</v>
      </c>
      <c r="BM6">
        <v>21667</v>
      </c>
      <c r="BN6">
        <v>908</v>
      </c>
      <c r="BO6">
        <v>188753</v>
      </c>
      <c r="BP6">
        <v>72413</v>
      </c>
      <c r="BQ6">
        <v>3312</v>
      </c>
      <c r="BR6">
        <v>1953</v>
      </c>
      <c r="BS6">
        <v>908</v>
      </c>
      <c r="BT6">
        <v>6335</v>
      </c>
      <c r="BU6">
        <v>95944</v>
      </c>
      <c r="BV6">
        <v>2241</v>
      </c>
    </row>
    <row r="7" spans="1:74" x14ac:dyDescent="0.25">
      <c r="A7" t="s">
        <v>123</v>
      </c>
      <c r="B7" s="2">
        <f>AVERAGE(K7:BV7)</f>
        <v>101419.734375</v>
      </c>
      <c r="C7" s="2">
        <f t="shared" si="0"/>
        <v>117055.95454545454</v>
      </c>
      <c r="D7" s="2">
        <f>STDEV(K7:BV7)</f>
        <v>61972.777917928055</v>
      </c>
      <c r="E7" s="2">
        <f t="shared" si="1"/>
        <v>64730.90354947294</v>
      </c>
      <c r="F7" s="12">
        <f t="shared" si="2"/>
        <v>0.61105245739239844</v>
      </c>
      <c r="G7" s="12">
        <f t="shared" si="3"/>
        <v>0.5529911212191857</v>
      </c>
      <c r="H7" s="12">
        <f>MIN(K7:BV7)</f>
        <v>33033</v>
      </c>
      <c r="I7" s="2">
        <f>MAX(K7:BV7)</f>
        <v>351539</v>
      </c>
      <c r="J7" s="2">
        <f>COUNTIF(K7:BV7,0)</f>
        <v>0</v>
      </c>
      <c r="K7">
        <v>116402</v>
      </c>
      <c r="L7">
        <v>85692</v>
      </c>
      <c r="M7">
        <v>75573</v>
      </c>
      <c r="N7">
        <v>41433</v>
      </c>
      <c r="O7">
        <v>72254</v>
      </c>
      <c r="P7">
        <v>33033</v>
      </c>
      <c r="Q7">
        <v>88200</v>
      </c>
      <c r="R7">
        <v>148402</v>
      </c>
      <c r="S7">
        <v>233422</v>
      </c>
      <c r="T7">
        <v>80784</v>
      </c>
      <c r="U7">
        <v>148809</v>
      </c>
      <c r="V7">
        <v>80644</v>
      </c>
      <c r="W7">
        <v>53044</v>
      </c>
      <c r="X7">
        <v>106239</v>
      </c>
      <c r="Y7">
        <v>79113</v>
      </c>
      <c r="Z7">
        <v>111446</v>
      </c>
      <c r="AA7">
        <v>164160</v>
      </c>
      <c r="AB7">
        <v>145535</v>
      </c>
      <c r="AC7">
        <v>44501</v>
      </c>
      <c r="AD7">
        <v>65093</v>
      </c>
      <c r="AE7">
        <v>125708</v>
      </c>
      <c r="AF7">
        <v>38626</v>
      </c>
      <c r="AG7">
        <v>51913</v>
      </c>
      <c r="AH7">
        <v>56749</v>
      </c>
      <c r="AI7">
        <v>58277</v>
      </c>
      <c r="AJ7">
        <v>133297</v>
      </c>
      <c r="AK7">
        <v>68489</v>
      </c>
      <c r="AL7">
        <v>125810</v>
      </c>
      <c r="AM7">
        <v>66436</v>
      </c>
      <c r="AN7">
        <v>56614</v>
      </c>
      <c r="AO7">
        <v>38317</v>
      </c>
      <c r="AP7">
        <v>129794</v>
      </c>
      <c r="AQ7">
        <v>108490</v>
      </c>
      <c r="AR7">
        <v>45804</v>
      </c>
      <c r="AS7">
        <v>94901</v>
      </c>
      <c r="AT7">
        <v>351539</v>
      </c>
      <c r="AU7">
        <v>137892</v>
      </c>
      <c r="AV7">
        <v>55737</v>
      </c>
      <c r="AW7">
        <v>59455</v>
      </c>
      <c r="AX7">
        <v>38175</v>
      </c>
      <c r="AY7">
        <v>39278</v>
      </c>
      <c r="AZ7">
        <v>60552</v>
      </c>
      <c r="BA7">
        <v>52581</v>
      </c>
      <c r="BB7">
        <v>77101</v>
      </c>
      <c r="BC7">
        <v>333429</v>
      </c>
      <c r="BD7">
        <v>46092</v>
      </c>
      <c r="BE7">
        <v>113281</v>
      </c>
      <c r="BF7">
        <v>128018</v>
      </c>
      <c r="BG7">
        <v>59315</v>
      </c>
      <c r="BH7">
        <v>128323</v>
      </c>
      <c r="BI7">
        <v>179579</v>
      </c>
      <c r="BJ7">
        <v>78219</v>
      </c>
      <c r="BK7">
        <v>46631</v>
      </c>
      <c r="BL7">
        <v>64319</v>
      </c>
      <c r="BM7">
        <v>111666</v>
      </c>
      <c r="BN7">
        <v>156934</v>
      </c>
      <c r="BO7">
        <v>139176</v>
      </c>
      <c r="BP7">
        <v>131994</v>
      </c>
      <c r="BQ7">
        <v>161182</v>
      </c>
      <c r="BR7">
        <v>98593</v>
      </c>
      <c r="BS7">
        <v>122297</v>
      </c>
      <c r="BT7">
        <v>192432</v>
      </c>
      <c r="BU7">
        <v>69984</v>
      </c>
      <c r="BV7">
        <v>84085</v>
      </c>
    </row>
    <row r="8" spans="1:74" x14ac:dyDescent="0.25">
      <c r="A8" t="s">
        <v>329</v>
      </c>
      <c r="B8" s="2">
        <f>AVERAGE(K8:BV8)</f>
        <v>78233.40625</v>
      </c>
      <c r="C8" s="2">
        <f t="shared" si="0"/>
        <v>90499.727272727279</v>
      </c>
      <c r="D8" s="2">
        <f>STDEV(K8:BV8)</f>
        <v>151087.3373728049</v>
      </c>
      <c r="E8" s="2">
        <f t="shared" si="1"/>
        <v>201958.52643743274</v>
      </c>
      <c r="F8" s="12">
        <f t="shared" si="2"/>
        <v>1.9312381323394685</v>
      </c>
      <c r="G8" s="12">
        <f t="shared" si="3"/>
        <v>2.2315926525260847</v>
      </c>
      <c r="H8" s="12">
        <f>MIN(K8:BV8)</f>
        <v>0</v>
      </c>
      <c r="I8" s="2">
        <f>MAX(K8:BV8)</f>
        <v>857328</v>
      </c>
      <c r="J8" s="2">
        <f>COUNTIF(K8:BV8,0)</f>
        <v>1</v>
      </c>
      <c r="K8">
        <v>39901</v>
      </c>
      <c r="L8">
        <v>54981</v>
      </c>
      <c r="M8">
        <v>5800</v>
      </c>
      <c r="N8">
        <v>29583</v>
      </c>
      <c r="O8">
        <v>9769</v>
      </c>
      <c r="P8">
        <v>0</v>
      </c>
      <c r="Q8">
        <v>20094</v>
      </c>
      <c r="R8">
        <v>25023</v>
      </c>
      <c r="S8">
        <v>23163</v>
      </c>
      <c r="T8">
        <v>27162</v>
      </c>
      <c r="U8">
        <v>210138</v>
      </c>
      <c r="V8">
        <v>12622</v>
      </c>
      <c r="W8">
        <v>61176</v>
      </c>
      <c r="X8">
        <v>447340</v>
      </c>
      <c r="Y8">
        <v>25551</v>
      </c>
      <c r="Z8">
        <v>13895</v>
      </c>
      <c r="AA8">
        <v>15233</v>
      </c>
      <c r="AB8">
        <v>5174</v>
      </c>
      <c r="AC8">
        <v>23674</v>
      </c>
      <c r="AD8">
        <v>244026</v>
      </c>
      <c r="AE8">
        <v>7771</v>
      </c>
      <c r="AF8">
        <v>168797</v>
      </c>
      <c r="AG8">
        <v>152994</v>
      </c>
      <c r="AH8">
        <v>110575</v>
      </c>
      <c r="AI8">
        <v>22583</v>
      </c>
      <c r="AJ8">
        <v>5047</v>
      </c>
      <c r="AK8">
        <v>23051</v>
      </c>
      <c r="AL8">
        <v>12745</v>
      </c>
      <c r="AM8">
        <v>2117</v>
      </c>
      <c r="AN8">
        <v>8172</v>
      </c>
      <c r="AO8">
        <v>15772</v>
      </c>
      <c r="AP8">
        <v>20818</v>
      </c>
      <c r="AQ8">
        <v>2156</v>
      </c>
      <c r="AR8">
        <v>25027</v>
      </c>
      <c r="AS8">
        <v>308994</v>
      </c>
      <c r="AT8">
        <v>13587</v>
      </c>
      <c r="AU8">
        <v>268037</v>
      </c>
      <c r="AV8">
        <v>10443</v>
      </c>
      <c r="AW8">
        <v>9803</v>
      </c>
      <c r="AX8">
        <v>10741</v>
      </c>
      <c r="AY8">
        <v>32375</v>
      </c>
      <c r="AZ8">
        <v>490034</v>
      </c>
      <c r="BA8">
        <v>20446</v>
      </c>
      <c r="BB8">
        <v>27736</v>
      </c>
      <c r="BC8">
        <v>40700</v>
      </c>
      <c r="BD8">
        <v>420263</v>
      </c>
      <c r="BE8">
        <v>181263</v>
      </c>
      <c r="BF8">
        <v>4397</v>
      </c>
      <c r="BG8">
        <v>3006</v>
      </c>
      <c r="BH8">
        <v>42212</v>
      </c>
      <c r="BI8">
        <v>858</v>
      </c>
      <c r="BJ8">
        <v>3698</v>
      </c>
      <c r="BK8">
        <v>3035</v>
      </c>
      <c r="BL8">
        <v>1050</v>
      </c>
      <c r="BM8">
        <v>5283</v>
      </c>
      <c r="BN8">
        <v>13854</v>
      </c>
      <c r="BO8">
        <v>857328</v>
      </c>
      <c r="BP8">
        <v>293043</v>
      </c>
      <c r="BQ8">
        <v>7175</v>
      </c>
      <c r="BR8">
        <v>19</v>
      </c>
      <c r="BS8">
        <v>15743</v>
      </c>
      <c r="BT8">
        <v>10898</v>
      </c>
      <c r="BU8">
        <v>31265</v>
      </c>
      <c r="BV8">
        <v>7722</v>
      </c>
    </row>
    <row r="9" spans="1:74" x14ac:dyDescent="0.25">
      <c r="A9" t="s">
        <v>292</v>
      </c>
      <c r="B9" s="2">
        <f>AVERAGE(K9:BV9)</f>
        <v>1057639.21875</v>
      </c>
      <c r="C9" s="2">
        <f t="shared" si="0"/>
        <v>1711929</v>
      </c>
      <c r="D9" s="2">
        <f>STDEV(K9:BV9)</f>
        <v>2097303.1661053156</v>
      </c>
      <c r="E9" s="2">
        <f t="shared" si="1"/>
        <v>3253675.702298658</v>
      </c>
      <c r="F9" s="12">
        <f t="shared" si="2"/>
        <v>1.9830043448881094</v>
      </c>
      <c r="G9" s="12">
        <f t="shared" si="3"/>
        <v>1.9005903295631175</v>
      </c>
      <c r="H9" s="12">
        <f>MIN(K9:BV9)</f>
        <v>40031</v>
      </c>
      <c r="I9" s="2">
        <f>MAX(K9:BV9)</f>
        <v>14314802</v>
      </c>
      <c r="J9" s="2">
        <f>COUNTIF(K9:BV9,0)</f>
        <v>0</v>
      </c>
      <c r="K9">
        <v>519932</v>
      </c>
      <c r="L9">
        <v>1204624</v>
      </c>
      <c r="M9">
        <v>252049</v>
      </c>
      <c r="N9">
        <v>89227</v>
      </c>
      <c r="O9">
        <v>613111</v>
      </c>
      <c r="P9">
        <v>157401</v>
      </c>
      <c r="Q9">
        <v>721647</v>
      </c>
      <c r="R9">
        <v>950050</v>
      </c>
      <c r="S9">
        <v>4202652</v>
      </c>
      <c r="T9">
        <v>40031</v>
      </c>
      <c r="U9">
        <v>268004</v>
      </c>
      <c r="V9">
        <v>99437</v>
      </c>
      <c r="W9">
        <v>527737</v>
      </c>
      <c r="X9">
        <v>278420</v>
      </c>
      <c r="Y9">
        <v>1657663</v>
      </c>
      <c r="Z9">
        <v>152960</v>
      </c>
      <c r="AA9">
        <v>596694</v>
      </c>
      <c r="AB9">
        <v>436338</v>
      </c>
      <c r="AC9">
        <v>297704</v>
      </c>
      <c r="AD9">
        <v>608082</v>
      </c>
      <c r="AE9">
        <v>222526</v>
      </c>
      <c r="AF9">
        <v>4619702</v>
      </c>
      <c r="AG9">
        <v>471439</v>
      </c>
      <c r="AH9">
        <v>2246275</v>
      </c>
      <c r="AI9">
        <v>2419623</v>
      </c>
      <c r="AJ9">
        <v>137732</v>
      </c>
      <c r="AK9">
        <v>462379</v>
      </c>
      <c r="AL9">
        <v>384270</v>
      </c>
      <c r="AM9">
        <v>126801</v>
      </c>
      <c r="AN9">
        <v>476501</v>
      </c>
      <c r="AO9">
        <v>61328</v>
      </c>
      <c r="AP9">
        <v>460570</v>
      </c>
      <c r="AQ9">
        <v>72487</v>
      </c>
      <c r="AR9">
        <v>287164</v>
      </c>
      <c r="AS9">
        <v>805133</v>
      </c>
      <c r="AT9">
        <v>1166435</v>
      </c>
      <c r="AU9">
        <v>211326</v>
      </c>
      <c r="AV9">
        <v>314992</v>
      </c>
      <c r="AW9">
        <v>793661</v>
      </c>
      <c r="AX9">
        <v>85668</v>
      </c>
      <c r="AY9">
        <v>426389</v>
      </c>
      <c r="AZ9">
        <v>100308</v>
      </c>
      <c r="BA9">
        <v>344922</v>
      </c>
      <c r="BB9">
        <v>609890</v>
      </c>
      <c r="BC9">
        <v>2993881</v>
      </c>
      <c r="BD9">
        <v>494021</v>
      </c>
      <c r="BE9">
        <v>538029</v>
      </c>
      <c r="BF9">
        <v>524616</v>
      </c>
      <c r="BG9">
        <v>167362</v>
      </c>
      <c r="BH9">
        <v>186083</v>
      </c>
      <c r="BI9">
        <v>113558</v>
      </c>
      <c r="BJ9">
        <v>412295</v>
      </c>
      <c r="BK9">
        <v>107076</v>
      </c>
      <c r="BL9">
        <v>1137928</v>
      </c>
      <c r="BM9">
        <v>218818</v>
      </c>
      <c r="BN9">
        <v>791725</v>
      </c>
      <c r="BO9">
        <v>1099920</v>
      </c>
      <c r="BP9">
        <v>1714225</v>
      </c>
      <c r="BQ9">
        <v>7657333</v>
      </c>
      <c r="BR9">
        <v>743477</v>
      </c>
      <c r="BS9">
        <v>92619</v>
      </c>
      <c r="BT9">
        <v>2062419</v>
      </c>
      <c r="BU9">
        <v>14314802</v>
      </c>
      <c r="BV9">
        <v>1337439</v>
      </c>
    </row>
    <row r="10" spans="1:74" x14ac:dyDescent="0.25">
      <c r="A10" t="s">
        <v>363</v>
      </c>
      <c r="B10" s="2">
        <f>AVERAGE(K10:BV10)</f>
        <v>164606.4375</v>
      </c>
      <c r="C10" s="2">
        <f t="shared" si="0"/>
        <v>198260.45454545456</v>
      </c>
      <c r="D10" s="2">
        <f>STDEV(K10:BV10)</f>
        <v>146160.34415623496</v>
      </c>
      <c r="E10" s="2">
        <f t="shared" si="1"/>
        <v>228786.47165606442</v>
      </c>
      <c r="F10" s="12">
        <f t="shared" si="2"/>
        <v>0.88793820202952245</v>
      </c>
      <c r="G10" s="12">
        <f t="shared" si="3"/>
        <v>1.1539692682567277</v>
      </c>
      <c r="H10" s="12">
        <f>MIN(K10:BV10)</f>
        <v>46963</v>
      </c>
      <c r="I10" s="2">
        <f>MAX(K10:BV10)</f>
        <v>1159862</v>
      </c>
      <c r="J10" s="2">
        <f>COUNTIF(K10:BV10,0)</f>
        <v>0</v>
      </c>
      <c r="K10">
        <v>172045</v>
      </c>
      <c r="L10">
        <v>95252</v>
      </c>
      <c r="M10">
        <v>262338</v>
      </c>
      <c r="N10">
        <v>87788</v>
      </c>
      <c r="O10">
        <v>110308</v>
      </c>
      <c r="P10">
        <v>96874</v>
      </c>
      <c r="Q10">
        <v>104411</v>
      </c>
      <c r="R10">
        <v>46963</v>
      </c>
      <c r="S10">
        <v>53600</v>
      </c>
      <c r="T10">
        <v>169480</v>
      </c>
      <c r="U10">
        <v>230048</v>
      </c>
      <c r="V10">
        <v>86006</v>
      </c>
      <c r="W10">
        <v>280151</v>
      </c>
      <c r="X10">
        <v>168955</v>
      </c>
      <c r="Y10">
        <v>245882</v>
      </c>
      <c r="Z10">
        <v>145787</v>
      </c>
      <c r="AA10">
        <v>81877</v>
      </c>
      <c r="AB10">
        <v>192531</v>
      </c>
      <c r="AC10">
        <v>135832</v>
      </c>
      <c r="AD10">
        <v>120911</v>
      </c>
      <c r="AE10">
        <v>81161</v>
      </c>
      <c r="AF10">
        <v>117120</v>
      </c>
      <c r="AG10">
        <v>236410</v>
      </c>
      <c r="AH10">
        <v>88559</v>
      </c>
      <c r="AI10">
        <v>201069</v>
      </c>
      <c r="AJ10">
        <v>266237</v>
      </c>
      <c r="AK10">
        <v>326153</v>
      </c>
      <c r="AL10">
        <v>278536</v>
      </c>
      <c r="AM10">
        <v>115763</v>
      </c>
      <c r="AN10">
        <v>88388</v>
      </c>
      <c r="AO10">
        <v>58473</v>
      </c>
      <c r="AP10">
        <v>158421</v>
      </c>
      <c r="AQ10">
        <v>183213</v>
      </c>
      <c r="AR10">
        <v>83677</v>
      </c>
      <c r="AS10">
        <v>114848</v>
      </c>
      <c r="AT10">
        <v>195835</v>
      </c>
      <c r="AU10">
        <v>156190</v>
      </c>
      <c r="AV10">
        <v>50004</v>
      </c>
      <c r="AW10">
        <v>145374</v>
      </c>
      <c r="AX10">
        <v>104281</v>
      </c>
      <c r="AY10">
        <v>100066</v>
      </c>
      <c r="AZ10">
        <v>136265</v>
      </c>
      <c r="BA10">
        <v>113845</v>
      </c>
      <c r="BB10">
        <v>156431</v>
      </c>
      <c r="BC10">
        <v>101113</v>
      </c>
      <c r="BD10">
        <v>102947</v>
      </c>
      <c r="BE10">
        <v>301989</v>
      </c>
      <c r="BF10">
        <v>273939</v>
      </c>
      <c r="BG10">
        <v>131678</v>
      </c>
      <c r="BH10">
        <v>82191</v>
      </c>
      <c r="BI10">
        <v>130475</v>
      </c>
      <c r="BJ10">
        <v>119620</v>
      </c>
      <c r="BK10">
        <v>280142</v>
      </c>
      <c r="BL10">
        <v>245291</v>
      </c>
      <c r="BM10">
        <v>118200</v>
      </c>
      <c r="BN10">
        <v>89490</v>
      </c>
      <c r="BO10">
        <v>154834</v>
      </c>
      <c r="BP10">
        <v>121222</v>
      </c>
      <c r="BQ10">
        <v>311984</v>
      </c>
      <c r="BR10">
        <v>1159862</v>
      </c>
      <c r="BS10">
        <v>169524</v>
      </c>
      <c r="BT10">
        <v>81052</v>
      </c>
      <c r="BU10">
        <v>50433</v>
      </c>
      <c r="BV10">
        <v>65468</v>
      </c>
    </row>
    <row r="11" spans="1:74" x14ac:dyDescent="0.25">
      <c r="A11" t="s">
        <v>264</v>
      </c>
      <c r="B11" s="2">
        <f>AVERAGE(K11:BV11)</f>
        <v>76747.125</v>
      </c>
      <c r="C11" s="2">
        <f t="shared" si="0"/>
        <v>84022.727272727279</v>
      </c>
      <c r="D11" s="2">
        <f>STDEV(K11:BV11)</f>
        <v>207589.88667558957</v>
      </c>
      <c r="E11" s="2">
        <f t="shared" si="1"/>
        <v>195756.85089080274</v>
      </c>
      <c r="F11" s="12">
        <f t="shared" si="2"/>
        <v>2.7048555457365935</v>
      </c>
      <c r="G11" s="12">
        <f t="shared" si="3"/>
        <v>2.3298083416811792</v>
      </c>
      <c r="H11" s="12">
        <f>MIN(K11:BV11)</f>
        <v>0</v>
      </c>
      <c r="I11" s="2">
        <f>MAX(K11:BV11)</f>
        <v>1402988</v>
      </c>
      <c r="J11" s="2">
        <f>COUNTIF(K11:BV11,0)</f>
        <v>2</v>
      </c>
      <c r="K11">
        <v>4712</v>
      </c>
      <c r="L11">
        <v>31908</v>
      </c>
      <c r="M11">
        <v>4200</v>
      </c>
      <c r="N11">
        <v>0</v>
      </c>
      <c r="O11">
        <v>1402988</v>
      </c>
      <c r="P11">
        <v>63433</v>
      </c>
      <c r="Q11">
        <v>198056</v>
      </c>
      <c r="R11">
        <v>32119</v>
      </c>
      <c r="S11">
        <v>24625</v>
      </c>
      <c r="T11">
        <v>10563</v>
      </c>
      <c r="U11">
        <v>100331</v>
      </c>
      <c r="V11">
        <v>83622</v>
      </c>
      <c r="W11">
        <v>119645</v>
      </c>
      <c r="X11">
        <v>148781</v>
      </c>
      <c r="Y11">
        <v>134829</v>
      </c>
      <c r="Z11">
        <v>18337</v>
      </c>
      <c r="AA11">
        <v>87138</v>
      </c>
      <c r="AB11">
        <v>46350</v>
      </c>
      <c r="AC11">
        <v>43466</v>
      </c>
      <c r="AD11">
        <v>45990</v>
      </c>
      <c r="AE11">
        <v>33181</v>
      </c>
      <c r="AF11">
        <v>10749</v>
      </c>
      <c r="AG11">
        <v>52461</v>
      </c>
      <c r="AH11">
        <v>12717</v>
      </c>
      <c r="AI11">
        <v>41303</v>
      </c>
      <c r="AJ11">
        <v>151061</v>
      </c>
      <c r="AK11">
        <v>11498</v>
      </c>
      <c r="AL11">
        <v>12850</v>
      </c>
      <c r="AM11">
        <v>36033</v>
      </c>
      <c r="AN11">
        <v>4575</v>
      </c>
      <c r="AO11">
        <v>25821</v>
      </c>
      <c r="AP11">
        <v>7349</v>
      </c>
      <c r="AQ11">
        <v>14834</v>
      </c>
      <c r="AR11">
        <v>10059</v>
      </c>
      <c r="AS11">
        <v>9804</v>
      </c>
      <c r="AT11">
        <v>2700</v>
      </c>
      <c r="AU11">
        <v>1000</v>
      </c>
      <c r="AV11">
        <v>4710</v>
      </c>
      <c r="AW11">
        <v>3914</v>
      </c>
      <c r="AX11">
        <v>2239</v>
      </c>
      <c r="AY11">
        <v>1365</v>
      </c>
      <c r="AZ11">
        <v>12000</v>
      </c>
      <c r="BA11">
        <v>14660</v>
      </c>
      <c r="BB11">
        <v>0</v>
      </c>
      <c r="BC11">
        <v>32500</v>
      </c>
      <c r="BD11">
        <v>21061</v>
      </c>
      <c r="BE11">
        <v>46175</v>
      </c>
      <c r="BF11">
        <v>17336</v>
      </c>
      <c r="BG11">
        <v>4500</v>
      </c>
      <c r="BH11">
        <v>34257</v>
      </c>
      <c r="BI11">
        <v>37811</v>
      </c>
      <c r="BJ11">
        <v>9955</v>
      </c>
      <c r="BK11">
        <v>5122</v>
      </c>
      <c r="BL11">
        <v>15849</v>
      </c>
      <c r="BM11">
        <v>45541</v>
      </c>
      <c r="BN11">
        <v>44593</v>
      </c>
      <c r="BO11">
        <v>15680</v>
      </c>
      <c r="BP11">
        <v>49452</v>
      </c>
      <c r="BQ11">
        <v>67391</v>
      </c>
      <c r="BR11">
        <v>257309</v>
      </c>
      <c r="BS11">
        <v>61064</v>
      </c>
      <c r="BT11">
        <v>102388</v>
      </c>
      <c r="BU11">
        <v>927197</v>
      </c>
      <c r="BV11">
        <v>38659</v>
      </c>
    </row>
    <row r="12" spans="1:74" x14ac:dyDescent="0.25">
      <c r="A12" t="s">
        <v>442</v>
      </c>
      <c r="B12" s="2">
        <f>AVERAGE(K12:BV12)</f>
        <v>323263.125</v>
      </c>
      <c r="C12" s="2">
        <f t="shared" si="0"/>
        <v>324461.31818181818</v>
      </c>
      <c r="D12" s="2">
        <f>STDEV(K12:BV12)</f>
        <v>365645.28872320533</v>
      </c>
      <c r="E12" s="2">
        <f t="shared" si="1"/>
        <v>323583.63708091452</v>
      </c>
      <c r="F12" s="12">
        <f t="shared" si="2"/>
        <v>1.1311073254124031</v>
      </c>
      <c r="G12" s="12">
        <f t="shared" si="3"/>
        <v>0.99729495920862954</v>
      </c>
      <c r="H12" s="12">
        <f>MIN(K12:BV12)</f>
        <v>81986</v>
      </c>
      <c r="I12" s="2">
        <f>MAX(K12:BV12)</f>
        <v>2491916</v>
      </c>
      <c r="J12" s="2">
        <f>COUNTIF(K12:BV12,0)</f>
        <v>0</v>
      </c>
      <c r="K12">
        <v>2491916</v>
      </c>
      <c r="L12">
        <v>447921</v>
      </c>
      <c r="M12">
        <v>250263</v>
      </c>
      <c r="N12">
        <v>383668</v>
      </c>
      <c r="O12">
        <v>165605</v>
      </c>
      <c r="P12">
        <v>188950</v>
      </c>
      <c r="Q12">
        <v>362339</v>
      </c>
      <c r="R12">
        <v>877393</v>
      </c>
      <c r="S12">
        <v>187324</v>
      </c>
      <c r="T12">
        <v>343027</v>
      </c>
      <c r="U12">
        <v>364807</v>
      </c>
      <c r="V12">
        <v>111011</v>
      </c>
      <c r="W12">
        <v>156322</v>
      </c>
      <c r="X12">
        <v>150008</v>
      </c>
      <c r="Y12">
        <v>382590</v>
      </c>
      <c r="Z12">
        <v>290279</v>
      </c>
      <c r="AA12">
        <v>230096</v>
      </c>
      <c r="AB12">
        <v>179710</v>
      </c>
      <c r="AC12">
        <v>248662</v>
      </c>
      <c r="AD12">
        <v>126619</v>
      </c>
      <c r="AE12">
        <v>259721</v>
      </c>
      <c r="AF12">
        <v>106525</v>
      </c>
      <c r="AG12">
        <v>226354</v>
      </c>
      <c r="AH12">
        <v>135147</v>
      </c>
      <c r="AI12">
        <v>172646</v>
      </c>
      <c r="AJ12">
        <v>484935</v>
      </c>
      <c r="AK12">
        <v>226009</v>
      </c>
      <c r="AL12">
        <v>185958</v>
      </c>
      <c r="AM12">
        <v>207556</v>
      </c>
      <c r="AN12">
        <v>144591</v>
      </c>
      <c r="AO12">
        <v>134415</v>
      </c>
      <c r="AP12">
        <v>172564</v>
      </c>
      <c r="AQ12">
        <v>193929</v>
      </c>
      <c r="AR12">
        <v>169318</v>
      </c>
      <c r="AS12">
        <v>94781</v>
      </c>
      <c r="AT12">
        <v>107551</v>
      </c>
      <c r="AU12">
        <v>355962</v>
      </c>
      <c r="AV12">
        <v>168845</v>
      </c>
      <c r="AW12">
        <v>269814</v>
      </c>
      <c r="AX12">
        <v>190198</v>
      </c>
      <c r="AY12">
        <v>908415</v>
      </c>
      <c r="AZ12">
        <v>696947</v>
      </c>
      <c r="BA12">
        <v>81986</v>
      </c>
      <c r="BB12">
        <v>126178</v>
      </c>
      <c r="BC12">
        <v>292829</v>
      </c>
      <c r="BD12">
        <v>124619</v>
      </c>
      <c r="BE12">
        <v>554003</v>
      </c>
      <c r="BF12">
        <v>211202</v>
      </c>
      <c r="BG12">
        <v>1486711</v>
      </c>
      <c r="BH12">
        <v>306654</v>
      </c>
      <c r="BI12">
        <v>300972</v>
      </c>
      <c r="BJ12">
        <v>928893</v>
      </c>
      <c r="BK12">
        <v>197426</v>
      </c>
      <c r="BL12">
        <v>454574</v>
      </c>
      <c r="BM12">
        <v>425525</v>
      </c>
      <c r="BN12">
        <v>296627</v>
      </c>
      <c r="BO12">
        <v>207157</v>
      </c>
      <c r="BP12">
        <v>109036</v>
      </c>
      <c r="BQ12">
        <v>309932</v>
      </c>
      <c r="BR12">
        <v>239610</v>
      </c>
      <c r="BS12">
        <v>118994</v>
      </c>
      <c r="BT12">
        <v>121057</v>
      </c>
      <c r="BU12">
        <v>115091</v>
      </c>
      <c r="BV12">
        <v>129073</v>
      </c>
    </row>
    <row r="13" spans="1:74" x14ac:dyDescent="0.25">
      <c r="A13" t="s">
        <v>286</v>
      </c>
      <c r="B13" s="2">
        <f>AVERAGE(K13:BV13)</f>
        <v>9715.765625</v>
      </c>
      <c r="C13" s="2">
        <f t="shared" si="0"/>
        <v>9920.818181818182</v>
      </c>
      <c r="D13" s="2">
        <f>STDEV(K13:BV13)</f>
        <v>5073.7008525357332</v>
      </c>
      <c r="E13" s="2">
        <f t="shared" si="1"/>
        <v>5282.6927714707135</v>
      </c>
      <c r="F13" s="12">
        <f t="shared" si="2"/>
        <v>0.52221317890588093</v>
      </c>
      <c r="G13" s="12">
        <f t="shared" si="3"/>
        <v>0.53248559490307656</v>
      </c>
      <c r="H13" s="12">
        <f>MIN(K13:BV13)</f>
        <v>2183</v>
      </c>
      <c r="I13" s="2">
        <f>MAX(K13:BV13)</f>
        <v>26200</v>
      </c>
      <c r="J13" s="2">
        <f>COUNTIF(K13:BV13,0)</f>
        <v>0</v>
      </c>
      <c r="K13">
        <v>13707</v>
      </c>
      <c r="L13">
        <v>6848</v>
      </c>
      <c r="M13">
        <v>17565</v>
      </c>
      <c r="N13">
        <v>4860</v>
      </c>
      <c r="O13">
        <v>14760</v>
      </c>
      <c r="P13">
        <v>7790</v>
      </c>
      <c r="Q13">
        <v>8072</v>
      </c>
      <c r="R13">
        <v>6137</v>
      </c>
      <c r="S13">
        <v>5325</v>
      </c>
      <c r="T13">
        <v>6158</v>
      </c>
      <c r="U13">
        <v>7338</v>
      </c>
      <c r="V13">
        <v>21464</v>
      </c>
      <c r="W13">
        <v>6851</v>
      </c>
      <c r="X13">
        <v>8741</v>
      </c>
      <c r="Y13">
        <v>9066</v>
      </c>
      <c r="Z13">
        <v>10991</v>
      </c>
      <c r="AA13">
        <v>3969</v>
      </c>
      <c r="AB13">
        <v>9793</v>
      </c>
      <c r="AC13">
        <v>3980</v>
      </c>
      <c r="AD13">
        <v>8902</v>
      </c>
      <c r="AE13">
        <v>12869</v>
      </c>
      <c r="AF13">
        <v>23309</v>
      </c>
      <c r="AG13">
        <v>5278</v>
      </c>
      <c r="AH13">
        <v>9807</v>
      </c>
      <c r="AI13">
        <v>11144</v>
      </c>
      <c r="AJ13">
        <v>19186</v>
      </c>
      <c r="AK13">
        <v>21314</v>
      </c>
      <c r="AL13">
        <v>8881</v>
      </c>
      <c r="AM13">
        <v>6967</v>
      </c>
      <c r="AN13">
        <v>11084</v>
      </c>
      <c r="AO13">
        <v>6093</v>
      </c>
      <c r="AP13">
        <v>6559</v>
      </c>
      <c r="AQ13">
        <v>9425</v>
      </c>
      <c r="AR13">
        <v>6476</v>
      </c>
      <c r="AS13">
        <v>5767</v>
      </c>
      <c r="AT13">
        <v>11118</v>
      </c>
      <c r="AU13">
        <v>10541</v>
      </c>
      <c r="AV13">
        <v>6656</v>
      </c>
      <c r="AW13">
        <v>2183</v>
      </c>
      <c r="AX13">
        <v>6616</v>
      </c>
      <c r="AY13">
        <v>14922</v>
      </c>
      <c r="AZ13">
        <v>5039</v>
      </c>
      <c r="BA13">
        <v>12767</v>
      </c>
      <c r="BB13">
        <v>4456</v>
      </c>
      <c r="BC13">
        <v>4117</v>
      </c>
      <c r="BD13">
        <v>12600</v>
      </c>
      <c r="BE13">
        <v>6157</v>
      </c>
      <c r="BF13">
        <v>7560</v>
      </c>
      <c r="BG13">
        <v>5462</v>
      </c>
      <c r="BH13">
        <v>4610</v>
      </c>
      <c r="BI13">
        <v>15197</v>
      </c>
      <c r="BJ13">
        <v>13839</v>
      </c>
      <c r="BK13">
        <v>8969</v>
      </c>
      <c r="BL13">
        <v>10828</v>
      </c>
      <c r="BM13">
        <v>8509</v>
      </c>
      <c r="BN13">
        <v>15229</v>
      </c>
      <c r="BO13">
        <v>13713</v>
      </c>
      <c r="BP13">
        <v>26200</v>
      </c>
      <c r="BQ13">
        <v>5901</v>
      </c>
      <c r="BR13">
        <v>6258</v>
      </c>
      <c r="BS13">
        <v>8876</v>
      </c>
      <c r="BT13">
        <v>6849</v>
      </c>
      <c r="BU13">
        <v>14811</v>
      </c>
      <c r="BV13">
        <v>5350</v>
      </c>
    </row>
    <row r="14" spans="1:74" x14ac:dyDescent="0.25">
      <c r="A14" t="s">
        <v>402</v>
      </c>
      <c r="B14" s="2">
        <f>AVERAGE(K14:BV14)</f>
        <v>332702.265625</v>
      </c>
      <c r="C14" s="2">
        <f t="shared" si="0"/>
        <v>461693.63636363635</v>
      </c>
      <c r="D14" s="2">
        <f>STDEV(K14:BV14)</f>
        <v>416781.06360919762</v>
      </c>
      <c r="E14" s="2">
        <f t="shared" si="1"/>
        <v>631957.91324359155</v>
      </c>
      <c r="F14" s="12">
        <f t="shared" si="2"/>
        <v>1.2527148344669394</v>
      </c>
      <c r="G14" s="12">
        <f t="shared" si="3"/>
        <v>1.3687819442801519</v>
      </c>
      <c r="H14" s="12">
        <f>MIN(K14:BV14)</f>
        <v>46261</v>
      </c>
      <c r="I14" s="2">
        <f>MAX(K14:BV14)</f>
        <v>2868132</v>
      </c>
      <c r="J14" s="2">
        <f>COUNTIF(K14:BV14,0)</f>
        <v>0</v>
      </c>
      <c r="K14">
        <v>192499</v>
      </c>
      <c r="L14">
        <v>316418</v>
      </c>
      <c r="M14">
        <v>115028</v>
      </c>
      <c r="N14">
        <v>79375</v>
      </c>
      <c r="O14">
        <v>194930</v>
      </c>
      <c r="P14">
        <v>117638</v>
      </c>
      <c r="Q14">
        <v>325268</v>
      </c>
      <c r="R14">
        <v>347024</v>
      </c>
      <c r="S14">
        <v>58280</v>
      </c>
      <c r="T14">
        <v>74713</v>
      </c>
      <c r="U14">
        <v>168277</v>
      </c>
      <c r="V14">
        <v>293764</v>
      </c>
      <c r="W14">
        <v>260245</v>
      </c>
      <c r="X14">
        <v>115640</v>
      </c>
      <c r="Y14">
        <v>124430</v>
      </c>
      <c r="Z14">
        <v>81348</v>
      </c>
      <c r="AA14">
        <v>137838</v>
      </c>
      <c r="AB14">
        <v>74113</v>
      </c>
      <c r="AC14">
        <v>145904</v>
      </c>
      <c r="AD14">
        <v>107227</v>
      </c>
      <c r="AE14">
        <v>61258</v>
      </c>
      <c r="AF14">
        <v>46261</v>
      </c>
      <c r="AG14">
        <v>239017</v>
      </c>
      <c r="AH14">
        <v>479105</v>
      </c>
      <c r="AI14">
        <v>161712</v>
      </c>
      <c r="AJ14">
        <v>207766</v>
      </c>
      <c r="AK14">
        <v>804929</v>
      </c>
      <c r="AL14">
        <v>583643</v>
      </c>
      <c r="AM14">
        <v>167777</v>
      </c>
      <c r="AN14">
        <v>221296</v>
      </c>
      <c r="AO14">
        <v>93121</v>
      </c>
      <c r="AP14">
        <v>225844</v>
      </c>
      <c r="AQ14">
        <v>285636</v>
      </c>
      <c r="AR14">
        <v>276144</v>
      </c>
      <c r="AS14">
        <v>423000</v>
      </c>
      <c r="AT14">
        <v>90158</v>
      </c>
      <c r="AU14">
        <v>638086</v>
      </c>
      <c r="AV14">
        <v>440682</v>
      </c>
      <c r="AW14">
        <v>1074510</v>
      </c>
      <c r="AX14">
        <v>477627</v>
      </c>
      <c r="AY14">
        <v>615983</v>
      </c>
      <c r="AZ14">
        <v>192171</v>
      </c>
      <c r="BA14">
        <v>79275</v>
      </c>
      <c r="BB14">
        <v>337185</v>
      </c>
      <c r="BC14">
        <v>557860</v>
      </c>
      <c r="BD14">
        <v>88274</v>
      </c>
      <c r="BE14">
        <v>385322</v>
      </c>
      <c r="BF14">
        <v>212154</v>
      </c>
      <c r="BG14">
        <v>127603</v>
      </c>
      <c r="BH14">
        <v>518769</v>
      </c>
      <c r="BI14">
        <v>98061</v>
      </c>
      <c r="BJ14">
        <v>204758</v>
      </c>
      <c r="BK14">
        <v>95864</v>
      </c>
      <c r="BL14">
        <v>232858</v>
      </c>
      <c r="BM14">
        <v>269125</v>
      </c>
      <c r="BN14">
        <v>334326</v>
      </c>
      <c r="BO14">
        <v>246182</v>
      </c>
      <c r="BP14">
        <v>327206</v>
      </c>
      <c r="BQ14">
        <v>499661</v>
      </c>
      <c r="BR14">
        <v>137399</v>
      </c>
      <c r="BS14">
        <v>1674651</v>
      </c>
      <c r="BT14">
        <v>532359</v>
      </c>
      <c r="BU14">
        <v>330236</v>
      </c>
      <c r="BV14">
        <v>2868132</v>
      </c>
    </row>
    <row r="15" spans="1:74" x14ac:dyDescent="0.25">
      <c r="A15" t="s">
        <v>106</v>
      </c>
      <c r="B15" s="2">
        <f>AVERAGE(K15:BV15)</f>
        <v>515785.453125</v>
      </c>
      <c r="C15" s="2">
        <f t="shared" si="0"/>
        <v>436419.86363636365</v>
      </c>
      <c r="D15" s="2">
        <f>STDEV(K15:BV15)</f>
        <v>459331.98823031783</v>
      </c>
      <c r="E15" s="2">
        <f t="shared" si="1"/>
        <v>305743.39504983515</v>
      </c>
      <c r="F15" s="12">
        <f t="shared" si="2"/>
        <v>0.89054855162617252</v>
      </c>
      <c r="G15" s="12">
        <f t="shared" si="3"/>
        <v>0.70057167540978038</v>
      </c>
      <c r="H15" s="12">
        <f>MIN(K15:BV15)</f>
        <v>117369</v>
      </c>
      <c r="I15" s="2">
        <f>MAX(K15:BV15)</f>
        <v>2548229</v>
      </c>
      <c r="J15" s="2">
        <f>COUNTIF(K15:BV15,0)</f>
        <v>0</v>
      </c>
      <c r="K15">
        <v>461085</v>
      </c>
      <c r="L15">
        <v>446955</v>
      </c>
      <c r="M15">
        <v>388250</v>
      </c>
      <c r="N15">
        <v>132190</v>
      </c>
      <c r="O15">
        <v>206515</v>
      </c>
      <c r="P15">
        <v>406760</v>
      </c>
      <c r="Q15">
        <v>193301</v>
      </c>
      <c r="R15">
        <v>529007</v>
      </c>
      <c r="S15">
        <v>185954</v>
      </c>
      <c r="T15">
        <v>177051</v>
      </c>
      <c r="U15">
        <v>571928</v>
      </c>
      <c r="V15">
        <v>244764</v>
      </c>
      <c r="W15">
        <v>322588</v>
      </c>
      <c r="X15">
        <v>446916</v>
      </c>
      <c r="Y15">
        <v>186940</v>
      </c>
      <c r="Z15">
        <v>312607</v>
      </c>
      <c r="AA15">
        <v>569899</v>
      </c>
      <c r="AB15">
        <v>505466</v>
      </c>
      <c r="AC15">
        <v>557472</v>
      </c>
      <c r="AD15">
        <v>2548229</v>
      </c>
      <c r="AE15">
        <v>2394520</v>
      </c>
      <c r="AF15">
        <v>1227229</v>
      </c>
      <c r="AG15">
        <v>1439997</v>
      </c>
      <c r="AH15">
        <v>1000855</v>
      </c>
      <c r="AI15">
        <v>707918</v>
      </c>
      <c r="AJ15">
        <v>539575</v>
      </c>
      <c r="AK15">
        <v>700871</v>
      </c>
      <c r="AL15">
        <v>458501</v>
      </c>
      <c r="AM15">
        <v>742917</v>
      </c>
      <c r="AN15">
        <v>793536</v>
      </c>
      <c r="AO15">
        <v>198413</v>
      </c>
      <c r="AP15">
        <v>408636</v>
      </c>
      <c r="AQ15">
        <v>364871</v>
      </c>
      <c r="AR15">
        <v>185610</v>
      </c>
      <c r="AS15">
        <v>371704</v>
      </c>
      <c r="AT15">
        <v>284695</v>
      </c>
      <c r="AU15">
        <v>541158</v>
      </c>
      <c r="AV15">
        <v>333912</v>
      </c>
      <c r="AW15">
        <v>139729</v>
      </c>
      <c r="AX15">
        <v>117369</v>
      </c>
      <c r="AY15">
        <v>846898</v>
      </c>
      <c r="AZ15">
        <v>216241</v>
      </c>
      <c r="BA15">
        <v>219121</v>
      </c>
      <c r="BB15">
        <v>630087</v>
      </c>
      <c r="BC15">
        <v>535727</v>
      </c>
      <c r="BD15">
        <v>1431246</v>
      </c>
      <c r="BE15">
        <v>912141</v>
      </c>
      <c r="BF15">
        <v>278395</v>
      </c>
      <c r="BG15">
        <v>205137</v>
      </c>
      <c r="BH15">
        <v>183994</v>
      </c>
      <c r="BI15">
        <v>196068</v>
      </c>
      <c r="BJ15">
        <v>579479</v>
      </c>
      <c r="BK15">
        <v>215086</v>
      </c>
      <c r="BL15">
        <v>304879</v>
      </c>
      <c r="BM15">
        <v>204404</v>
      </c>
      <c r="BN15">
        <v>198841</v>
      </c>
      <c r="BO15">
        <v>753255</v>
      </c>
      <c r="BP15">
        <v>457695</v>
      </c>
      <c r="BQ15">
        <v>357474</v>
      </c>
      <c r="BR15">
        <v>506558</v>
      </c>
      <c r="BS15">
        <v>278049</v>
      </c>
      <c r="BT15">
        <v>622215</v>
      </c>
      <c r="BU15">
        <v>152528</v>
      </c>
      <c r="BV15">
        <v>378858</v>
      </c>
    </row>
    <row r="16" spans="1:74" x14ac:dyDescent="0.25">
      <c r="A16" t="s">
        <v>400</v>
      </c>
      <c r="B16" s="2">
        <f>AVERAGE(K16:BV16)</f>
        <v>211737.390625</v>
      </c>
      <c r="C16" s="2">
        <f t="shared" si="0"/>
        <v>161335.18181818182</v>
      </c>
      <c r="D16" s="2">
        <f>STDEV(K16:BV16)</f>
        <v>262640.94659189426</v>
      </c>
      <c r="E16" s="2">
        <f t="shared" si="1"/>
        <v>210777.31548826967</v>
      </c>
      <c r="F16" s="12">
        <f t="shared" si="2"/>
        <v>1.2404089132138574</v>
      </c>
      <c r="G16" s="12">
        <f t="shared" si="3"/>
        <v>1.3064559949844488</v>
      </c>
      <c r="H16" s="12">
        <f>MIN(K16:BV16)</f>
        <v>11199</v>
      </c>
      <c r="I16" s="2">
        <f>MAX(K16:BV16)</f>
        <v>1080269</v>
      </c>
      <c r="J16" s="2">
        <f>COUNTIF(K16:BV16,0)</f>
        <v>0</v>
      </c>
      <c r="K16">
        <v>797567</v>
      </c>
      <c r="L16">
        <v>666368</v>
      </c>
      <c r="M16">
        <v>43271</v>
      </c>
      <c r="N16">
        <v>678038</v>
      </c>
      <c r="O16">
        <v>52855</v>
      </c>
      <c r="P16">
        <v>57759</v>
      </c>
      <c r="Q16">
        <v>21997</v>
      </c>
      <c r="R16">
        <v>65335</v>
      </c>
      <c r="S16">
        <v>29750</v>
      </c>
      <c r="T16">
        <v>76043</v>
      </c>
      <c r="U16">
        <v>31032</v>
      </c>
      <c r="V16">
        <v>109546</v>
      </c>
      <c r="W16">
        <v>11199</v>
      </c>
      <c r="X16">
        <v>31395</v>
      </c>
      <c r="Y16">
        <v>848925</v>
      </c>
      <c r="Z16">
        <v>138696</v>
      </c>
      <c r="AA16">
        <v>173694</v>
      </c>
      <c r="AB16">
        <v>265758</v>
      </c>
      <c r="AC16">
        <v>551924</v>
      </c>
      <c r="AD16">
        <v>118073</v>
      </c>
      <c r="AE16">
        <v>154062</v>
      </c>
      <c r="AF16">
        <v>48459</v>
      </c>
      <c r="AG16">
        <v>39022</v>
      </c>
      <c r="AH16">
        <v>50823</v>
      </c>
      <c r="AI16">
        <v>34829</v>
      </c>
      <c r="AJ16">
        <v>229626</v>
      </c>
      <c r="AK16">
        <v>114161</v>
      </c>
      <c r="AL16">
        <v>80991</v>
      </c>
      <c r="AM16">
        <v>981782</v>
      </c>
      <c r="AN16">
        <v>233762</v>
      </c>
      <c r="AO16">
        <v>17407</v>
      </c>
      <c r="AP16">
        <v>471191</v>
      </c>
      <c r="AQ16">
        <v>238963</v>
      </c>
      <c r="AR16">
        <v>69820</v>
      </c>
      <c r="AS16">
        <v>445510</v>
      </c>
      <c r="AT16">
        <v>49386</v>
      </c>
      <c r="AU16">
        <v>306247</v>
      </c>
      <c r="AV16">
        <v>110225</v>
      </c>
      <c r="AW16">
        <v>57199</v>
      </c>
      <c r="AX16">
        <v>261337</v>
      </c>
      <c r="AY16">
        <v>1080269</v>
      </c>
      <c r="AZ16">
        <v>157523</v>
      </c>
      <c r="BA16">
        <v>44136</v>
      </c>
      <c r="BB16">
        <v>31061</v>
      </c>
      <c r="BC16">
        <v>76563</v>
      </c>
      <c r="BD16">
        <v>55122</v>
      </c>
      <c r="BE16">
        <v>28828</v>
      </c>
      <c r="BF16">
        <v>237229</v>
      </c>
      <c r="BG16">
        <v>635421</v>
      </c>
      <c r="BH16">
        <v>213356</v>
      </c>
      <c r="BI16">
        <v>129391</v>
      </c>
      <c r="BJ16">
        <v>79322</v>
      </c>
      <c r="BK16">
        <v>47305</v>
      </c>
      <c r="BL16">
        <v>86002</v>
      </c>
      <c r="BM16">
        <v>53087</v>
      </c>
      <c r="BN16">
        <v>254951</v>
      </c>
      <c r="BO16">
        <v>53870</v>
      </c>
      <c r="BP16">
        <v>19682</v>
      </c>
      <c r="BQ16">
        <v>67779</v>
      </c>
      <c r="BR16">
        <v>34213</v>
      </c>
      <c r="BS16">
        <v>30661</v>
      </c>
      <c r="BT16">
        <v>740230</v>
      </c>
      <c r="BU16">
        <v>60828</v>
      </c>
      <c r="BV16">
        <v>570337</v>
      </c>
    </row>
    <row r="17" spans="1:74" x14ac:dyDescent="0.25">
      <c r="A17" t="s">
        <v>238</v>
      </c>
      <c r="B17" s="2">
        <f>AVERAGE(K17:BV17)</f>
        <v>253182.765625</v>
      </c>
      <c r="C17" s="2">
        <f t="shared" si="0"/>
        <v>277999.09090909088</v>
      </c>
      <c r="D17" s="2">
        <f>STDEV(K17:BV17)</f>
        <v>186024.29051466339</v>
      </c>
      <c r="E17" s="2">
        <f t="shared" si="1"/>
        <v>278243.83610011137</v>
      </c>
      <c r="F17" s="12">
        <f t="shared" si="2"/>
        <v>0.73474310170934798</v>
      </c>
      <c r="G17" s="12">
        <f t="shared" si="3"/>
        <v>1.0008803812639104</v>
      </c>
      <c r="H17" s="12">
        <f>MIN(K17:BV17)</f>
        <v>73966</v>
      </c>
      <c r="I17" s="2">
        <f>MAX(K17:BV17)</f>
        <v>1312080</v>
      </c>
      <c r="J17" s="2">
        <f>COUNTIF(K17:BV17,0)</f>
        <v>0</v>
      </c>
      <c r="K17">
        <v>156420</v>
      </c>
      <c r="L17">
        <v>248422</v>
      </c>
      <c r="M17">
        <v>238415</v>
      </c>
      <c r="N17">
        <v>611057</v>
      </c>
      <c r="O17">
        <v>73966</v>
      </c>
      <c r="P17">
        <v>229277</v>
      </c>
      <c r="Q17">
        <v>193085</v>
      </c>
      <c r="R17">
        <v>220374</v>
      </c>
      <c r="S17">
        <v>240344</v>
      </c>
      <c r="T17">
        <v>270568</v>
      </c>
      <c r="U17">
        <v>325973</v>
      </c>
      <c r="V17">
        <v>171323</v>
      </c>
      <c r="W17">
        <v>255769</v>
      </c>
      <c r="X17">
        <v>552875</v>
      </c>
      <c r="Y17">
        <v>343473</v>
      </c>
      <c r="Z17">
        <v>222162</v>
      </c>
      <c r="AA17">
        <v>327794</v>
      </c>
      <c r="AB17">
        <v>335289</v>
      </c>
      <c r="AC17">
        <v>152587</v>
      </c>
      <c r="AD17">
        <v>276349</v>
      </c>
      <c r="AE17">
        <v>274158</v>
      </c>
      <c r="AF17">
        <v>370125</v>
      </c>
      <c r="AG17">
        <v>226196</v>
      </c>
      <c r="AH17">
        <v>147508</v>
      </c>
      <c r="AI17">
        <v>328969</v>
      </c>
      <c r="AJ17">
        <v>299232</v>
      </c>
      <c r="AK17">
        <v>406756</v>
      </c>
      <c r="AL17">
        <v>245614</v>
      </c>
      <c r="AM17">
        <v>203904</v>
      </c>
      <c r="AN17">
        <v>348585</v>
      </c>
      <c r="AO17">
        <v>127699</v>
      </c>
      <c r="AP17">
        <v>185707</v>
      </c>
      <c r="AQ17">
        <v>77781</v>
      </c>
      <c r="AR17">
        <v>132790</v>
      </c>
      <c r="AS17">
        <v>192815</v>
      </c>
      <c r="AT17">
        <v>201800</v>
      </c>
      <c r="AU17">
        <v>246513</v>
      </c>
      <c r="AV17">
        <v>163657</v>
      </c>
      <c r="AW17">
        <v>186248</v>
      </c>
      <c r="AX17">
        <v>93116</v>
      </c>
      <c r="AY17">
        <v>93137</v>
      </c>
      <c r="AZ17">
        <v>89885</v>
      </c>
      <c r="BA17">
        <v>181678</v>
      </c>
      <c r="BB17">
        <v>153594</v>
      </c>
      <c r="BC17">
        <v>133485</v>
      </c>
      <c r="BD17">
        <v>191251</v>
      </c>
      <c r="BE17">
        <v>569957</v>
      </c>
      <c r="BF17">
        <v>222332</v>
      </c>
      <c r="BG17">
        <v>767155</v>
      </c>
      <c r="BH17">
        <v>253163</v>
      </c>
      <c r="BI17">
        <v>210605</v>
      </c>
      <c r="BJ17">
        <v>137104</v>
      </c>
      <c r="BK17">
        <v>93166</v>
      </c>
      <c r="BL17">
        <v>145779</v>
      </c>
      <c r="BM17">
        <v>122306</v>
      </c>
      <c r="BN17">
        <v>221711</v>
      </c>
      <c r="BO17">
        <v>157489</v>
      </c>
      <c r="BP17">
        <v>203554</v>
      </c>
      <c r="BQ17">
        <v>198189</v>
      </c>
      <c r="BR17">
        <v>189500</v>
      </c>
      <c r="BS17">
        <v>100993</v>
      </c>
      <c r="BT17">
        <v>1312080</v>
      </c>
      <c r="BU17">
        <v>330391</v>
      </c>
      <c r="BV17">
        <v>220498</v>
      </c>
    </row>
    <row r="18" spans="1:74" x14ac:dyDescent="0.25">
      <c r="A18" t="s">
        <v>279</v>
      </c>
      <c r="B18" s="2">
        <f>AVERAGE(K18:BV18)</f>
        <v>131755.578125</v>
      </c>
      <c r="C18" s="2">
        <f t="shared" si="0"/>
        <v>89268.181818181823</v>
      </c>
      <c r="D18" s="2">
        <f>STDEV(K18:BV18)</f>
        <v>133012.45901219174</v>
      </c>
      <c r="E18" s="2">
        <f t="shared" si="1"/>
        <v>45328.795695489898</v>
      </c>
      <c r="F18" s="12">
        <f t="shared" si="2"/>
        <v>1.0095394889922558</v>
      </c>
      <c r="G18" s="12">
        <f t="shared" si="3"/>
        <v>0.50778222175303112</v>
      </c>
      <c r="H18" s="12">
        <f>MIN(K18:BV18)</f>
        <v>34800</v>
      </c>
      <c r="I18" s="2">
        <f>MAX(K18:BV18)</f>
        <v>749102</v>
      </c>
      <c r="J18" s="2">
        <f>COUNTIF(K18:BV18,0)</f>
        <v>0</v>
      </c>
      <c r="K18">
        <v>271118</v>
      </c>
      <c r="L18">
        <v>635017</v>
      </c>
      <c r="M18">
        <v>59155</v>
      </c>
      <c r="N18">
        <v>53213</v>
      </c>
      <c r="O18">
        <v>106278</v>
      </c>
      <c r="P18">
        <v>92675</v>
      </c>
      <c r="Q18">
        <v>97538</v>
      </c>
      <c r="R18">
        <v>89154</v>
      </c>
      <c r="S18">
        <v>65041</v>
      </c>
      <c r="T18">
        <v>90601</v>
      </c>
      <c r="U18">
        <v>99061</v>
      </c>
      <c r="V18">
        <v>105105</v>
      </c>
      <c r="W18">
        <v>156263</v>
      </c>
      <c r="X18">
        <v>118098</v>
      </c>
      <c r="Y18">
        <v>565542</v>
      </c>
      <c r="Z18">
        <v>104106</v>
      </c>
      <c r="AA18">
        <v>93937</v>
      </c>
      <c r="AB18">
        <v>66785</v>
      </c>
      <c r="AC18">
        <v>53566</v>
      </c>
      <c r="AD18">
        <v>71816</v>
      </c>
      <c r="AE18">
        <v>100996</v>
      </c>
      <c r="AF18">
        <v>94155</v>
      </c>
      <c r="AG18">
        <v>344760</v>
      </c>
      <c r="AH18">
        <v>200552</v>
      </c>
      <c r="AI18">
        <v>80248</v>
      </c>
      <c r="AJ18">
        <v>56870</v>
      </c>
      <c r="AK18">
        <v>164241</v>
      </c>
      <c r="AL18">
        <v>95580</v>
      </c>
      <c r="AM18">
        <v>59040</v>
      </c>
      <c r="AN18">
        <v>205640</v>
      </c>
      <c r="AO18">
        <v>39758</v>
      </c>
      <c r="AP18">
        <v>115112</v>
      </c>
      <c r="AQ18">
        <v>84203</v>
      </c>
      <c r="AR18">
        <v>34800</v>
      </c>
      <c r="AS18">
        <v>81592</v>
      </c>
      <c r="AT18">
        <v>192902</v>
      </c>
      <c r="AU18">
        <v>145192</v>
      </c>
      <c r="AV18">
        <v>293713</v>
      </c>
      <c r="AW18">
        <v>48837</v>
      </c>
      <c r="AX18">
        <v>749102</v>
      </c>
      <c r="AY18">
        <v>228046</v>
      </c>
      <c r="AZ18">
        <v>59049</v>
      </c>
      <c r="BA18">
        <v>123507</v>
      </c>
      <c r="BB18">
        <v>111663</v>
      </c>
      <c r="BC18">
        <v>83926</v>
      </c>
      <c r="BD18">
        <v>43762</v>
      </c>
      <c r="BE18">
        <v>248385</v>
      </c>
      <c r="BF18">
        <v>109859</v>
      </c>
      <c r="BG18">
        <v>92535</v>
      </c>
      <c r="BH18">
        <v>123306</v>
      </c>
      <c r="BI18">
        <v>62178</v>
      </c>
      <c r="BJ18">
        <v>127437</v>
      </c>
      <c r="BK18">
        <v>59783</v>
      </c>
      <c r="BL18">
        <v>90172</v>
      </c>
      <c r="BM18">
        <v>48970</v>
      </c>
      <c r="BN18">
        <v>80567</v>
      </c>
      <c r="BO18">
        <v>52320</v>
      </c>
      <c r="BP18">
        <v>79326</v>
      </c>
      <c r="BQ18">
        <v>92422</v>
      </c>
      <c r="BR18">
        <v>64599</v>
      </c>
      <c r="BS18">
        <v>41023</v>
      </c>
      <c r="BT18">
        <v>43583</v>
      </c>
      <c r="BU18">
        <v>67916</v>
      </c>
      <c r="BV18">
        <v>116661</v>
      </c>
    </row>
    <row r="19" spans="1:74" x14ac:dyDescent="0.25">
      <c r="A19" t="s">
        <v>83</v>
      </c>
      <c r="B19" s="2">
        <f>AVERAGE(K19:BV19)</f>
        <v>83947.078125</v>
      </c>
      <c r="C19" s="2">
        <f t="shared" si="0"/>
        <v>21857.909090909092</v>
      </c>
      <c r="D19" s="2">
        <f>STDEV(K19:BV19)</f>
        <v>253059.34411092379</v>
      </c>
      <c r="E19" s="2">
        <f t="shared" si="1"/>
        <v>78959.410553421199</v>
      </c>
      <c r="F19" s="12">
        <f t="shared" si="2"/>
        <v>3.0145104482863596</v>
      </c>
      <c r="G19" s="12">
        <f t="shared" si="3"/>
        <v>3.6123954137159968</v>
      </c>
      <c r="H19" s="12">
        <f>MIN(K19:BV19)</f>
        <v>0</v>
      </c>
      <c r="I19" s="2">
        <f>MAX(K19:BV19)</f>
        <v>1708380</v>
      </c>
      <c r="J19" s="2">
        <f>COUNTIF(K19:BV19,0)</f>
        <v>5</v>
      </c>
      <c r="K19">
        <v>3270</v>
      </c>
      <c r="L19">
        <v>1000</v>
      </c>
      <c r="M19">
        <v>425418</v>
      </c>
      <c r="N19">
        <v>844006</v>
      </c>
      <c r="O19">
        <v>28342</v>
      </c>
      <c r="P19">
        <v>20395</v>
      </c>
      <c r="Q19">
        <v>8846</v>
      </c>
      <c r="R19">
        <v>60</v>
      </c>
      <c r="S19">
        <v>1708380</v>
      </c>
      <c r="T19">
        <v>428003</v>
      </c>
      <c r="U19">
        <v>1602</v>
      </c>
      <c r="V19">
        <v>3000</v>
      </c>
      <c r="W19">
        <v>9000</v>
      </c>
      <c r="X19">
        <v>500</v>
      </c>
      <c r="Y19">
        <v>0</v>
      </c>
      <c r="Z19">
        <v>6150</v>
      </c>
      <c r="AA19">
        <v>5373</v>
      </c>
      <c r="AB19">
        <v>386013</v>
      </c>
      <c r="AC19">
        <v>26290</v>
      </c>
      <c r="AD19">
        <v>1515</v>
      </c>
      <c r="AE19">
        <v>55</v>
      </c>
      <c r="AF19">
        <v>0</v>
      </c>
      <c r="AG19">
        <v>348899</v>
      </c>
      <c r="AH19">
        <v>862</v>
      </c>
      <c r="AI19">
        <v>32900</v>
      </c>
      <c r="AJ19">
        <v>13972</v>
      </c>
      <c r="AK19">
        <v>5500</v>
      </c>
      <c r="AL19">
        <v>1000</v>
      </c>
      <c r="AM19">
        <v>11500</v>
      </c>
      <c r="AN19">
        <v>82000</v>
      </c>
      <c r="AO19">
        <v>183921</v>
      </c>
      <c r="AP19">
        <v>172026</v>
      </c>
      <c r="AQ19">
        <v>9239</v>
      </c>
      <c r="AR19">
        <v>12315</v>
      </c>
      <c r="AS19">
        <v>59082</v>
      </c>
      <c r="AT19">
        <v>0</v>
      </c>
      <c r="AU19">
        <v>21655</v>
      </c>
      <c r="AV19">
        <v>7391</v>
      </c>
      <c r="AW19">
        <v>2165</v>
      </c>
      <c r="AX19">
        <v>13598</v>
      </c>
      <c r="AY19">
        <v>5996</v>
      </c>
      <c r="AZ19">
        <v>500</v>
      </c>
      <c r="BA19">
        <v>8990</v>
      </c>
      <c r="BB19">
        <v>2061</v>
      </c>
      <c r="BC19">
        <v>1570</v>
      </c>
      <c r="BD19">
        <v>6146</v>
      </c>
      <c r="BE19">
        <v>14906</v>
      </c>
      <c r="BF19">
        <v>6750</v>
      </c>
      <c r="BG19">
        <v>5777</v>
      </c>
      <c r="BH19">
        <v>2653</v>
      </c>
      <c r="BI19">
        <v>7500</v>
      </c>
      <c r="BJ19">
        <v>2000</v>
      </c>
      <c r="BK19">
        <v>5463</v>
      </c>
      <c r="BL19">
        <v>3550</v>
      </c>
      <c r="BM19">
        <v>20285</v>
      </c>
      <c r="BN19">
        <v>3079</v>
      </c>
      <c r="BO19">
        <v>3024</v>
      </c>
      <c r="BP19">
        <v>7130</v>
      </c>
      <c r="BQ19">
        <v>2510</v>
      </c>
      <c r="BR19">
        <v>0</v>
      </c>
      <c r="BS19">
        <v>2068</v>
      </c>
      <c r="BT19">
        <v>0</v>
      </c>
      <c r="BU19">
        <v>374712</v>
      </c>
      <c r="BV19">
        <v>700</v>
      </c>
    </row>
    <row r="20" spans="1:74" x14ac:dyDescent="0.25">
      <c r="A20" t="s">
        <v>253</v>
      </c>
      <c r="B20" s="2">
        <f>AVERAGE(K20:BV20)</f>
        <v>74623.3125</v>
      </c>
      <c r="C20" s="2">
        <f t="shared" si="0"/>
        <v>52795.954545454544</v>
      </c>
      <c r="D20" s="2">
        <f>STDEV(K20:BV20)</f>
        <v>80136.828633435478</v>
      </c>
      <c r="E20" s="2">
        <f t="shared" si="1"/>
        <v>53142.217632524495</v>
      </c>
      <c r="F20" s="12">
        <f t="shared" si="2"/>
        <v>1.0738846340201726</v>
      </c>
      <c r="G20" s="12">
        <f t="shared" si="3"/>
        <v>1.0065585155160295</v>
      </c>
      <c r="H20" s="12">
        <f>MIN(K20:BV20)</f>
        <v>4140</v>
      </c>
      <c r="I20" s="2">
        <f>MAX(K20:BV20)</f>
        <v>413811</v>
      </c>
      <c r="J20" s="2">
        <f>COUNTIF(K20:BV20,0)</f>
        <v>0</v>
      </c>
      <c r="K20">
        <v>34561</v>
      </c>
      <c r="L20">
        <v>71497</v>
      </c>
      <c r="M20">
        <v>28585</v>
      </c>
      <c r="N20">
        <v>182032</v>
      </c>
      <c r="O20">
        <v>31198</v>
      </c>
      <c r="P20">
        <v>232295</v>
      </c>
      <c r="Q20">
        <v>36039</v>
      </c>
      <c r="R20">
        <v>119295</v>
      </c>
      <c r="S20">
        <v>76972</v>
      </c>
      <c r="T20">
        <v>60059</v>
      </c>
      <c r="U20">
        <v>34397</v>
      </c>
      <c r="V20">
        <v>74364</v>
      </c>
      <c r="W20">
        <v>77162</v>
      </c>
      <c r="X20">
        <v>195328</v>
      </c>
      <c r="Y20">
        <v>107660</v>
      </c>
      <c r="Z20">
        <v>106066</v>
      </c>
      <c r="AA20">
        <v>313354</v>
      </c>
      <c r="AB20">
        <v>413811</v>
      </c>
      <c r="AC20">
        <v>29068</v>
      </c>
      <c r="AD20">
        <v>15697</v>
      </c>
      <c r="AE20">
        <v>100883</v>
      </c>
      <c r="AF20">
        <v>320243</v>
      </c>
      <c r="AG20">
        <v>4140</v>
      </c>
      <c r="AH20">
        <v>79323</v>
      </c>
      <c r="AI20">
        <v>14097</v>
      </c>
      <c r="AJ20">
        <v>52000</v>
      </c>
      <c r="AK20">
        <v>57834</v>
      </c>
      <c r="AL20">
        <v>16731</v>
      </c>
      <c r="AM20">
        <v>29894</v>
      </c>
      <c r="AN20">
        <v>36266</v>
      </c>
      <c r="AO20">
        <v>8449</v>
      </c>
      <c r="AP20">
        <v>40241</v>
      </c>
      <c r="AQ20">
        <v>53419</v>
      </c>
      <c r="AR20">
        <v>49674</v>
      </c>
      <c r="AS20">
        <v>72095</v>
      </c>
      <c r="AT20">
        <v>95020</v>
      </c>
      <c r="AU20">
        <v>28442</v>
      </c>
      <c r="AV20">
        <v>59967</v>
      </c>
      <c r="AW20">
        <v>4302</v>
      </c>
      <c r="AX20">
        <v>56198</v>
      </c>
      <c r="AY20">
        <v>89079</v>
      </c>
      <c r="AZ20">
        <v>106644</v>
      </c>
      <c r="BA20">
        <v>38147</v>
      </c>
      <c r="BB20">
        <v>10740</v>
      </c>
      <c r="BC20">
        <v>33121</v>
      </c>
      <c r="BD20">
        <v>47660</v>
      </c>
      <c r="BE20">
        <v>11454</v>
      </c>
      <c r="BF20">
        <v>96258</v>
      </c>
      <c r="BG20">
        <v>127982</v>
      </c>
      <c r="BH20">
        <v>15395</v>
      </c>
      <c r="BI20">
        <v>40484</v>
      </c>
      <c r="BJ20">
        <v>35150</v>
      </c>
      <c r="BK20">
        <v>94489</v>
      </c>
      <c r="BL20">
        <v>37279</v>
      </c>
      <c r="BM20">
        <v>35311</v>
      </c>
      <c r="BN20">
        <v>24236</v>
      </c>
      <c r="BO20">
        <v>61849</v>
      </c>
      <c r="BP20">
        <v>13146</v>
      </c>
      <c r="BQ20">
        <v>247693</v>
      </c>
      <c r="BR20">
        <v>55302</v>
      </c>
      <c r="BS20">
        <v>24576</v>
      </c>
      <c r="BT20">
        <v>65192</v>
      </c>
      <c r="BU20">
        <v>35827</v>
      </c>
      <c r="BV20">
        <v>10220</v>
      </c>
    </row>
    <row r="21" spans="1:74" x14ac:dyDescent="0.25">
      <c r="A21" t="s">
        <v>34</v>
      </c>
      <c r="B21" s="2">
        <f>AVERAGE(K21:BV21)</f>
        <v>323665.9375</v>
      </c>
      <c r="C21" s="2">
        <f t="shared" si="0"/>
        <v>274215.81818181818</v>
      </c>
      <c r="D21" s="2">
        <f>STDEV(K21:BV21)</f>
        <v>165780.53309903189</v>
      </c>
      <c r="E21" s="2">
        <f t="shared" si="1"/>
        <v>142803.29972265926</v>
      </c>
      <c r="F21" s="12">
        <f t="shared" si="2"/>
        <v>0.51219641578450592</v>
      </c>
      <c r="G21" s="12">
        <f t="shared" si="3"/>
        <v>0.52076973775442037</v>
      </c>
      <c r="H21" s="12">
        <f>MIN(K21:BV21)</f>
        <v>61514</v>
      </c>
      <c r="I21" s="2">
        <f>MAX(K21:BV21)</f>
        <v>852276</v>
      </c>
      <c r="J21" s="2">
        <f>COUNTIF(K21:BV21,0)</f>
        <v>0</v>
      </c>
      <c r="K21">
        <v>418682</v>
      </c>
      <c r="L21">
        <v>380469</v>
      </c>
      <c r="M21">
        <v>287006</v>
      </c>
      <c r="N21">
        <v>580189</v>
      </c>
      <c r="O21">
        <v>273308</v>
      </c>
      <c r="P21">
        <v>323815</v>
      </c>
      <c r="Q21">
        <v>535552</v>
      </c>
      <c r="R21">
        <v>502233</v>
      </c>
      <c r="S21">
        <v>324008</v>
      </c>
      <c r="T21">
        <v>299437</v>
      </c>
      <c r="U21">
        <v>464306</v>
      </c>
      <c r="V21">
        <v>99041</v>
      </c>
      <c r="W21">
        <v>257201</v>
      </c>
      <c r="X21">
        <v>439463</v>
      </c>
      <c r="Y21">
        <v>220818</v>
      </c>
      <c r="Z21">
        <v>224464</v>
      </c>
      <c r="AA21">
        <v>238928</v>
      </c>
      <c r="AB21">
        <v>293417</v>
      </c>
      <c r="AC21">
        <v>228821</v>
      </c>
      <c r="AD21">
        <v>292358</v>
      </c>
      <c r="AE21">
        <v>581964</v>
      </c>
      <c r="AF21">
        <v>350866</v>
      </c>
      <c r="AG21">
        <v>163283</v>
      </c>
      <c r="AH21">
        <v>94153</v>
      </c>
      <c r="AI21">
        <v>622014</v>
      </c>
      <c r="AJ21">
        <v>298331</v>
      </c>
      <c r="AK21">
        <v>538350</v>
      </c>
      <c r="AL21">
        <v>465171</v>
      </c>
      <c r="AM21">
        <v>91999</v>
      </c>
      <c r="AN21">
        <v>557491</v>
      </c>
      <c r="AO21">
        <v>170313</v>
      </c>
      <c r="AP21">
        <v>319102</v>
      </c>
      <c r="AQ21">
        <v>215929</v>
      </c>
      <c r="AR21">
        <v>186959</v>
      </c>
      <c r="AS21">
        <v>195037</v>
      </c>
      <c r="AT21">
        <v>422037</v>
      </c>
      <c r="AU21">
        <v>231512</v>
      </c>
      <c r="AV21">
        <v>126570</v>
      </c>
      <c r="AW21">
        <v>682752</v>
      </c>
      <c r="AX21">
        <v>434896</v>
      </c>
      <c r="AY21">
        <v>852276</v>
      </c>
      <c r="AZ21">
        <v>397351</v>
      </c>
      <c r="BA21">
        <v>341851</v>
      </c>
      <c r="BB21">
        <v>170527</v>
      </c>
      <c r="BC21">
        <v>216081</v>
      </c>
      <c r="BD21">
        <v>222686</v>
      </c>
      <c r="BE21">
        <v>441746</v>
      </c>
      <c r="BF21">
        <v>595516</v>
      </c>
      <c r="BG21">
        <v>197680</v>
      </c>
      <c r="BH21">
        <v>243097</v>
      </c>
      <c r="BI21">
        <v>345719</v>
      </c>
      <c r="BJ21">
        <v>292695</v>
      </c>
      <c r="BK21">
        <v>247058</v>
      </c>
      <c r="BL21">
        <v>662563</v>
      </c>
      <c r="BM21">
        <v>61514</v>
      </c>
      <c r="BN21">
        <v>138473</v>
      </c>
      <c r="BO21">
        <v>134643</v>
      </c>
      <c r="BP21">
        <v>228138</v>
      </c>
      <c r="BQ21">
        <v>232456</v>
      </c>
      <c r="BR21">
        <v>180314</v>
      </c>
      <c r="BS21">
        <v>176978</v>
      </c>
      <c r="BT21">
        <v>247625</v>
      </c>
      <c r="BU21">
        <v>332198</v>
      </c>
      <c r="BV21">
        <v>323190</v>
      </c>
    </row>
    <row r="22" spans="1:74" x14ac:dyDescent="0.25">
      <c r="A22" t="s">
        <v>404</v>
      </c>
      <c r="B22" s="2">
        <f>AVERAGE(K22:BV22)</f>
        <v>172167.609375</v>
      </c>
      <c r="C22" s="2">
        <f t="shared" si="0"/>
        <v>226746.18181818182</v>
      </c>
      <c r="D22" s="2">
        <f>STDEV(K22:BV22)</f>
        <v>239219.27680193051</v>
      </c>
      <c r="E22" s="2">
        <f t="shared" si="1"/>
        <v>312456.45539386559</v>
      </c>
      <c r="F22" s="12">
        <f t="shared" si="2"/>
        <v>1.3894557615706018</v>
      </c>
      <c r="G22" s="12">
        <f t="shared" si="3"/>
        <v>1.3780009563486773</v>
      </c>
      <c r="H22" s="12">
        <f>MIN(K22:BV22)</f>
        <v>31894</v>
      </c>
      <c r="I22" s="2">
        <f>MAX(K22:BV22)</f>
        <v>1579127</v>
      </c>
      <c r="J22" s="2">
        <f>COUNTIF(K22:BV22,0)</f>
        <v>0</v>
      </c>
      <c r="K22">
        <v>79141</v>
      </c>
      <c r="L22">
        <v>47039</v>
      </c>
      <c r="M22">
        <v>66756</v>
      </c>
      <c r="N22">
        <v>48706</v>
      </c>
      <c r="O22">
        <v>113315</v>
      </c>
      <c r="P22">
        <v>48651</v>
      </c>
      <c r="Q22">
        <v>44269</v>
      </c>
      <c r="R22">
        <v>59254</v>
      </c>
      <c r="S22">
        <v>39768</v>
      </c>
      <c r="T22">
        <v>31894</v>
      </c>
      <c r="U22">
        <v>94280</v>
      </c>
      <c r="V22">
        <v>198287</v>
      </c>
      <c r="W22">
        <v>137463</v>
      </c>
      <c r="X22">
        <v>49374</v>
      </c>
      <c r="Y22">
        <v>398560</v>
      </c>
      <c r="Z22">
        <v>36376</v>
      </c>
      <c r="AA22">
        <v>513399</v>
      </c>
      <c r="AB22">
        <v>44561</v>
      </c>
      <c r="AC22">
        <v>52633</v>
      </c>
      <c r="AD22">
        <v>35335</v>
      </c>
      <c r="AE22">
        <v>332867</v>
      </c>
      <c r="AF22">
        <v>95652</v>
      </c>
      <c r="AG22">
        <v>66790</v>
      </c>
      <c r="AH22">
        <v>208044</v>
      </c>
      <c r="AI22">
        <v>183822</v>
      </c>
      <c r="AJ22">
        <v>89556</v>
      </c>
      <c r="AK22">
        <v>70669</v>
      </c>
      <c r="AL22">
        <v>83222</v>
      </c>
      <c r="AM22">
        <v>53590</v>
      </c>
      <c r="AN22">
        <v>32293</v>
      </c>
      <c r="AO22">
        <v>35684</v>
      </c>
      <c r="AP22">
        <v>71359</v>
      </c>
      <c r="AQ22">
        <v>61352</v>
      </c>
      <c r="AR22">
        <v>44283</v>
      </c>
      <c r="AS22">
        <v>84357</v>
      </c>
      <c r="AT22">
        <v>43816</v>
      </c>
      <c r="AU22">
        <v>36886</v>
      </c>
      <c r="AV22">
        <v>85144</v>
      </c>
      <c r="AW22">
        <v>972185</v>
      </c>
      <c r="AX22">
        <v>478931</v>
      </c>
      <c r="AY22">
        <v>559459</v>
      </c>
      <c r="AZ22">
        <v>201289</v>
      </c>
      <c r="BA22">
        <v>93753</v>
      </c>
      <c r="BB22">
        <v>192931</v>
      </c>
      <c r="BC22">
        <v>59714</v>
      </c>
      <c r="BD22">
        <v>141631</v>
      </c>
      <c r="BE22">
        <v>1579127</v>
      </c>
      <c r="BF22">
        <v>270717</v>
      </c>
      <c r="BG22">
        <v>165191</v>
      </c>
      <c r="BH22">
        <v>251167</v>
      </c>
      <c r="BI22">
        <v>174386</v>
      </c>
      <c r="BJ22">
        <v>212220</v>
      </c>
      <c r="BK22">
        <v>254422</v>
      </c>
      <c r="BL22">
        <v>141398</v>
      </c>
      <c r="BM22">
        <v>228610</v>
      </c>
      <c r="BN22">
        <v>386462</v>
      </c>
      <c r="BO22">
        <v>122080</v>
      </c>
      <c r="BP22">
        <v>109503</v>
      </c>
      <c r="BQ22">
        <v>102851</v>
      </c>
      <c r="BR22">
        <v>103421</v>
      </c>
      <c r="BS22">
        <v>104638</v>
      </c>
      <c r="BT22">
        <v>153441</v>
      </c>
      <c r="BU22">
        <v>73496</v>
      </c>
      <c r="BV22">
        <v>67257</v>
      </c>
    </row>
    <row r="23" spans="1:74" x14ac:dyDescent="0.25">
      <c r="A23" t="s">
        <v>262</v>
      </c>
      <c r="B23" s="2">
        <f>AVERAGE(K23:BV23)</f>
        <v>263896.96875</v>
      </c>
      <c r="C23" s="2">
        <f t="shared" si="0"/>
        <v>261347.86363636365</v>
      </c>
      <c r="D23" s="2">
        <f>STDEV(K23:BV23)</f>
        <v>161401.11267008621</v>
      </c>
      <c r="E23" s="2">
        <f t="shared" si="1"/>
        <v>134392.30078368663</v>
      </c>
      <c r="F23" s="12">
        <f t="shared" si="2"/>
        <v>0.61160654263894876</v>
      </c>
      <c r="G23" s="12">
        <f t="shared" si="3"/>
        <v>0.51422766160690148</v>
      </c>
      <c r="H23" s="12">
        <f>MIN(K23:BV23)</f>
        <v>92741</v>
      </c>
      <c r="I23" s="2">
        <f>MAX(K23:BV23)</f>
        <v>1051056</v>
      </c>
      <c r="J23" s="2">
        <f>COUNTIF(K23:BV23,0)</f>
        <v>0</v>
      </c>
      <c r="K23">
        <v>185835</v>
      </c>
      <c r="L23">
        <v>441404</v>
      </c>
      <c r="M23">
        <v>176728</v>
      </c>
      <c r="N23">
        <v>377196</v>
      </c>
      <c r="O23">
        <v>326699</v>
      </c>
      <c r="P23">
        <v>436061</v>
      </c>
      <c r="Q23">
        <v>292586</v>
      </c>
      <c r="R23">
        <v>230228</v>
      </c>
      <c r="S23">
        <v>106215</v>
      </c>
      <c r="T23">
        <v>228388</v>
      </c>
      <c r="U23">
        <v>130230</v>
      </c>
      <c r="V23">
        <v>178728</v>
      </c>
      <c r="W23">
        <v>240006</v>
      </c>
      <c r="X23">
        <v>194386</v>
      </c>
      <c r="Y23">
        <v>214295</v>
      </c>
      <c r="Z23">
        <v>155747</v>
      </c>
      <c r="AA23">
        <v>189151</v>
      </c>
      <c r="AB23">
        <v>290701</v>
      </c>
      <c r="AC23">
        <v>206201</v>
      </c>
      <c r="AD23">
        <v>254006</v>
      </c>
      <c r="AE23">
        <v>1051056</v>
      </c>
      <c r="AF23">
        <v>307827</v>
      </c>
      <c r="AG23">
        <v>573401</v>
      </c>
      <c r="AH23">
        <v>283811</v>
      </c>
      <c r="AI23">
        <v>209656</v>
      </c>
      <c r="AJ23">
        <v>174915</v>
      </c>
      <c r="AK23">
        <v>326659</v>
      </c>
      <c r="AL23">
        <v>119953</v>
      </c>
      <c r="AM23">
        <v>92741</v>
      </c>
      <c r="AN23">
        <v>158250</v>
      </c>
      <c r="AO23">
        <v>162964</v>
      </c>
      <c r="AP23">
        <v>187574</v>
      </c>
      <c r="AQ23">
        <v>111680</v>
      </c>
      <c r="AR23">
        <v>186707</v>
      </c>
      <c r="AS23">
        <v>248007</v>
      </c>
      <c r="AT23">
        <v>300544</v>
      </c>
      <c r="AU23">
        <v>223706</v>
      </c>
      <c r="AV23">
        <v>294184</v>
      </c>
      <c r="AW23">
        <v>341899</v>
      </c>
      <c r="AX23">
        <v>101463</v>
      </c>
      <c r="AY23">
        <v>124913</v>
      </c>
      <c r="AZ23">
        <v>703052</v>
      </c>
      <c r="BA23">
        <v>184849</v>
      </c>
      <c r="BB23">
        <v>575326</v>
      </c>
      <c r="BC23">
        <v>276277</v>
      </c>
      <c r="BD23">
        <v>302105</v>
      </c>
      <c r="BE23">
        <v>349661</v>
      </c>
      <c r="BF23">
        <v>315937</v>
      </c>
      <c r="BG23">
        <v>257334</v>
      </c>
      <c r="BH23">
        <v>236418</v>
      </c>
      <c r="BI23">
        <v>224683</v>
      </c>
      <c r="BJ23">
        <v>214555</v>
      </c>
      <c r="BK23">
        <v>160220</v>
      </c>
      <c r="BL23">
        <v>157836</v>
      </c>
      <c r="BM23">
        <v>131463</v>
      </c>
      <c r="BN23">
        <v>336332</v>
      </c>
      <c r="BO23">
        <v>170932</v>
      </c>
      <c r="BP23">
        <v>668821</v>
      </c>
      <c r="BQ23">
        <v>265428</v>
      </c>
      <c r="BR23">
        <v>204894</v>
      </c>
      <c r="BS23">
        <v>161886</v>
      </c>
      <c r="BT23">
        <v>251292</v>
      </c>
      <c r="BU23">
        <v>112126</v>
      </c>
      <c r="BV23">
        <v>191278</v>
      </c>
    </row>
    <row r="24" spans="1:74" x14ac:dyDescent="0.25">
      <c r="A24" t="s">
        <v>373</v>
      </c>
      <c r="B24" s="2">
        <f>AVERAGE(K24:BV24)</f>
        <v>29150.546875</v>
      </c>
      <c r="C24" s="2">
        <f t="shared" si="0"/>
        <v>37297.272727272728</v>
      </c>
      <c r="D24" s="2">
        <f>STDEV(K24:BV24)</f>
        <v>37680.89510948136</v>
      </c>
      <c r="E24" s="2">
        <f t="shared" si="1"/>
        <v>33377.055592387354</v>
      </c>
      <c r="F24" s="12">
        <f t="shared" si="2"/>
        <v>1.2926308131048179</v>
      </c>
      <c r="G24" s="12">
        <f t="shared" si="3"/>
        <v>0.89489265975153165</v>
      </c>
      <c r="H24" s="12">
        <f>MIN(K24:BV24)</f>
        <v>936</v>
      </c>
      <c r="I24" s="2">
        <f>MAX(K24:BV24)</f>
        <v>180091</v>
      </c>
      <c r="J24" s="2">
        <f>COUNTIF(K24:BV24,0)</f>
        <v>0</v>
      </c>
      <c r="K24">
        <v>3837</v>
      </c>
      <c r="L24">
        <v>3923</v>
      </c>
      <c r="M24">
        <v>3947</v>
      </c>
      <c r="N24">
        <v>5516</v>
      </c>
      <c r="O24">
        <v>4286</v>
      </c>
      <c r="P24">
        <v>10025</v>
      </c>
      <c r="Q24">
        <v>180091</v>
      </c>
      <c r="R24">
        <v>4519</v>
      </c>
      <c r="S24">
        <v>90359</v>
      </c>
      <c r="T24">
        <v>5711</v>
      </c>
      <c r="U24">
        <v>8224</v>
      </c>
      <c r="V24">
        <v>6213</v>
      </c>
      <c r="W24">
        <v>88576</v>
      </c>
      <c r="X24">
        <v>16881</v>
      </c>
      <c r="Y24">
        <v>9372</v>
      </c>
      <c r="Z24">
        <v>1889</v>
      </c>
      <c r="AA24">
        <v>14808</v>
      </c>
      <c r="AB24">
        <v>1278</v>
      </c>
      <c r="AC24">
        <v>9594</v>
      </c>
      <c r="AD24">
        <v>19807</v>
      </c>
      <c r="AE24">
        <v>60128</v>
      </c>
      <c r="AF24">
        <v>3141</v>
      </c>
      <c r="AG24">
        <v>9279</v>
      </c>
      <c r="AH24">
        <v>4047</v>
      </c>
      <c r="AI24">
        <v>18461</v>
      </c>
      <c r="AJ24">
        <v>6233</v>
      </c>
      <c r="AK24">
        <v>42571</v>
      </c>
      <c r="AL24">
        <v>35004</v>
      </c>
      <c r="AM24">
        <v>12414</v>
      </c>
      <c r="AN24">
        <v>5671</v>
      </c>
      <c r="AO24">
        <v>6236</v>
      </c>
      <c r="AP24">
        <v>15403</v>
      </c>
      <c r="AQ24">
        <v>8503</v>
      </c>
      <c r="AR24">
        <v>44945</v>
      </c>
      <c r="AS24">
        <v>5582</v>
      </c>
      <c r="AT24">
        <v>8359</v>
      </c>
      <c r="AU24">
        <v>20351</v>
      </c>
      <c r="AV24">
        <v>61359</v>
      </c>
      <c r="AW24">
        <v>6011</v>
      </c>
      <c r="AX24">
        <v>9070</v>
      </c>
      <c r="AY24">
        <v>160264</v>
      </c>
      <c r="AZ24">
        <v>13207</v>
      </c>
      <c r="BA24">
        <v>27664</v>
      </c>
      <c r="BB24">
        <v>65111</v>
      </c>
      <c r="BC24">
        <v>31488</v>
      </c>
      <c r="BD24">
        <v>23537</v>
      </c>
      <c r="BE24">
        <v>62124</v>
      </c>
      <c r="BF24">
        <v>80075</v>
      </c>
      <c r="BG24">
        <v>15586</v>
      </c>
      <c r="BH24">
        <v>9155</v>
      </c>
      <c r="BI24">
        <v>67462</v>
      </c>
      <c r="BJ24">
        <v>24533</v>
      </c>
      <c r="BK24">
        <v>86431</v>
      </c>
      <c r="BL24">
        <v>93402</v>
      </c>
      <c r="BM24">
        <v>6473</v>
      </c>
      <c r="BN24">
        <v>24134</v>
      </c>
      <c r="BO24">
        <v>6587</v>
      </c>
      <c r="BP24">
        <v>936</v>
      </c>
      <c r="BQ24">
        <v>49013</v>
      </c>
      <c r="BR24">
        <v>9715</v>
      </c>
      <c r="BS24">
        <v>109952</v>
      </c>
      <c r="BT24">
        <v>8692</v>
      </c>
      <c r="BU24">
        <v>8221</v>
      </c>
      <c r="BV24">
        <v>10249</v>
      </c>
    </row>
    <row r="25" spans="1:74" x14ac:dyDescent="0.25">
      <c r="A25" t="s">
        <v>429</v>
      </c>
      <c r="B25" s="2">
        <f>AVERAGE(K25:BV25)</f>
        <v>527119.40625</v>
      </c>
      <c r="C25" s="2">
        <f t="shared" si="0"/>
        <v>546463.13636363635</v>
      </c>
      <c r="D25" s="2">
        <f>STDEV(K25:BV25)</f>
        <v>242876.04069825602</v>
      </c>
      <c r="E25" s="2">
        <f t="shared" si="1"/>
        <v>244396.46276146031</v>
      </c>
      <c r="F25" s="12">
        <f t="shared" si="2"/>
        <v>0.46076095438433884</v>
      </c>
      <c r="G25" s="12">
        <f t="shared" si="3"/>
        <v>0.4472332102541498</v>
      </c>
      <c r="H25" s="12">
        <f>MIN(K25:BV25)</f>
        <v>174762</v>
      </c>
      <c r="I25" s="2">
        <f>MAX(K25:BV25)</f>
        <v>1298226</v>
      </c>
      <c r="J25" s="2">
        <f>COUNTIF(K25:BV25,0)</f>
        <v>0</v>
      </c>
      <c r="K25">
        <v>404722</v>
      </c>
      <c r="L25">
        <v>470761</v>
      </c>
      <c r="M25">
        <v>493296</v>
      </c>
      <c r="N25">
        <v>627955</v>
      </c>
      <c r="O25">
        <v>374568</v>
      </c>
      <c r="P25">
        <v>388919</v>
      </c>
      <c r="Q25">
        <v>865232</v>
      </c>
      <c r="R25">
        <v>707275</v>
      </c>
      <c r="S25">
        <v>401752</v>
      </c>
      <c r="T25">
        <v>565982</v>
      </c>
      <c r="U25">
        <v>1259561</v>
      </c>
      <c r="V25">
        <v>606570</v>
      </c>
      <c r="W25">
        <v>1298226</v>
      </c>
      <c r="X25">
        <v>649178</v>
      </c>
      <c r="Y25">
        <v>322732</v>
      </c>
      <c r="Z25">
        <v>407087</v>
      </c>
      <c r="AA25">
        <v>556919</v>
      </c>
      <c r="AB25">
        <v>388692</v>
      </c>
      <c r="AC25">
        <v>288624</v>
      </c>
      <c r="AD25">
        <v>364196</v>
      </c>
      <c r="AE25">
        <v>174762</v>
      </c>
      <c r="AF25">
        <v>177750</v>
      </c>
      <c r="AG25">
        <v>273805</v>
      </c>
      <c r="AH25">
        <v>208424</v>
      </c>
      <c r="AI25">
        <v>429884</v>
      </c>
      <c r="AJ25">
        <v>525747</v>
      </c>
      <c r="AK25">
        <v>902795</v>
      </c>
      <c r="AL25">
        <v>356916</v>
      </c>
      <c r="AM25">
        <v>374526</v>
      </c>
      <c r="AN25">
        <v>625672</v>
      </c>
      <c r="AO25">
        <v>361628</v>
      </c>
      <c r="AP25">
        <v>582467</v>
      </c>
      <c r="AQ25">
        <v>236829</v>
      </c>
      <c r="AR25">
        <v>602312</v>
      </c>
      <c r="AS25">
        <v>490759</v>
      </c>
      <c r="AT25">
        <v>842013</v>
      </c>
      <c r="AU25">
        <v>531962</v>
      </c>
      <c r="AV25">
        <v>629748</v>
      </c>
      <c r="AW25">
        <v>486676</v>
      </c>
      <c r="AX25">
        <v>563651</v>
      </c>
      <c r="AY25">
        <v>315963</v>
      </c>
      <c r="AZ25">
        <v>576917</v>
      </c>
      <c r="BA25">
        <v>747386</v>
      </c>
      <c r="BB25">
        <v>670733</v>
      </c>
      <c r="BC25">
        <v>975059</v>
      </c>
      <c r="BD25">
        <v>419262</v>
      </c>
      <c r="BE25">
        <v>616277</v>
      </c>
      <c r="BF25">
        <v>489191</v>
      </c>
      <c r="BG25">
        <v>1262231</v>
      </c>
      <c r="BH25">
        <v>701259</v>
      </c>
      <c r="BI25">
        <v>294051</v>
      </c>
      <c r="BJ25">
        <v>314318</v>
      </c>
      <c r="BK25">
        <v>244768</v>
      </c>
      <c r="BL25">
        <v>354495</v>
      </c>
      <c r="BM25">
        <v>320729</v>
      </c>
      <c r="BN25">
        <v>360102</v>
      </c>
      <c r="BO25">
        <v>524660</v>
      </c>
      <c r="BP25">
        <v>365360</v>
      </c>
      <c r="BQ25">
        <v>762425</v>
      </c>
      <c r="BR25">
        <v>544345</v>
      </c>
      <c r="BS25">
        <v>486279</v>
      </c>
      <c r="BT25">
        <v>398370</v>
      </c>
      <c r="BU25">
        <v>670660</v>
      </c>
      <c r="BV25">
        <v>500229</v>
      </c>
    </row>
    <row r="26" spans="1:74" x14ac:dyDescent="0.25">
      <c r="A26" t="s">
        <v>134</v>
      </c>
      <c r="B26" s="2">
        <f>AVERAGE(K26:BV26)</f>
        <v>358398.640625</v>
      </c>
      <c r="C26" s="2">
        <f t="shared" si="0"/>
        <v>472475.18181818182</v>
      </c>
      <c r="D26" s="2">
        <f>STDEV(K26:BV26)</f>
        <v>198895.83549028053</v>
      </c>
      <c r="E26" s="2">
        <f t="shared" si="1"/>
        <v>271086.14813510346</v>
      </c>
      <c r="F26" s="12">
        <f t="shared" si="2"/>
        <v>0.5549570030272224</v>
      </c>
      <c r="G26" s="12">
        <f t="shared" si="3"/>
        <v>0.57375743439456039</v>
      </c>
      <c r="H26" s="12">
        <f>MIN(K26:BV26)</f>
        <v>140760</v>
      </c>
      <c r="I26" s="2">
        <f>MAX(K26:BV26)</f>
        <v>1557942</v>
      </c>
      <c r="J26" s="2">
        <f>COUNTIF(K26:BV26,0)</f>
        <v>0</v>
      </c>
      <c r="K26">
        <v>468319</v>
      </c>
      <c r="L26">
        <v>255398</v>
      </c>
      <c r="M26">
        <v>581518</v>
      </c>
      <c r="N26">
        <v>239632</v>
      </c>
      <c r="O26">
        <v>337749</v>
      </c>
      <c r="P26">
        <v>311541</v>
      </c>
      <c r="Q26">
        <v>365512</v>
      </c>
      <c r="R26">
        <v>421915</v>
      </c>
      <c r="S26">
        <v>443526</v>
      </c>
      <c r="T26">
        <v>285165</v>
      </c>
      <c r="U26">
        <v>651603</v>
      </c>
      <c r="V26">
        <v>140760</v>
      </c>
      <c r="W26">
        <v>338174</v>
      </c>
      <c r="X26">
        <v>198707</v>
      </c>
      <c r="Y26">
        <v>371345</v>
      </c>
      <c r="Z26">
        <v>184107</v>
      </c>
      <c r="AA26">
        <v>176041</v>
      </c>
      <c r="AB26">
        <v>148053</v>
      </c>
      <c r="AC26">
        <v>167660</v>
      </c>
      <c r="AD26">
        <v>197128</v>
      </c>
      <c r="AE26">
        <v>253513</v>
      </c>
      <c r="AF26">
        <v>315325</v>
      </c>
      <c r="AG26">
        <v>317624</v>
      </c>
      <c r="AH26">
        <v>328125</v>
      </c>
      <c r="AI26">
        <v>337187</v>
      </c>
      <c r="AJ26">
        <v>343628</v>
      </c>
      <c r="AK26">
        <v>398058</v>
      </c>
      <c r="AL26">
        <v>307316</v>
      </c>
      <c r="AM26">
        <v>209301</v>
      </c>
      <c r="AN26">
        <v>320411</v>
      </c>
      <c r="AO26">
        <v>239687</v>
      </c>
      <c r="AP26">
        <v>401954</v>
      </c>
      <c r="AQ26">
        <v>147050</v>
      </c>
      <c r="AR26">
        <v>210293</v>
      </c>
      <c r="AS26">
        <v>230883</v>
      </c>
      <c r="AT26">
        <v>267773</v>
      </c>
      <c r="AU26">
        <v>244102</v>
      </c>
      <c r="AV26">
        <v>162870</v>
      </c>
      <c r="AW26">
        <v>259266</v>
      </c>
      <c r="AX26">
        <v>248154</v>
      </c>
      <c r="AY26">
        <v>320685</v>
      </c>
      <c r="AZ26">
        <v>396001</v>
      </c>
      <c r="BA26">
        <v>400976</v>
      </c>
      <c r="BB26">
        <v>718335</v>
      </c>
      <c r="BC26">
        <v>467217</v>
      </c>
      <c r="BD26">
        <v>368877</v>
      </c>
      <c r="BE26">
        <v>612421</v>
      </c>
      <c r="BF26">
        <v>420718</v>
      </c>
      <c r="BG26">
        <v>335866</v>
      </c>
      <c r="BH26">
        <v>403525</v>
      </c>
      <c r="BI26">
        <v>559323</v>
      </c>
      <c r="BJ26">
        <v>534780</v>
      </c>
      <c r="BK26">
        <v>373764</v>
      </c>
      <c r="BL26">
        <v>402630</v>
      </c>
      <c r="BM26">
        <v>229683</v>
      </c>
      <c r="BN26">
        <v>341379</v>
      </c>
      <c r="BO26">
        <v>386617</v>
      </c>
      <c r="BP26">
        <v>1557942</v>
      </c>
      <c r="BQ26">
        <v>615249</v>
      </c>
      <c r="BR26">
        <v>388423</v>
      </c>
      <c r="BS26">
        <v>285420</v>
      </c>
      <c r="BT26">
        <v>307124</v>
      </c>
      <c r="BU26">
        <v>272549</v>
      </c>
      <c r="BV26">
        <v>411636</v>
      </c>
    </row>
    <row r="27" spans="1:74" x14ac:dyDescent="0.25">
      <c r="A27" t="s">
        <v>243</v>
      </c>
      <c r="B27" s="2">
        <f>AVERAGE(K27:BV27)</f>
        <v>55362.28125</v>
      </c>
      <c r="C27" s="2">
        <f t="shared" si="0"/>
        <v>12998.954545454546</v>
      </c>
      <c r="D27" s="2">
        <f>STDEV(K27:BV27)</f>
        <v>228577.58094648787</v>
      </c>
      <c r="E27" s="2">
        <f t="shared" si="1"/>
        <v>22317.493852468702</v>
      </c>
      <c r="F27" s="12">
        <f t="shared" si="2"/>
        <v>4.128760155570502</v>
      </c>
      <c r="G27" s="12">
        <f t="shared" si="3"/>
        <v>1.7168683661773898</v>
      </c>
      <c r="H27" s="12">
        <f>MIN(K27:BV27)</f>
        <v>0</v>
      </c>
      <c r="I27" s="2">
        <f>MAX(K27:BV27)</f>
        <v>1610250</v>
      </c>
      <c r="J27" s="2">
        <f>COUNTIF(K27:BV27,0)</f>
        <v>9</v>
      </c>
      <c r="K27">
        <v>40749</v>
      </c>
      <c r="L27">
        <v>2054</v>
      </c>
      <c r="M27">
        <v>6386</v>
      </c>
      <c r="N27">
        <v>5356</v>
      </c>
      <c r="O27">
        <v>21040</v>
      </c>
      <c r="P27">
        <v>312</v>
      </c>
      <c r="Q27">
        <v>35233</v>
      </c>
      <c r="R27">
        <v>141</v>
      </c>
      <c r="S27">
        <v>23022</v>
      </c>
      <c r="T27">
        <v>877147</v>
      </c>
      <c r="U27">
        <v>73830</v>
      </c>
      <c r="V27">
        <v>1319</v>
      </c>
      <c r="W27">
        <v>9</v>
      </c>
      <c r="X27">
        <v>700</v>
      </c>
      <c r="Y27">
        <v>14376</v>
      </c>
      <c r="Z27">
        <v>234660</v>
      </c>
      <c r="AA27">
        <v>2240</v>
      </c>
      <c r="AB27">
        <v>6988</v>
      </c>
      <c r="AC27">
        <v>4992</v>
      </c>
      <c r="AD27">
        <v>39745</v>
      </c>
      <c r="AE27">
        <v>4659</v>
      </c>
      <c r="AF27">
        <v>1060</v>
      </c>
      <c r="AG27">
        <v>280</v>
      </c>
      <c r="AH27">
        <v>280</v>
      </c>
      <c r="AI27">
        <v>1610250</v>
      </c>
      <c r="AJ27">
        <v>140</v>
      </c>
      <c r="AK27">
        <v>1120</v>
      </c>
      <c r="AL27">
        <v>2000</v>
      </c>
      <c r="AM27">
        <v>8640</v>
      </c>
      <c r="AN27">
        <v>270</v>
      </c>
      <c r="AO27">
        <v>280</v>
      </c>
      <c r="AP27">
        <v>1000</v>
      </c>
      <c r="AQ27">
        <v>0</v>
      </c>
      <c r="AR27">
        <v>840</v>
      </c>
      <c r="AS27">
        <v>1028</v>
      </c>
      <c r="AT27">
        <v>19947</v>
      </c>
      <c r="AU27">
        <v>0</v>
      </c>
      <c r="AV27">
        <v>2052</v>
      </c>
      <c r="AW27">
        <v>210840</v>
      </c>
      <c r="AX27">
        <v>1351</v>
      </c>
      <c r="AY27">
        <v>33</v>
      </c>
      <c r="AZ27">
        <v>840</v>
      </c>
      <c r="BA27">
        <v>60925</v>
      </c>
      <c r="BB27">
        <v>5262</v>
      </c>
      <c r="BC27">
        <v>0</v>
      </c>
      <c r="BD27">
        <v>420</v>
      </c>
      <c r="BE27">
        <v>3360</v>
      </c>
      <c r="BF27">
        <v>10140</v>
      </c>
      <c r="BG27">
        <v>1000</v>
      </c>
      <c r="BH27">
        <v>1000</v>
      </c>
      <c r="BI27">
        <v>0</v>
      </c>
      <c r="BJ27">
        <v>13315</v>
      </c>
      <c r="BK27">
        <v>65800</v>
      </c>
      <c r="BL27">
        <v>57559</v>
      </c>
      <c r="BM27">
        <v>17591</v>
      </c>
      <c r="BN27">
        <v>0</v>
      </c>
      <c r="BO27">
        <v>0</v>
      </c>
      <c r="BP27">
        <v>2121</v>
      </c>
      <c r="BQ27">
        <v>0</v>
      </c>
      <c r="BR27">
        <v>440</v>
      </c>
      <c r="BS27">
        <v>0</v>
      </c>
      <c r="BT27">
        <v>46764</v>
      </c>
      <c r="BU27">
        <v>0</v>
      </c>
      <c r="BV27">
        <v>280</v>
      </c>
    </row>
    <row r="28" spans="1:74" x14ac:dyDescent="0.25">
      <c r="A28" t="s">
        <v>44</v>
      </c>
      <c r="B28" s="2">
        <f>AVERAGE(K28:BV28)</f>
        <v>624151.328125</v>
      </c>
      <c r="C28" s="2">
        <f t="shared" si="0"/>
        <v>476089.09090909088</v>
      </c>
      <c r="D28" s="2">
        <f>STDEV(K28:BV28)</f>
        <v>818235.34092980216</v>
      </c>
      <c r="E28" s="2">
        <f t="shared" si="1"/>
        <v>609146.56301644945</v>
      </c>
      <c r="F28" s="12">
        <f t="shared" si="2"/>
        <v>1.3109566607634175</v>
      </c>
      <c r="G28" s="12">
        <f t="shared" si="3"/>
        <v>1.2794801952997614</v>
      </c>
      <c r="H28" s="12">
        <f>MIN(K28:BV28)</f>
        <v>28624</v>
      </c>
      <c r="I28" s="2">
        <f>MAX(K28:BV28)</f>
        <v>4752778</v>
      </c>
      <c r="J28" s="2">
        <f>COUNTIF(K28:BV28,0)</f>
        <v>0</v>
      </c>
      <c r="K28">
        <v>2457290</v>
      </c>
      <c r="L28">
        <v>137763</v>
      </c>
      <c r="M28">
        <v>68961</v>
      </c>
      <c r="N28">
        <v>194649</v>
      </c>
      <c r="O28">
        <v>219409</v>
      </c>
      <c r="P28">
        <v>151282</v>
      </c>
      <c r="Q28">
        <v>627152</v>
      </c>
      <c r="R28">
        <v>1301416</v>
      </c>
      <c r="S28">
        <v>1783446</v>
      </c>
      <c r="T28">
        <v>321426</v>
      </c>
      <c r="U28">
        <v>525415</v>
      </c>
      <c r="V28">
        <v>197911</v>
      </c>
      <c r="W28">
        <v>280327</v>
      </c>
      <c r="X28">
        <v>149927</v>
      </c>
      <c r="Y28">
        <v>2830829</v>
      </c>
      <c r="Z28">
        <v>99823</v>
      </c>
      <c r="AA28">
        <v>420903</v>
      </c>
      <c r="AB28">
        <v>379175</v>
      </c>
      <c r="AC28">
        <v>378066</v>
      </c>
      <c r="AD28">
        <v>114555</v>
      </c>
      <c r="AE28">
        <v>822936</v>
      </c>
      <c r="AF28">
        <v>1160965</v>
      </c>
      <c r="AG28">
        <v>1671893</v>
      </c>
      <c r="AH28">
        <v>490164</v>
      </c>
      <c r="AI28">
        <v>954716</v>
      </c>
      <c r="AJ28">
        <v>435190</v>
      </c>
      <c r="AK28">
        <v>333921</v>
      </c>
      <c r="AL28">
        <v>786644</v>
      </c>
      <c r="AM28">
        <v>4752778</v>
      </c>
      <c r="AN28">
        <v>169858</v>
      </c>
      <c r="AO28">
        <v>807746</v>
      </c>
      <c r="AP28">
        <v>1663318</v>
      </c>
      <c r="AQ28">
        <v>286071</v>
      </c>
      <c r="AR28">
        <v>293831</v>
      </c>
      <c r="AS28">
        <v>29869</v>
      </c>
      <c r="AT28">
        <v>251144</v>
      </c>
      <c r="AU28">
        <v>163708</v>
      </c>
      <c r="AV28">
        <v>231013</v>
      </c>
      <c r="AW28">
        <v>565136</v>
      </c>
      <c r="AX28">
        <v>346755</v>
      </c>
      <c r="AY28">
        <v>354487</v>
      </c>
      <c r="AZ28">
        <v>259857</v>
      </c>
      <c r="BA28">
        <v>90973</v>
      </c>
      <c r="BB28">
        <v>739650</v>
      </c>
      <c r="BC28">
        <v>701191</v>
      </c>
      <c r="BD28">
        <v>147476</v>
      </c>
      <c r="BE28">
        <v>83379</v>
      </c>
      <c r="BF28">
        <v>98945</v>
      </c>
      <c r="BG28">
        <v>28624</v>
      </c>
      <c r="BH28">
        <v>109990</v>
      </c>
      <c r="BI28">
        <v>396895</v>
      </c>
      <c r="BJ28">
        <v>408881</v>
      </c>
      <c r="BK28">
        <v>249886</v>
      </c>
      <c r="BL28">
        <v>131339</v>
      </c>
      <c r="BM28">
        <v>1026264</v>
      </c>
      <c r="BN28">
        <v>1120486</v>
      </c>
      <c r="BO28">
        <v>51316</v>
      </c>
      <c r="BP28">
        <v>211282</v>
      </c>
      <c r="BQ28">
        <v>273982</v>
      </c>
      <c r="BR28">
        <v>155811</v>
      </c>
      <c r="BS28">
        <v>92698</v>
      </c>
      <c r="BT28">
        <v>2539004</v>
      </c>
      <c r="BU28">
        <v>309292</v>
      </c>
      <c r="BV28">
        <v>1506596</v>
      </c>
    </row>
    <row r="29" spans="1:74" x14ac:dyDescent="0.25">
      <c r="A29" t="s">
        <v>72</v>
      </c>
      <c r="B29" s="2">
        <f>AVERAGE(K29:BV29)</f>
        <v>289189.171875</v>
      </c>
      <c r="C29" s="2">
        <f t="shared" si="0"/>
        <v>420318</v>
      </c>
      <c r="D29" s="2">
        <f>STDEV(K29:BV29)</f>
        <v>569947.42531805881</v>
      </c>
      <c r="E29" s="2">
        <f t="shared" si="1"/>
        <v>878317.57586112979</v>
      </c>
      <c r="F29" s="12">
        <f t="shared" si="2"/>
        <v>1.9708463550786564</v>
      </c>
      <c r="G29" s="12">
        <f t="shared" si="3"/>
        <v>2.0896501597864705</v>
      </c>
      <c r="H29" s="12">
        <f>MIN(K29:BV29)</f>
        <v>2763</v>
      </c>
      <c r="I29" s="2">
        <f>MAX(K29:BV29)</f>
        <v>4311618</v>
      </c>
      <c r="J29" s="2">
        <f>COUNTIF(K29:BV29,0)</f>
        <v>0</v>
      </c>
      <c r="K29">
        <v>17384</v>
      </c>
      <c r="L29">
        <v>393892</v>
      </c>
      <c r="M29">
        <v>162310</v>
      </c>
      <c r="N29">
        <v>427007</v>
      </c>
      <c r="O29">
        <v>173898</v>
      </c>
      <c r="P29">
        <v>503820</v>
      </c>
      <c r="Q29">
        <v>262175</v>
      </c>
      <c r="R29">
        <v>246569</v>
      </c>
      <c r="S29">
        <v>218966</v>
      </c>
      <c r="T29">
        <v>1281441</v>
      </c>
      <c r="U29">
        <v>254752</v>
      </c>
      <c r="V29">
        <v>65447</v>
      </c>
      <c r="W29">
        <v>29512</v>
      </c>
      <c r="X29">
        <v>600618</v>
      </c>
      <c r="Y29">
        <v>288178</v>
      </c>
      <c r="Z29">
        <v>214404</v>
      </c>
      <c r="AA29">
        <v>188519</v>
      </c>
      <c r="AB29">
        <v>96000</v>
      </c>
      <c r="AC29">
        <v>22208</v>
      </c>
      <c r="AD29">
        <v>1508125</v>
      </c>
      <c r="AE29">
        <v>186653</v>
      </c>
      <c r="AF29">
        <v>141258</v>
      </c>
      <c r="AG29">
        <v>72000</v>
      </c>
      <c r="AH29">
        <v>48092</v>
      </c>
      <c r="AI29">
        <v>17647</v>
      </c>
      <c r="AJ29">
        <v>66668</v>
      </c>
      <c r="AK29">
        <v>50416</v>
      </c>
      <c r="AL29">
        <v>50963</v>
      </c>
      <c r="AM29">
        <v>166559</v>
      </c>
      <c r="AN29">
        <v>67481</v>
      </c>
      <c r="AO29">
        <v>55777</v>
      </c>
      <c r="AP29">
        <v>148527</v>
      </c>
      <c r="AQ29">
        <v>172264</v>
      </c>
      <c r="AR29">
        <v>181487</v>
      </c>
      <c r="AS29">
        <v>2763</v>
      </c>
      <c r="AT29">
        <v>379849</v>
      </c>
      <c r="AU29">
        <v>127658</v>
      </c>
      <c r="AV29">
        <v>64015</v>
      </c>
      <c r="AW29">
        <v>66268</v>
      </c>
      <c r="AX29">
        <v>45198</v>
      </c>
      <c r="AY29">
        <v>116727</v>
      </c>
      <c r="AZ29">
        <v>77616</v>
      </c>
      <c r="BA29">
        <v>21458</v>
      </c>
      <c r="BB29">
        <v>299330</v>
      </c>
      <c r="BC29">
        <v>170683</v>
      </c>
      <c r="BD29">
        <v>239104</v>
      </c>
      <c r="BE29">
        <v>4311618</v>
      </c>
      <c r="BF29">
        <v>193034</v>
      </c>
      <c r="BG29">
        <v>156552</v>
      </c>
      <c r="BH29">
        <v>25878</v>
      </c>
      <c r="BI29">
        <v>43501</v>
      </c>
      <c r="BJ29">
        <v>210940</v>
      </c>
      <c r="BK29">
        <v>294427</v>
      </c>
      <c r="BL29">
        <v>284478</v>
      </c>
      <c r="BM29">
        <v>369763</v>
      </c>
      <c r="BN29">
        <v>317451</v>
      </c>
      <c r="BO29">
        <v>149532</v>
      </c>
      <c r="BP29">
        <v>367675</v>
      </c>
      <c r="BQ29">
        <v>476271</v>
      </c>
      <c r="BR29">
        <v>416766</v>
      </c>
      <c r="BS29">
        <v>405955</v>
      </c>
      <c r="BT29">
        <v>129403</v>
      </c>
      <c r="BU29">
        <v>158844</v>
      </c>
      <c r="BV29">
        <v>204333</v>
      </c>
    </row>
    <row r="30" spans="1:74" x14ac:dyDescent="0.25">
      <c r="A30" t="s">
        <v>141</v>
      </c>
      <c r="B30" s="2">
        <f>AVERAGE(K30:BV30)</f>
        <v>319571.8125</v>
      </c>
      <c r="C30" s="2">
        <f t="shared" si="0"/>
        <v>614299.22727272729</v>
      </c>
      <c r="D30" s="2">
        <f>STDEV(K30:BV30)</f>
        <v>806778.87414499314</v>
      </c>
      <c r="E30" s="2">
        <f t="shared" si="1"/>
        <v>1313848.4873762464</v>
      </c>
      <c r="F30" s="12">
        <f t="shared" si="2"/>
        <v>2.5245620626975454</v>
      </c>
      <c r="G30" s="12">
        <f t="shared" si="3"/>
        <v>2.1387760704327627</v>
      </c>
      <c r="H30" s="12">
        <f>MIN(K30:BV30)</f>
        <v>4562</v>
      </c>
      <c r="I30" s="2">
        <f>MAX(K30:BV30)</f>
        <v>6361919</v>
      </c>
      <c r="J30" s="2">
        <f>COUNTIF(K30:BV30,0)</f>
        <v>0</v>
      </c>
      <c r="K30">
        <v>155854</v>
      </c>
      <c r="L30">
        <v>302142</v>
      </c>
      <c r="M30">
        <v>71924</v>
      </c>
      <c r="N30">
        <v>20543</v>
      </c>
      <c r="O30">
        <v>4562</v>
      </c>
      <c r="P30">
        <v>332934</v>
      </c>
      <c r="Q30">
        <v>326643</v>
      </c>
      <c r="R30">
        <v>230186</v>
      </c>
      <c r="S30">
        <v>39225</v>
      </c>
      <c r="T30">
        <v>93375</v>
      </c>
      <c r="U30">
        <v>43947</v>
      </c>
      <c r="V30">
        <v>23654</v>
      </c>
      <c r="W30">
        <v>1257395</v>
      </c>
      <c r="X30">
        <v>68400</v>
      </c>
      <c r="Y30">
        <v>169721</v>
      </c>
      <c r="Z30">
        <v>39714</v>
      </c>
      <c r="AA30">
        <v>136892</v>
      </c>
      <c r="AB30">
        <v>54609</v>
      </c>
      <c r="AC30">
        <v>80358</v>
      </c>
      <c r="AD30">
        <v>76113</v>
      </c>
      <c r="AE30">
        <v>70450</v>
      </c>
      <c r="AF30">
        <v>81236</v>
      </c>
      <c r="AG30">
        <v>492277</v>
      </c>
      <c r="AH30">
        <v>349392</v>
      </c>
      <c r="AI30">
        <v>100980</v>
      </c>
      <c r="AJ30">
        <v>10628</v>
      </c>
      <c r="AK30">
        <v>130341</v>
      </c>
      <c r="AL30">
        <v>348001</v>
      </c>
      <c r="AM30">
        <v>202609</v>
      </c>
      <c r="AN30">
        <v>382863</v>
      </c>
      <c r="AO30">
        <v>247995</v>
      </c>
      <c r="AP30">
        <v>18382</v>
      </c>
      <c r="AQ30">
        <v>37437</v>
      </c>
      <c r="AR30">
        <v>45025</v>
      </c>
      <c r="AS30">
        <v>63633</v>
      </c>
      <c r="AT30">
        <v>44838</v>
      </c>
      <c r="AU30">
        <v>62848</v>
      </c>
      <c r="AV30">
        <v>5751</v>
      </c>
      <c r="AW30">
        <v>60865</v>
      </c>
      <c r="AX30">
        <v>233619</v>
      </c>
      <c r="AY30">
        <v>237721</v>
      </c>
      <c r="AZ30">
        <v>182931</v>
      </c>
      <c r="BA30">
        <v>901107</v>
      </c>
      <c r="BB30">
        <v>61589</v>
      </c>
      <c r="BC30">
        <v>147492</v>
      </c>
      <c r="BD30">
        <v>751229</v>
      </c>
      <c r="BE30">
        <v>6361919</v>
      </c>
      <c r="BF30">
        <v>653607</v>
      </c>
      <c r="BG30">
        <v>818753</v>
      </c>
      <c r="BH30">
        <v>378442</v>
      </c>
      <c r="BI30">
        <v>602126</v>
      </c>
      <c r="BJ30">
        <v>260048</v>
      </c>
      <c r="BK30">
        <v>310169</v>
      </c>
      <c r="BL30">
        <v>78758</v>
      </c>
      <c r="BM30">
        <v>60396</v>
      </c>
      <c r="BN30">
        <v>55740</v>
      </c>
      <c r="BO30">
        <v>31261</v>
      </c>
      <c r="BP30">
        <v>358236</v>
      </c>
      <c r="BQ30">
        <v>331617</v>
      </c>
      <c r="BR30">
        <v>27483</v>
      </c>
      <c r="BS30">
        <v>102642</v>
      </c>
      <c r="BT30">
        <v>94530</v>
      </c>
      <c r="BU30">
        <v>586822</v>
      </c>
      <c r="BV30">
        <v>540617</v>
      </c>
    </row>
    <row r="31" spans="1:74" x14ac:dyDescent="0.25">
      <c r="A31" t="s">
        <v>401</v>
      </c>
      <c r="B31" s="2">
        <f>AVERAGE(K31:BV31)</f>
        <v>71901.953125</v>
      </c>
      <c r="C31" s="2">
        <f t="shared" si="0"/>
        <v>54746.909090909088</v>
      </c>
      <c r="D31" s="2">
        <f>STDEV(K31:BV31)</f>
        <v>156937.49229554308</v>
      </c>
      <c r="E31" s="2">
        <f t="shared" si="1"/>
        <v>106494.43959368157</v>
      </c>
      <c r="F31" s="12">
        <f t="shared" si="2"/>
        <v>2.1826596563060066</v>
      </c>
      <c r="G31" s="12">
        <f t="shared" si="3"/>
        <v>1.9452137364840809</v>
      </c>
      <c r="H31" s="12">
        <f>MIN(K31:BV31)</f>
        <v>1876</v>
      </c>
      <c r="I31" s="2">
        <f>MAX(K31:BV31)</f>
        <v>848533</v>
      </c>
      <c r="J31" s="2">
        <f>COUNTIF(K31:BV31,0)</f>
        <v>0</v>
      </c>
      <c r="K31">
        <v>10825</v>
      </c>
      <c r="L31">
        <v>13293</v>
      </c>
      <c r="M31">
        <v>30720</v>
      </c>
      <c r="N31">
        <v>48288</v>
      </c>
      <c r="O31">
        <v>11746</v>
      </c>
      <c r="P31">
        <v>9814</v>
      </c>
      <c r="Q31">
        <v>15975</v>
      </c>
      <c r="R31">
        <v>9385</v>
      </c>
      <c r="S31">
        <v>36288</v>
      </c>
      <c r="T31">
        <v>22232</v>
      </c>
      <c r="U31">
        <v>9796</v>
      </c>
      <c r="V31">
        <v>94815</v>
      </c>
      <c r="W31">
        <v>18375</v>
      </c>
      <c r="X31">
        <v>57016</v>
      </c>
      <c r="Y31">
        <v>33233</v>
      </c>
      <c r="Z31">
        <v>17045</v>
      </c>
      <c r="AA31">
        <v>31817</v>
      </c>
      <c r="AB31">
        <v>23141</v>
      </c>
      <c r="AC31">
        <v>20345</v>
      </c>
      <c r="AD31">
        <v>6254</v>
      </c>
      <c r="AE31">
        <v>36346</v>
      </c>
      <c r="AF31">
        <v>70960</v>
      </c>
      <c r="AG31">
        <v>26310</v>
      </c>
      <c r="AH31">
        <v>64504</v>
      </c>
      <c r="AI31">
        <v>44998</v>
      </c>
      <c r="AJ31">
        <v>41466</v>
      </c>
      <c r="AK31">
        <v>76343</v>
      </c>
      <c r="AL31">
        <v>566416</v>
      </c>
      <c r="AM31">
        <v>13140</v>
      </c>
      <c r="AN31">
        <v>848533</v>
      </c>
      <c r="AO31">
        <v>27557</v>
      </c>
      <c r="AP31">
        <v>33529</v>
      </c>
      <c r="AQ31">
        <v>689429</v>
      </c>
      <c r="AR31">
        <v>13412</v>
      </c>
      <c r="AS31">
        <v>17300</v>
      </c>
      <c r="AT31">
        <v>15533</v>
      </c>
      <c r="AU31">
        <v>29631</v>
      </c>
      <c r="AV31">
        <v>38340</v>
      </c>
      <c r="AW31">
        <v>57164</v>
      </c>
      <c r="AX31">
        <v>86293</v>
      </c>
      <c r="AY31">
        <v>54860</v>
      </c>
      <c r="AZ31">
        <v>24826</v>
      </c>
      <c r="BA31">
        <v>24280</v>
      </c>
      <c r="BB31">
        <v>36857</v>
      </c>
      <c r="BC31">
        <v>27744</v>
      </c>
      <c r="BD31">
        <v>73561</v>
      </c>
      <c r="BE31">
        <v>123091</v>
      </c>
      <c r="BF31">
        <v>70131</v>
      </c>
      <c r="BG31">
        <v>14985</v>
      </c>
      <c r="BH31">
        <v>73122</v>
      </c>
      <c r="BI31">
        <v>8457</v>
      </c>
      <c r="BJ31">
        <v>19526</v>
      </c>
      <c r="BK31">
        <v>512962</v>
      </c>
      <c r="BL31">
        <v>44054</v>
      </c>
      <c r="BM31">
        <v>6634</v>
      </c>
      <c r="BN31">
        <v>5493</v>
      </c>
      <c r="BO31">
        <v>14346</v>
      </c>
      <c r="BP31">
        <v>20950</v>
      </c>
      <c r="BQ31">
        <v>21503</v>
      </c>
      <c r="BR31">
        <v>44696</v>
      </c>
      <c r="BS31">
        <v>14301</v>
      </c>
      <c r="BT31">
        <v>36514</v>
      </c>
      <c r="BU31">
        <v>1876</v>
      </c>
      <c r="BV31">
        <v>9349</v>
      </c>
    </row>
    <row r="32" spans="1:74" x14ac:dyDescent="0.25">
      <c r="A32" t="s">
        <v>440</v>
      </c>
      <c r="B32" s="2">
        <f>AVERAGE(K32:BV32)</f>
        <v>118735.609375</v>
      </c>
      <c r="C32" s="2">
        <f t="shared" si="0"/>
        <v>66785</v>
      </c>
      <c r="D32" s="2">
        <f>STDEV(K32:BV32)</f>
        <v>252016.05205001673</v>
      </c>
      <c r="E32" s="2">
        <f t="shared" si="1"/>
        <v>187626.09061337163</v>
      </c>
      <c r="F32" s="12">
        <f t="shared" si="2"/>
        <v>2.1224976515181737</v>
      </c>
      <c r="G32" s="12">
        <f t="shared" si="3"/>
        <v>2.809404665918569</v>
      </c>
      <c r="H32" s="12">
        <f>MIN(K32:BV32)</f>
        <v>379</v>
      </c>
      <c r="I32" s="2">
        <f>MAX(K32:BV32)</f>
        <v>1199022</v>
      </c>
      <c r="J32" s="2">
        <f>COUNTIF(K32:BV32,0)</f>
        <v>0</v>
      </c>
      <c r="K32">
        <v>9563</v>
      </c>
      <c r="L32">
        <v>1044338</v>
      </c>
      <c r="M32">
        <v>1007735</v>
      </c>
      <c r="N32">
        <v>6352</v>
      </c>
      <c r="O32">
        <v>238294</v>
      </c>
      <c r="P32">
        <v>18186</v>
      </c>
      <c r="Q32">
        <v>10161</v>
      </c>
      <c r="R32">
        <v>4426</v>
      </c>
      <c r="S32">
        <v>1760</v>
      </c>
      <c r="T32">
        <v>8092</v>
      </c>
      <c r="U32">
        <v>129010</v>
      </c>
      <c r="V32">
        <v>1199022</v>
      </c>
      <c r="W32">
        <v>16260</v>
      </c>
      <c r="X32">
        <v>143156</v>
      </c>
      <c r="Y32">
        <v>45763</v>
      </c>
      <c r="Z32">
        <v>111979</v>
      </c>
      <c r="AA32">
        <v>15112</v>
      </c>
      <c r="AB32">
        <v>21342</v>
      </c>
      <c r="AC32">
        <v>176204</v>
      </c>
      <c r="AD32">
        <v>3030</v>
      </c>
      <c r="AE32">
        <v>22703</v>
      </c>
      <c r="AF32">
        <v>6629</v>
      </c>
      <c r="AG32">
        <v>11770</v>
      </c>
      <c r="AH32">
        <v>107259</v>
      </c>
      <c r="AI32">
        <v>179243</v>
      </c>
      <c r="AJ32">
        <v>160569</v>
      </c>
      <c r="AK32">
        <v>206380</v>
      </c>
      <c r="AL32">
        <v>59074</v>
      </c>
      <c r="AM32">
        <v>10314</v>
      </c>
      <c r="AN32">
        <v>50515</v>
      </c>
      <c r="AO32">
        <v>251987</v>
      </c>
      <c r="AP32">
        <v>26866</v>
      </c>
      <c r="AQ32">
        <v>25160</v>
      </c>
      <c r="AR32">
        <v>115010</v>
      </c>
      <c r="AS32">
        <v>269852</v>
      </c>
      <c r="AT32">
        <v>331211</v>
      </c>
      <c r="AU32">
        <v>6570</v>
      </c>
      <c r="AV32">
        <v>7371</v>
      </c>
      <c r="AW32">
        <v>6713</v>
      </c>
      <c r="AX32">
        <v>29621</v>
      </c>
      <c r="AY32">
        <v>19864</v>
      </c>
      <c r="AZ32">
        <v>15343</v>
      </c>
      <c r="BA32">
        <v>34881</v>
      </c>
      <c r="BB32">
        <v>8645</v>
      </c>
      <c r="BC32">
        <v>15012</v>
      </c>
      <c r="BD32">
        <v>11716</v>
      </c>
      <c r="BE32">
        <v>890683</v>
      </c>
      <c r="BF32">
        <v>31744</v>
      </c>
      <c r="BG32">
        <v>3750</v>
      </c>
      <c r="BH32">
        <v>151880</v>
      </c>
      <c r="BI32">
        <v>28376</v>
      </c>
      <c r="BJ32">
        <v>18863</v>
      </c>
      <c r="BK32">
        <v>5659</v>
      </c>
      <c r="BL32">
        <v>5398</v>
      </c>
      <c r="BM32">
        <v>379</v>
      </c>
      <c r="BN32">
        <v>14043</v>
      </c>
      <c r="BO32">
        <v>33452</v>
      </c>
      <c r="BP32">
        <v>13084</v>
      </c>
      <c r="BQ32">
        <v>114024</v>
      </c>
      <c r="BR32">
        <v>15090</v>
      </c>
      <c r="BS32">
        <v>3085</v>
      </c>
      <c r="BT32">
        <v>7121</v>
      </c>
      <c r="BU32">
        <v>45248</v>
      </c>
      <c r="BV32">
        <v>17137</v>
      </c>
    </row>
    <row r="33" spans="1:74" x14ac:dyDescent="0.25">
      <c r="A33" t="s">
        <v>119</v>
      </c>
      <c r="B33" s="2">
        <f>AVERAGE(K33:BV33)</f>
        <v>227389.71875</v>
      </c>
      <c r="C33" s="2">
        <f t="shared" si="0"/>
        <v>469323.22727272729</v>
      </c>
      <c r="D33" s="2">
        <f>STDEV(K33:BV33)</f>
        <v>952217.71198896889</v>
      </c>
      <c r="E33" s="2">
        <f t="shared" si="1"/>
        <v>1592517.0333068259</v>
      </c>
      <c r="F33" s="12">
        <f t="shared" si="2"/>
        <v>4.1876023121162724</v>
      </c>
      <c r="G33" s="12">
        <f t="shared" si="3"/>
        <v>3.3932201535412227</v>
      </c>
      <c r="H33" s="12">
        <f>MIN(K33:BV33)</f>
        <v>238</v>
      </c>
      <c r="I33" s="2">
        <f>MAX(K33:BV33)</f>
        <v>7567541</v>
      </c>
      <c r="J33" s="2">
        <f>COUNTIF(K33:BV33,0)</f>
        <v>0</v>
      </c>
      <c r="K33">
        <v>27749</v>
      </c>
      <c r="L33">
        <v>70128</v>
      </c>
      <c r="M33">
        <v>23674</v>
      </c>
      <c r="N33">
        <v>39405</v>
      </c>
      <c r="O33">
        <v>7029</v>
      </c>
      <c r="P33">
        <v>18630</v>
      </c>
      <c r="Q33">
        <v>95496</v>
      </c>
      <c r="R33">
        <v>57417</v>
      </c>
      <c r="S33">
        <v>59817</v>
      </c>
      <c r="T33">
        <v>42812</v>
      </c>
      <c r="U33">
        <v>60948</v>
      </c>
      <c r="V33">
        <v>216296</v>
      </c>
      <c r="W33">
        <v>34624</v>
      </c>
      <c r="X33">
        <v>30989</v>
      </c>
      <c r="Y33">
        <v>38616</v>
      </c>
      <c r="Z33">
        <v>51148</v>
      </c>
      <c r="AA33">
        <v>10264</v>
      </c>
      <c r="AB33">
        <v>30105</v>
      </c>
      <c r="AC33">
        <v>22800</v>
      </c>
      <c r="AD33">
        <v>9501</v>
      </c>
      <c r="AE33">
        <v>39049</v>
      </c>
      <c r="AF33">
        <v>62884</v>
      </c>
      <c r="AG33">
        <v>8364</v>
      </c>
      <c r="AH33">
        <v>16171</v>
      </c>
      <c r="AI33">
        <v>5687</v>
      </c>
      <c r="AJ33">
        <v>47023</v>
      </c>
      <c r="AK33">
        <v>67448</v>
      </c>
      <c r="AL33">
        <v>40396</v>
      </c>
      <c r="AM33">
        <v>44917</v>
      </c>
      <c r="AN33">
        <v>80999</v>
      </c>
      <c r="AO33">
        <v>51528</v>
      </c>
      <c r="AP33">
        <v>96388</v>
      </c>
      <c r="AQ33">
        <v>55096</v>
      </c>
      <c r="AR33">
        <v>79366</v>
      </c>
      <c r="AS33">
        <v>1359098</v>
      </c>
      <c r="AT33">
        <v>120966</v>
      </c>
      <c r="AU33">
        <v>155306</v>
      </c>
      <c r="AV33">
        <v>497920</v>
      </c>
      <c r="AW33">
        <v>214146</v>
      </c>
      <c r="AX33">
        <v>60635</v>
      </c>
      <c r="AY33">
        <v>108442</v>
      </c>
      <c r="AZ33">
        <v>68554</v>
      </c>
      <c r="BA33">
        <v>283433</v>
      </c>
      <c r="BB33">
        <v>60298</v>
      </c>
      <c r="BC33">
        <v>114910</v>
      </c>
      <c r="BD33">
        <v>146088</v>
      </c>
      <c r="BE33">
        <v>606035</v>
      </c>
      <c r="BF33">
        <v>228719</v>
      </c>
      <c r="BG33">
        <v>280332</v>
      </c>
      <c r="BH33">
        <v>63735</v>
      </c>
      <c r="BI33">
        <v>7567541</v>
      </c>
      <c r="BJ33">
        <v>136879</v>
      </c>
      <c r="BK33">
        <v>9239</v>
      </c>
      <c r="BL33">
        <v>79454</v>
      </c>
      <c r="BM33">
        <v>14404</v>
      </c>
      <c r="BN33">
        <v>319718</v>
      </c>
      <c r="BO33">
        <v>292426</v>
      </c>
      <c r="BP33">
        <v>25977</v>
      </c>
      <c r="BQ33">
        <v>16268</v>
      </c>
      <c r="BR33">
        <v>16146</v>
      </c>
      <c r="BS33">
        <v>238</v>
      </c>
      <c r="BT33">
        <v>27961</v>
      </c>
      <c r="BU33">
        <v>21078</v>
      </c>
      <c r="BV33">
        <v>14232</v>
      </c>
    </row>
    <row r="34" spans="1:74" x14ac:dyDescent="0.25">
      <c r="A34" t="s">
        <v>384</v>
      </c>
      <c r="B34" s="2">
        <f>AVERAGE(K34:BV34)</f>
        <v>45336.234375</v>
      </c>
      <c r="C34" s="2">
        <f t="shared" si="0"/>
        <v>34092.227272727272</v>
      </c>
      <c r="D34" s="2">
        <f>STDEV(K34:BV34)</f>
        <v>66407.629009224052</v>
      </c>
      <c r="E34" s="2">
        <f t="shared" si="1"/>
        <v>33659.193914083669</v>
      </c>
      <c r="F34" s="12">
        <f t="shared" si="2"/>
        <v>1.4647804327975587</v>
      </c>
      <c r="G34" s="12">
        <f t="shared" si="3"/>
        <v>0.98729817928352204</v>
      </c>
      <c r="H34" s="12">
        <f>MIN(K34:BV34)</f>
        <v>3976</v>
      </c>
      <c r="I34" s="2">
        <f>MAX(K34:BV34)</f>
        <v>505217</v>
      </c>
      <c r="J34" s="2">
        <f>COUNTIF(K34:BV34,0)</f>
        <v>0</v>
      </c>
      <c r="K34">
        <v>24531</v>
      </c>
      <c r="L34">
        <v>65079</v>
      </c>
      <c r="M34">
        <v>17353</v>
      </c>
      <c r="N34">
        <v>23856</v>
      </c>
      <c r="O34">
        <v>31746</v>
      </c>
      <c r="P34">
        <v>18108</v>
      </c>
      <c r="Q34">
        <v>52869</v>
      </c>
      <c r="R34">
        <v>12317</v>
      </c>
      <c r="S34">
        <v>11027</v>
      </c>
      <c r="T34">
        <v>3976</v>
      </c>
      <c r="U34">
        <v>14683</v>
      </c>
      <c r="V34">
        <v>56901</v>
      </c>
      <c r="W34">
        <v>91619</v>
      </c>
      <c r="X34">
        <v>17453</v>
      </c>
      <c r="Y34">
        <v>41324</v>
      </c>
      <c r="Z34">
        <v>42445</v>
      </c>
      <c r="AA34">
        <v>32369</v>
      </c>
      <c r="AB34">
        <v>59146</v>
      </c>
      <c r="AC34">
        <v>20852</v>
      </c>
      <c r="AD34">
        <v>10465</v>
      </c>
      <c r="AE34">
        <v>20795</v>
      </c>
      <c r="AF34">
        <v>141897</v>
      </c>
      <c r="AG34">
        <v>101703</v>
      </c>
      <c r="AH34">
        <v>38484</v>
      </c>
      <c r="AI34">
        <v>46969</v>
      </c>
      <c r="AJ34">
        <v>84821</v>
      </c>
      <c r="AK34">
        <v>76182</v>
      </c>
      <c r="AL34">
        <v>96474</v>
      </c>
      <c r="AM34">
        <v>58282</v>
      </c>
      <c r="AN34">
        <v>32566</v>
      </c>
      <c r="AO34">
        <v>85959</v>
      </c>
      <c r="AP34">
        <v>505217</v>
      </c>
      <c r="AQ34">
        <v>22991</v>
      </c>
      <c r="AR34">
        <v>20060</v>
      </c>
      <c r="AS34">
        <v>13225</v>
      </c>
      <c r="AT34">
        <v>28112</v>
      </c>
      <c r="AU34">
        <v>31025</v>
      </c>
      <c r="AV34">
        <v>14353</v>
      </c>
      <c r="AW34">
        <v>16311</v>
      </c>
      <c r="AX34">
        <v>18388</v>
      </c>
      <c r="AY34">
        <v>35753</v>
      </c>
      <c r="AZ34">
        <v>13804</v>
      </c>
      <c r="BA34">
        <v>81750</v>
      </c>
      <c r="BB34">
        <v>40523</v>
      </c>
      <c r="BC34">
        <v>150999</v>
      </c>
      <c r="BD34">
        <v>27873</v>
      </c>
      <c r="BE34">
        <v>71983</v>
      </c>
      <c r="BF34">
        <v>14579</v>
      </c>
      <c r="BG34">
        <v>20931</v>
      </c>
      <c r="BH34">
        <v>16975</v>
      </c>
      <c r="BI34">
        <v>22663</v>
      </c>
      <c r="BJ34">
        <v>41658</v>
      </c>
      <c r="BK34">
        <v>5886</v>
      </c>
      <c r="BL34">
        <v>62470</v>
      </c>
      <c r="BM34">
        <v>24294</v>
      </c>
      <c r="BN34">
        <v>43501</v>
      </c>
      <c r="BO34">
        <v>11597</v>
      </c>
      <c r="BP34">
        <v>14218</v>
      </c>
      <c r="BQ34">
        <v>23124</v>
      </c>
      <c r="BR34">
        <v>28536</v>
      </c>
      <c r="BS34">
        <v>29834</v>
      </c>
      <c r="BT34">
        <v>5488</v>
      </c>
      <c r="BU34">
        <v>6606</v>
      </c>
      <c r="BV34">
        <v>4541</v>
      </c>
    </row>
    <row r="35" spans="1:74" x14ac:dyDescent="0.25">
      <c r="A35" t="s">
        <v>410</v>
      </c>
      <c r="B35" s="2">
        <f>AVERAGE(K35:BV35)</f>
        <v>31482.171875</v>
      </c>
      <c r="C35" s="2">
        <f t="shared" si="0"/>
        <v>26045.545454545456</v>
      </c>
      <c r="D35" s="2">
        <f>STDEV(K35:BV35)</f>
        <v>41953.017598697916</v>
      </c>
      <c r="E35" s="2">
        <f t="shared" si="1"/>
        <v>20439.071057372243</v>
      </c>
      <c r="F35" s="12">
        <f t="shared" si="2"/>
        <v>1.3325960408726698</v>
      </c>
      <c r="G35" s="12">
        <f t="shared" si="3"/>
        <v>0.78474344463403145</v>
      </c>
      <c r="H35" s="12">
        <f>MIN(K35:BV35)</f>
        <v>75</v>
      </c>
      <c r="I35" s="2">
        <f>MAX(K35:BV35)</f>
        <v>244848</v>
      </c>
      <c r="J35" s="2">
        <f>COUNTIF(K35:BV35,0)</f>
        <v>0</v>
      </c>
      <c r="K35">
        <v>59377</v>
      </c>
      <c r="L35">
        <v>244848</v>
      </c>
      <c r="M35">
        <v>110405</v>
      </c>
      <c r="N35">
        <v>40783</v>
      </c>
      <c r="O35">
        <v>39873</v>
      </c>
      <c r="P35">
        <v>36217</v>
      </c>
      <c r="Q35">
        <v>21573</v>
      </c>
      <c r="R35">
        <v>12164</v>
      </c>
      <c r="S35">
        <v>2198</v>
      </c>
      <c r="T35">
        <v>73070</v>
      </c>
      <c r="U35">
        <v>9081</v>
      </c>
      <c r="V35">
        <v>4289</v>
      </c>
      <c r="W35">
        <v>5289</v>
      </c>
      <c r="X35">
        <v>9318</v>
      </c>
      <c r="Y35">
        <v>7886</v>
      </c>
      <c r="Z35">
        <v>29414</v>
      </c>
      <c r="AA35">
        <v>15585</v>
      </c>
      <c r="AB35">
        <v>13858</v>
      </c>
      <c r="AC35">
        <v>75957</v>
      </c>
      <c r="AD35">
        <v>23064</v>
      </c>
      <c r="AE35">
        <v>3706</v>
      </c>
      <c r="AF35">
        <v>18595</v>
      </c>
      <c r="AG35">
        <v>3513</v>
      </c>
      <c r="AH35">
        <v>19358</v>
      </c>
      <c r="AI35">
        <v>5578</v>
      </c>
      <c r="AJ35">
        <v>8713</v>
      </c>
      <c r="AK35">
        <v>30324</v>
      </c>
      <c r="AL35">
        <v>23638</v>
      </c>
      <c r="AM35">
        <v>102740</v>
      </c>
      <c r="AN35">
        <v>30966</v>
      </c>
      <c r="AO35">
        <v>31920</v>
      </c>
      <c r="AP35">
        <v>47238</v>
      </c>
      <c r="AQ35">
        <v>7867</v>
      </c>
      <c r="AR35">
        <v>22880</v>
      </c>
      <c r="AS35">
        <v>1214</v>
      </c>
      <c r="AT35">
        <v>8403</v>
      </c>
      <c r="AU35">
        <v>6352</v>
      </c>
      <c r="AV35">
        <v>14699</v>
      </c>
      <c r="AW35">
        <v>5259</v>
      </c>
      <c r="AX35">
        <v>195691</v>
      </c>
      <c r="AY35">
        <v>13885</v>
      </c>
      <c r="AZ35">
        <v>5069</v>
      </c>
      <c r="BA35">
        <v>12581</v>
      </c>
      <c r="BB35">
        <v>12247</v>
      </c>
      <c r="BC35">
        <v>34876</v>
      </c>
      <c r="BD35">
        <v>44934</v>
      </c>
      <c r="BE35">
        <v>68002</v>
      </c>
      <c r="BF35">
        <v>62334</v>
      </c>
      <c r="BG35">
        <v>48659</v>
      </c>
      <c r="BH35">
        <v>24405</v>
      </c>
      <c r="BI35">
        <v>25882</v>
      </c>
      <c r="BJ35">
        <v>17950</v>
      </c>
      <c r="BK35">
        <v>3553</v>
      </c>
      <c r="BL35">
        <v>4877</v>
      </c>
      <c r="BM35">
        <v>57231</v>
      </c>
      <c r="BN35">
        <v>75</v>
      </c>
      <c r="BO35">
        <v>15523</v>
      </c>
      <c r="BP35">
        <v>19712</v>
      </c>
      <c r="BQ35">
        <v>7508</v>
      </c>
      <c r="BR35">
        <v>16767</v>
      </c>
      <c r="BS35">
        <v>20536</v>
      </c>
      <c r="BT35">
        <v>49148</v>
      </c>
      <c r="BU35">
        <v>23797</v>
      </c>
      <c r="BV35">
        <v>2405</v>
      </c>
    </row>
    <row r="36" spans="1:74" x14ac:dyDescent="0.25">
      <c r="A36" t="s">
        <v>20</v>
      </c>
      <c r="B36" s="2">
        <f>AVERAGE(K36:BV36)</f>
        <v>93595.703125</v>
      </c>
      <c r="C36" s="2">
        <f t="shared" si="0"/>
        <v>48619.63636363636</v>
      </c>
      <c r="D36" s="2">
        <f>STDEV(K36:BV36)</f>
        <v>271150.46849824034</v>
      </c>
      <c r="E36" s="2">
        <f t="shared" si="1"/>
        <v>126595.53609693747</v>
      </c>
      <c r="F36" s="12">
        <f t="shared" si="2"/>
        <v>2.8970397085014725</v>
      </c>
      <c r="G36" s="12">
        <f t="shared" si="3"/>
        <v>2.6037943836128918</v>
      </c>
      <c r="H36" s="12">
        <f>MIN(K36:BV36)</f>
        <v>393</v>
      </c>
      <c r="I36" s="2">
        <f>MAX(K36:BV36)</f>
        <v>1991312</v>
      </c>
      <c r="J36" s="2">
        <f>COUNTIF(K36:BV36,0)</f>
        <v>0</v>
      </c>
      <c r="K36">
        <v>662118</v>
      </c>
      <c r="L36">
        <v>4636</v>
      </c>
      <c r="M36">
        <v>761</v>
      </c>
      <c r="N36">
        <v>184872</v>
      </c>
      <c r="O36">
        <v>393</v>
      </c>
      <c r="P36">
        <v>21033</v>
      </c>
      <c r="Q36">
        <v>1210</v>
      </c>
      <c r="R36">
        <v>27319</v>
      </c>
      <c r="S36">
        <v>8605</v>
      </c>
      <c r="T36">
        <v>3133</v>
      </c>
      <c r="U36">
        <v>9134</v>
      </c>
      <c r="V36">
        <v>10768</v>
      </c>
      <c r="W36">
        <v>24752</v>
      </c>
      <c r="X36">
        <v>15275</v>
      </c>
      <c r="Y36">
        <v>752</v>
      </c>
      <c r="Z36">
        <v>6020</v>
      </c>
      <c r="AA36">
        <v>77232</v>
      </c>
      <c r="AB36">
        <v>86644</v>
      </c>
      <c r="AC36">
        <v>49673</v>
      </c>
      <c r="AD36">
        <v>40586</v>
      </c>
      <c r="AE36">
        <v>102649</v>
      </c>
      <c r="AF36">
        <v>30103</v>
      </c>
      <c r="AG36">
        <v>62208</v>
      </c>
      <c r="AH36">
        <v>1991312</v>
      </c>
      <c r="AI36">
        <v>85516</v>
      </c>
      <c r="AJ36">
        <v>1010</v>
      </c>
      <c r="AK36">
        <v>22020</v>
      </c>
      <c r="AL36">
        <v>33435</v>
      </c>
      <c r="AM36">
        <v>83573</v>
      </c>
      <c r="AN36">
        <v>385195</v>
      </c>
      <c r="AO36">
        <v>49697</v>
      </c>
      <c r="AP36">
        <v>58343</v>
      </c>
      <c r="AQ36">
        <v>356506</v>
      </c>
      <c r="AR36">
        <v>103877</v>
      </c>
      <c r="AS36">
        <v>51150</v>
      </c>
      <c r="AT36">
        <v>20774</v>
      </c>
      <c r="AU36">
        <v>125579</v>
      </c>
      <c r="AV36">
        <v>19479</v>
      </c>
      <c r="AW36">
        <v>48589</v>
      </c>
      <c r="AX36">
        <v>6250</v>
      </c>
      <c r="AY36">
        <v>20192</v>
      </c>
      <c r="AZ36">
        <v>28120</v>
      </c>
      <c r="BA36">
        <v>5321</v>
      </c>
      <c r="BB36">
        <v>3279</v>
      </c>
      <c r="BC36">
        <v>3439</v>
      </c>
      <c r="BD36">
        <v>590410</v>
      </c>
      <c r="BE36">
        <v>26279</v>
      </c>
      <c r="BF36">
        <v>15397</v>
      </c>
      <c r="BG36">
        <v>13131</v>
      </c>
      <c r="BH36">
        <v>20895</v>
      </c>
      <c r="BI36">
        <v>22944</v>
      </c>
      <c r="BJ36">
        <v>11779</v>
      </c>
      <c r="BK36">
        <v>7427</v>
      </c>
      <c r="BL36">
        <v>11062</v>
      </c>
      <c r="BM36">
        <v>4225</v>
      </c>
      <c r="BN36">
        <v>7255</v>
      </c>
      <c r="BO36">
        <v>9348</v>
      </c>
      <c r="BP36">
        <v>10739</v>
      </c>
      <c r="BQ36">
        <v>22885</v>
      </c>
      <c r="BR36">
        <v>1603</v>
      </c>
      <c r="BS36">
        <v>39499</v>
      </c>
      <c r="BT36">
        <v>23706</v>
      </c>
      <c r="BU36">
        <v>36560</v>
      </c>
      <c r="BV36">
        <v>182449</v>
      </c>
    </row>
    <row r="37" spans="1:74" x14ac:dyDescent="0.25">
      <c r="A37" t="s">
        <v>100</v>
      </c>
      <c r="B37" s="2">
        <f>AVERAGE(K37:BV37)</f>
        <v>34873.09375</v>
      </c>
      <c r="C37" s="2">
        <f t="shared" si="0"/>
        <v>18903.954545454544</v>
      </c>
      <c r="D37" s="2">
        <f>STDEV(K37:BV37)</f>
        <v>76984.256961792693</v>
      </c>
      <c r="E37" s="2">
        <f t="shared" si="1"/>
        <v>34063.428242977869</v>
      </c>
      <c r="F37" s="12">
        <f t="shared" si="2"/>
        <v>2.2075545552018223</v>
      </c>
      <c r="G37" s="12">
        <f t="shared" si="3"/>
        <v>1.8019207653653833</v>
      </c>
      <c r="H37" s="12">
        <f>MIN(K37:BV37)</f>
        <v>0</v>
      </c>
      <c r="I37" s="2">
        <f>MAX(K37:BV37)</f>
        <v>558255</v>
      </c>
      <c r="J37" s="2">
        <f>COUNTIF(K37:BV37,0)</f>
        <v>1</v>
      </c>
      <c r="K37">
        <v>39237</v>
      </c>
      <c r="L37">
        <v>3240</v>
      </c>
      <c r="M37">
        <v>22820</v>
      </c>
      <c r="N37">
        <v>13516</v>
      </c>
      <c r="O37">
        <v>21486</v>
      </c>
      <c r="P37">
        <v>9838</v>
      </c>
      <c r="Q37">
        <v>13646</v>
      </c>
      <c r="R37">
        <v>10580</v>
      </c>
      <c r="S37">
        <v>14125</v>
      </c>
      <c r="T37">
        <v>1732</v>
      </c>
      <c r="U37">
        <v>11879</v>
      </c>
      <c r="V37">
        <v>74263</v>
      </c>
      <c r="W37">
        <v>44209</v>
      </c>
      <c r="X37">
        <v>146241</v>
      </c>
      <c r="Y37">
        <v>11290</v>
      </c>
      <c r="Z37">
        <v>43756</v>
      </c>
      <c r="AA37">
        <v>5590</v>
      </c>
      <c r="AB37">
        <v>9152</v>
      </c>
      <c r="AC37">
        <v>11356</v>
      </c>
      <c r="AD37">
        <v>3622</v>
      </c>
      <c r="AE37">
        <v>11716</v>
      </c>
      <c r="AF37">
        <v>8811</v>
      </c>
      <c r="AG37">
        <v>6127</v>
      </c>
      <c r="AH37">
        <v>7364</v>
      </c>
      <c r="AI37">
        <v>558255</v>
      </c>
      <c r="AJ37">
        <v>43772</v>
      </c>
      <c r="AK37">
        <v>215588</v>
      </c>
      <c r="AL37">
        <v>55433</v>
      </c>
      <c r="AM37">
        <v>12036</v>
      </c>
      <c r="AN37">
        <v>46306</v>
      </c>
      <c r="AO37">
        <v>2699</v>
      </c>
      <c r="AP37">
        <v>2815</v>
      </c>
      <c r="AQ37">
        <v>1</v>
      </c>
      <c r="AR37">
        <v>32200</v>
      </c>
      <c r="AS37">
        <v>10611</v>
      </c>
      <c r="AT37">
        <v>2611</v>
      </c>
      <c r="AU37">
        <v>64204</v>
      </c>
      <c r="AV37">
        <v>71933</v>
      </c>
      <c r="AW37">
        <v>69714</v>
      </c>
      <c r="AX37">
        <v>52836</v>
      </c>
      <c r="AY37">
        <v>7382</v>
      </c>
      <c r="AZ37">
        <v>21999</v>
      </c>
      <c r="BA37">
        <v>8045</v>
      </c>
      <c r="BB37">
        <v>6975</v>
      </c>
      <c r="BC37">
        <v>7944</v>
      </c>
      <c r="BD37">
        <v>6271</v>
      </c>
      <c r="BE37">
        <v>62778</v>
      </c>
      <c r="BF37">
        <v>244</v>
      </c>
      <c r="BG37">
        <v>3874</v>
      </c>
      <c r="BH37">
        <v>5877</v>
      </c>
      <c r="BI37">
        <v>118354</v>
      </c>
      <c r="BJ37">
        <v>0</v>
      </c>
      <c r="BK37">
        <v>1067</v>
      </c>
      <c r="BL37">
        <v>3296</v>
      </c>
      <c r="BM37">
        <v>10194</v>
      </c>
      <c r="BN37">
        <v>21260</v>
      </c>
      <c r="BO37">
        <v>18437</v>
      </c>
      <c r="BP37">
        <v>2974</v>
      </c>
      <c r="BQ37">
        <v>113738</v>
      </c>
      <c r="BR37">
        <v>7698</v>
      </c>
      <c r="BS37">
        <v>4887</v>
      </c>
      <c r="BT37">
        <v>1695</v>
      </c>
      <c r="BU37">
        <v>8498</v>
      </c>
      <c r="BV37">
        <v>1781</v>
      </c>
    </row>
    <row r="38" spans="1:74" x14ac:dyDescent="0.25">
      <c r="A38" t="s">
        <v>357</v>
      </c>
      <c r="B38" s="2">
        <f>AVERAGE(K38:BV38)</f>
        <v>1266643.859375</v>
      </c>
      <c r="C38" s="2">
        <f t="shared" si="0"/>
        <v>1431487.4090909092</v>
      </c>
      <c r="D38" s="2">
        <f>STDEV(K38:BV38)</f>
        <v>591796.9068221912</v>
      </c>
      <c r="E38" s="2">
        <f t="shared" si="1"/>
        <v>794325.45302645431</v>
      </c>
      <c r="F38" s="12">
        <f t="shared" si="2"/>
        <v>0.46721649691982203</v>
      </c>
      <c r="G38" s="12">
        <f t="shared" si="3"/>
        <v>0.55489517265883914</v>
      </c>
      <c r="H38" s="12">
        <f>MIN(K38:BV38)</f>
        <v>471740</v>
      </c>
      <c r="I38" s="2">
        <f>MAX(K38:BV38)</f>
        <v>3468335</v>
      </c>
      <c r="J38" s="2">
        <f>COUNTIF(K38:BV38,0)</f>
        <v>0</v>
      </c>
      <c r="K38">
        <v>1249974</v>
      </c>
      <c r="L38">
        <v>1694048</v>
      </c>
      <c r="M38">
        <v>1549200</v>
      </c>
      <c r="N38">
        <v>1456603</v>
      </c>
      <c r="O38">
        <v>2068375</v>
      </c>
      <c r="P38">
        <v>1249645</v>
      </c>
      <c r="Q38">
        <v>1647070</v>
      </c>
      <c r="R38">
        <v>1303486</v>
      </c>
      <c r="S38">
        <v>1064399</v>
      </c>
      <c r="T38">
        <v>821589</v>
      </c>
      <c r="U38">
        <v>940863</v>
      </c>
      <c r="V38">
        <v>471740</v>
      </c>
      <c r="W38">
        <v>2194285</v>
      </c>
      <c r="X38">
        <v>1175144</v>
      </c>
      <c r="Y38">
        <v>901687</v>
      </c>
      <c r="Z38">
        <v>974005</v>
      </c>
      <c r="AA38">
        <v>589408</v>
      </c>
      <c r="AB38">
        <v>782870</v>
      </c>
      <c r="AC38">
        <v>625393</v>
      </c>
      <c r="AD38">
        <v>1364818</v>
      </c>
      <c r="AE38">
        <v>1721126</v>
      </c>
      <c r="AF38">
        <v>1632805</v>
      </c>
      <c r="AG38">
        <v>607370</v>
      </c>
      <c r="AH38">
        <v>986504</v>
      </c>
      <c r="AI38">
        <v>1252165</v>
      </c>
      <c r="AJ38">
        <v>1588693</v>
      </c>
      <c r="AK38">
        <v>1221260</v>
      </c>
      <c r="AL38">
        <v>793290</v>
      </c>
      <c r="AM38">
        <v>1703812</v>
      </c>
      <c r="AN38">
        <v>2182799</v>
      </c>
      <c r="AO38">
        <v>1153150</v>
      </c>
      <c r="AP38">
        <v>717536</v>
      </c>
      <c r="AQ38">
        <v>582756</v>
      </c>
      <c r="AR38">
        <v>548982</v>
      </c>
      <c r="AS38">
        <v>922768</v>
      </c>
      <c r="AT38">
        <v>1021383</v>
      </c>
      <c r="AU38">
        <v>1239806</v>
      </c>
      <c r="AV38">
        <v>1258921</v>
      </c>
      <c r="AW38">
        <v>958545</v>
      </c>
      <c r="AX38">
        <v>1038788</v>
      </c>
      <c r="AY38">
        <v>1368493</v>
      </c>
      <c r="AZ38">
        <v>946930</v>
      </c>
      <c r="BA38">
        <v>797452</v>
      </c>
      <c r="BB38">
        <v>826608</v>
      </c>
      <c r="BC38">
        <v>1506339</v>
      </c>
      <c r="BD38">
        <v>3468335</v>
      </c>
      <c r="BE38">
        <v>2818690</v>
      </c>
      <c r="BF38">
        <v>3287270</v>
      </c>
      <c r="BG38">
        <v>1916441</v>
      </c>
      <c r="BH38">
        <v>1241356</v>
      </c>
      <c r="BI38">
        <v>984742</v>
      </c>
      <c r="BJ38">
        <v>1255661</v>
      </c>
      <c r="BK38">
        <v>905677</v>
      </c>
      <c r="BL38">
        <v>979880</v>
      </c>
      <c r="BM38">
        <v>1344867</v>
      </c>
      <c r="BN38">
        <v>889166</v>
      </c>
      <c r="BO38">
        <v>909788</v>
      </c>
      <c r="BP38">
        <v>982257</v>
      </c>
      <c r="BQ38">
        <v>1948720</v>
      </c>
      <c r="BR38">
        <v>1096447</v>
      </c>
      <c r="BS38">
        <v>1091621</v>
      </c>
      <c r="BT38">
        <v>903737</v>
      </c>
      <c r="BU38">
        <v>788118</v>
      </c>
      <c r="BV38">
        <v>1549551</v>
      </c>
    </row>
    <row r="39" spans="1:74" x14ac:dyDescent="0.25">
      <c r="A39" t="s">
        <v>162</v>
      </c>
      <c r="B39" s="2">
        <f>AVERAGE(K39:BV39)</f>
        <v>439783.359375</v>
      </c>
      <c r="C39" s="2">
        <f t="shared" si="0"/>
        <v>437702.09090909088</v>
      </c>
      <c r="D39" s="2">
        <f>STDEV(K39:BV39)</f>
        <v>326281.96654726134</v>
      </c>
      <c r="E39" s="2">
        <f t="shared" si="1"/>
        <v>235834.93089243368</v>
      </c>
      <c r="F39" s="12">
        <f t="shared" si="2"/>
        <v>0.74191521709906971</v>
      </c>
      <c r="G39" s="12">
        <f t="shared" si="3"/>
        <v>0.53880238589359564</v>
      </c>
      <c r="H39" s="12">
        <f>MIN(K39:BV39)</f>
        <v>94860</v>
      </c>
      <c r="I39" s="2">
        <f>MAX(K39:BV39)</f>
        <v>2333581</v>
      </c>
      <c r="J39" s="2">
        <f>COUNTIF(K39:BV39,0)</f>
        <v>0</v>
      </c>
      <c r="K39">
        <v>354498</v>
      </c>
      <c r="L39">
        <v>322632</v>
      </c>
      <c r="M39">
        <v>360728</v>
      </c>
      <c r="N39">
        <v>347311</v>
      </c>
      <c r="O39">
        <v>1043300</v>
      </c>
      <c r="P39">
        <v>446196</v>
      </c>
      <c r="Q39">
        <v>948360</v>
      </c>
      <c r="R39">
        <v>2333581</v>
      </c>
      <c r="S39">
        <v>557515</v>
      </c>
      <c r="T39">
        <v>303044</v>
      </c>
      <c r="U39">
        <v>473605</v>
      </c>
      <c r="V39">
        <v>135038</v>
      </c>
      <c r="W39">
        <v>316968</v>
      </c>
      <c r="X39">
        <v>527320</v>
      </c>
      <c r="Y39">
        <v>229624</v>
      </c>
      <c r="Z39">
        <v>257390</v>
      </c>
      <c r="AA39">
        <v>283280</v>
      </c>
      <c r="AB39">
        <v>331335</v>
      </c>
      <c r="AC39">
        <v>94860</v>
      </c>
      <c r="AD39">
        <v>342547</v>
      </c>
      <c r="AE39">
        <v>219744</v>
      </c>
      <c r="AF39">
        <v>970037</v>
      </c>
      <c r="AG39">
        <v>249013</v>
      </c>
      <c r="AH39">
        <v>453189</v>
      </c>
      <c r="AI39">
        <v>558932</v>
      </c>
      <c r="AJ39">
        <v>491662</v>
      </c>
      <c r="AK39">
        <v>392489</v>
      </c>
      <c r="AL39">
        <v>334442</v>
      </c>
      <c r="AM39">
        <v>390142</v>
      </c>
      <c r="AN39">
        <v>549639</v>
      </c>
      <c r="AO39">
        <v>237274</v>
      </c>
      <c r="AP39">
        <v>236918</v>
      </c>
      <c r="AQ39">
        <v>240670</v>
      </c>
      <c r="AR39">
        <v>249292</v>
      </c>
      <c r="AS39">
        <v>371823</v>
      </c>
      <c r="AT39">
        <v>299643</v>
      </c>
      <c r="AU39">
        <v>310002</v>
      </c>
      <c r="AV39">
        <v>146252</v>
      </c>
      <c r="AW39">
        <v>841191</v>
      </c>
      <c r="AX39">
        <v>319374</v>
      </c>
      <c r="AY39">
        <v>362015</v>
      </c>
      <c r="AZ39">
        <v>283814</v>
      </c>
      <c r="BA39">
        <v>293553</v>
      </c>
      <c r="BB39">
        <v>265050</v>
      </c>
      <c r="BC39">
        <v>447476</v>
      </c>
      <c r="BD39">
        <v>460706</v>
      </c>
      <c r="BE39">
        <v>1355991</v>
      </c>
      <c r="BF39">
        <v>606841</v>
      </c>
      <c r="BG39">
        <v>522258</v>
      </c>
      <c r="BH39">
        <v>522803</v>
      </c>
      <c r="BI39">
        <v>453083</v>
      </c>
      <c r="BJ39">
        <v>367615</v>
      </c>
      <c r="BK39">
        <v>361322</v>
      </c>
      <c r="BL39">
        <v>217602</v>
      </c>
      <c r="BM39">
        <v>417493</v>
      </c>
      <c r="BN39">
        <v>288388</v>
      </c>
      <c r="BO39">
        <v>535584</v>
      </c>
      <c r="BP39">
        <v>376437</v>
      </c>
      <c r="BQ39">
        <v>455099</v>
      </c>
      <c r="BR39">
        <v>198247</v>
      </c>
      <c r="BS39">
        <v>564256</v>
      </c>
      <c r="BT39">
        <v>316522</v>
      </c>
      <c r="BU39">
        <v>232140</v>
      </c>
      <c r="BV39">
        <v>370980</v>
      </c>
    </row>
    <row r="40" spans="1:74" x14ac:dyDescent="0.25">
      <c r="A40" t="s">
        <v>68</v>
      </c>
      <c r="B40" s="2">
        <f>AVERAGE(K40:BV40)</f>
        <v>145609.234375</v>
      </c>
      <c r="C40" s="2">
        <f t="shared" si="0"/>
        <v>137349.22727272726</v>
      </c>
      <c r="D40" s="2">
        <f>STDEV(K40:BV40)</f>
        <v>225563.71052294894</v>
      </c>
      <c r="E40" s="2">
        <f t="shared" si="1"/>
        <v>227925.08856512941</v>
      </c>
      <c r="F40" s="12">
        <f t="shared" si="2"/>
        <v>1.5491030599201923</v>
      </c>
      <c r="G40" s="12">
        <f t="shared" si="3"/>
        <v>1.6594566499638934</v>
      </c>
      <c r="H40" s="12">
        <f>MIN(K40:BV40)</f>
        <v>1913</v>
      </c>
      <c r="I40" s="2">
        <f>MAX(K40:BV40)</f>
        <v>1242174</v>
      </c>
      <c r="J40" s="2">
        <f>COUNTIF(K40:BV40,0)</f>
        <v>0</v>
      </c>
      <c r="K40">
        <v>35991</v>
      </c>
      <c r="L40">
        <v>138053</v>
      </c>
      <c r="M40">
        <v>15277</v>
      </c>
      <c r="N40">
        <v>2191</v>
      </c>
      <c r="O40">
        <v>18229</v>
      </c>
      <c r="P40">
        <v>1242174</v>
      </c>
      <c r="Q40">
        <v>26134</v>
      </c>
      <c r="R40">
        <v>47448</v>
      </c>
      <c r="S40">
        <v>39486</v>
      </c>
      <c r="T40">
        <v>73594</v>
      </c>
      <c r="U40">
        <v>61121</v>
      </c>
      <c r="V40">
        <v>655335</v>
      </c>
      <c r="W40">
        <v>176013</v>
      </c>
      <c r="X40">
        <v>253133</v>
      </c>
      <c r="Y40">
        <v>71235</v>
      </c>
      <c r="Z40">
        <v>137268</v>
      </c>
      <c r="AA40">
        <v>48442</v>
      </c>
      <c r="AB40">
        <v>57360</v>
      </c>
      <c r="AC40">
        <v>174735</v>
      </c>
      <c r="AD40">
        <v>69109</v>
      </c>
      <c r="AE40">
        <v>40925</v>
      </c>
      <c r="AF40">
        <v>26558</v>
      </c>
      <c r="AG40">
        <v>48139</v>
      </c>
      <c r="AH40">
        <v>88831</v>
      </c>
      <c r="AI40">
        <v>72857</v>
      </c>
      <c r="AJ40">
        <v>62092</v>
      </c>
      <c r="AK40">
        <v>185264</v>
      </c>
      <c r="AL40">
        <v>126404</v>
      </c>
      <c r="AM40">
        <v>78240</v>
      </c>
      <c r="AN40">
        <v>715889</v>
      </c>
      <c r="AO40">
        <v>47573</v>
      </c>
      <c r="AP40">
        <v>71010</v>
      </c>
      <c r="AQ40">
        <v>18820</v>
      </c>
      <c r="AR40">
        <v>223167</v>
      </c>
      <c r="AS40">
        <v>49420</v>
      </c>
      <c r="AT40">
        <v>65237</v>
      </c>
      <c r="AU40">
        <v>288659</v>
      </c>
      <c r="AV40">
        <v>270730</v>
      </c>
      <c r="AW40">
        <v>23729</v>
      </c>
      <c r="AX40">
        <v>201788</v>
      </c>
      <c r="AY40">
        <v>72428</v>
      </c>
      <c r="AZ40">
        <v>177220</v>
      </c>
      <c r="BA40">
        <v>13785</v>
      </c>
      <c r="BB40">
        <v>1014023</v>
      </c>
      <c r="BC40">
        <v>36639</v>
      </c>
      <c r="BD40">
        <v>41073</v>
      </c>
      <c r="BE40">
        <v>26496</v>
      </c>
      <c r="BF40">
        <v>51097</v>
      </c>
      <c r="BG40">
        <v>67885</v>
      </c>
      <c r="BH40">
        <v>15776</v>
      </c>
      <c r="BI40">
        <v>4759</v>
      </c>
      <c r="BJ40">
        <v>60739</v>
      </c>
      <c r="BK40">
        <v>1913</v>
      </c>
      <c r="BL40">
        <v>15519</v>
      </c>
      <c r="BM40">
        <v>422719</v>
      </c>
      <c r="BN40">
        <v>165890</v>
      </c>
      <c r="BO40">
        <v>308943</v>
      </c>
      <c r="BP40">
        <v>4824</v>
      </c>
      <c r="BQ40">
        <v>308012</v>
      </c>
      <c r="BR40">
        <v>81441</v>
      </c>
      <c r="BS40">
        <v>220280</v>
      </c>
      <c r="BT40">
        <v>30156</v>
      </c>
      <c r="BU40">
        <v>90881</v>
      </c>
      <c r="BV40">
        <v>38833</v>
      </c>
    </row>
    <row r="41" spans="1:74" x14ac:dyDescent="0.25">
      <c r="A41" t="s">
        <v>391</v>
      </c>
      <c r="B41" s="2">
        <f>AVERAGE(K41:BV41)</f>
        <v>1601188.625</v>
      </c>
      <c r="C41" s="2">
        <f t="shared" si="0"/>
        <v>1689857.8181818181</v>
      </c>
      <c r="D41" s="2">
        <f>STDEV(K41:BV41)</f>
        <v>696519.69618993823</v>
      </c>
      <c r="E41" s="2">
        <f t="shared" si="1"/>
        <v>609363.93160539493</v>
      </c>
      <c r="F41" s="12">
        <f t="shared" si="2"/>
        <v>0.43500165146997483</v>
      </c>
      <c r="G41" s="12">
        <f t="shared" si="3"/>
        <v>0.3606007115208264</v>
      </c>
      <c r="H41" s="12">
        <f>MIN(K41:BV41)</f>
        <v>440006</v>
      </c>
      <c r="I41" s="2">
        <f>MAX(K41:BV41)</f>
        <v>3880033</v>
      </c>
      <c r="J41" s="2">
        <f>COUNTIF(K41:BV41,0)</f>
        <v>0</v>
      </c>
      <c r="K41">
        <v>2203631</v>
      </c>
      <c r="L41">
        <v>2425470</v>
      </c>
      <c r="M41">
        <v>1617893</v>
      </c>
      <c r="N41">
        <v>963285</v>
      </c>
      <c r="O41">
        <v>1014473</v>
      </c>
      <c r="P41">
        <v>992573</v>
      </c>
      <c r="Q41">
        <v>1614364</v>
      </c>
      <c r="R41">
        <v>1406683</v>
      </c>
      <c r="S41">
        <v>1162675</v>
      </c>
      <c r="T41">
        <v>790105</v>
      </c>
      <c r="U41">
        <v>1553744</v>
      </c>
      <c r="V41">
        <v>998407</v>
      </c>
      <c r="W41">
        <v>2846745</v>
      </c>
      <c r="X41">
        <v>3612491</v>
      </c>
      <c r="Y41">
        <v>1488922</v>
      </c>
      <c r="Z41">
        <v>1090353</v>
      </c>
      <c r="AA41">
        <v>1010760</v>
      </c>
      <c r="AB41">
        <v>1073113</v>
      </c>
      <c r="AC41">
        <v>440006</v>
      </c>
      <c r="AD41">
        <v>3880033</v>
      </c>
      <c r="AE41">
        <v>2306424</v>
      </c>
      <c r="AF41">
        <v>1851175</v>
      </c>
      <c r="AG41">
        <v>1626496</v>
      </c>
      <c r="AH41">
        <v>1446329</v>
      </c>
      <c r="AI41">
        <v>2374254</v>
      </c>
      <c r="AJ41">
        <v>1857455</v>
      </c>
      <c r="AK41">
        <v>1350034</v>
      </c>
      <c r="AL41">
        <v>1060724</v>
      </c>
      <c r="AM41">
        <v>1415343</v>
      </c>
      <c r="AN41">
        <v>1073629</v>
      </c>
      <c r="AO41">
        <v>959472</v>
      </c>
      <c r="AP41">
        <v>2186393</v>
      </c>
      <c r="AQ41">
        <v>2721566</v>
      </c>
      <c r="AR41">
        <v>1090195</v>
      </c>
      <c r="AS41">
        <v>1078020</v>
      </c>
      <c r="AT41">
        <v>1944526</v>
      </c>
      <c r="AU41">
        <v>1348973</v>
      </c>
      <c r="AV41">
        <v>1081476</v>
      </c>
      <c r="AW41">
        <v>1355320</v>
      </c>
      <c r="AX41">
        <v>1059039</v>
      </c>
      <c r="AY41">
        <v>1130513</v>
      </c>
      <c r="AZ41">
        <v>796118</v>
      </c>
      <c r="BA41">
        <v>1106606</v>
      </c>
      <c r="BB41">
        <v>2599573</v>
      </c>
      <c r="BC41">
        <v>1682720</v>
      </c>
      <c r="BD41">
        <v>2016926</v>
      </c>
      <c r="BE41">
        <v>2597056</v>
      </c>
      <c r="BF41">
        <v>2906418</v>
      </c>
      <c r="BG41">
        <v>1346689</v>
      </c>
      <c r="BH41">
        <v>1537148</v>
      </c>
      <c r="BI41">
        <v>2055007</v>
      </c>
      <c r="BJ41">
        <v>1780199</v>
      </c>
      <c r="BK41">
        <v>2039102</v>
      </c>
      <c r="BL41">
        <v>1408351</v>
      </c>
      <c r="BM41">
        <v>1416153</v>
      </c>
      <c r="BN41">
        <v>1185175</v>
      </c>
      <c r="BO41">
        <v>1084427</v>
      </c>
      <c r="BP41">
        <v>1083897</v>
      </c>
      <c r="BQ41">
        <v>1811464</v>
      </c>
      <c r="BR41">
        <v>2373574</v>
      </c>
      <c r="BS41">
        <v>766628</v>
      </c>
      <c r="BT41">
        <v>879872</v>
      </c>
      <c r="BU41">
        <v>1169023</v>
      </c>
      <c r="BV41">
        <v>2330864</v>
      </c>
    </row>
    <row r="42" spans="1:74" x14ac:dyDescent="0.25">
      <c r="A42" t="s">
        <v>428</v>
      </c>
      <c r="B42" s="2">
        <f>AVERAGE(K42:BV42)</f>
        <v>33490.15625</v>
      </c>
      <c r="C42" s="2">
        <f t="shared" si="0"/>
        <v>39719.86363636364</v>
      </c>
      <c r="D42" s="2">
        <f>STDEV(K42:BV42)</f>
        <v>45487.317923919261</v>
      </c>
      <c r="E42" s="2">
        <f t="shared" si="1"/>
        <v>52035.600375215152</v>
      </c>
      <c r="F42" s="12">
        <f t="shared" si="2"/>
        <v>1.3582294924025402</v>
      </c>
      <c r="G42" s="12">
        <f t="shared" si="3"/>
        <v>1.3100649300209688</v>
      </c>
      <c r="H42" s="12">
        <f>MIN(K42:BV42)</f>
        <v>2295</v>
      </c>
      <c r="I42" s="2">
        <f>MAX(K42:BV42)</f>
        <v>255211</v>
      </c>
      <c r="J42" s="2">
        <f>COUNTIF(K42:BV42,0)</f>
        <v>0</v>
      </c>
      <c r="K42">
        <v>16894</v>
      </c>
      <c r="L42">
        <v>6474</v>
      </c>
      <c r="M42">
        <v>40099</v>
      </c>
      <c r="N42">
        <v>42250</v>
      </c>
      <c r="O42">
        <v>73708</v>
      </c>
      <c r="P42">
        <v>5083</v>
      </c>
      <c r="Q42">
        <v>2295</v>
      </c>
      <c r="R42">
        <v>40395</v>
      </c>
      <c r="S42">
        <v>33677</v>
      </c>
      <c r="T42">
        <v>9561</v>
      </c>
      <c r="U42">
        <v>62067</v>
      </c>
      <c r="V42">
        <v>24314</v>
      </c>
      <c r="W42">
        <v>71558</v>
      </c>
      <c r="X42">
        <v>19887</v>
      </c>
      <c r="Y42">
        <v>12681</v>
      </c>
      <c r="Z42">
        <v>37482</v>
      </c>
      <c r="AA42">
        <v>3993</v>
      </c>
      <c r="AB42">
        <v>19337</v>
      </c>
      <c r="AC42">
        <v>7347</v>
      </c>
      <c r="AD42">
        <v>25845</v>
      </c>
      <c r="AE42">
        <v>19376</v>
      </c>
      <c r="AF42">
        <v>48212</v>
      </c>
      <c r="AG42">
        <v>17925</v>
      </c>
      <c r="AH42">
        <v>3501</v>
      </c>
      <c r="AI42">
        <v>255211</v>
      </c>
      <c r="AJ42">
        <v>27675</v>
      </c>
      <c r="AK42">
        <v>3400</v>
      </c>
      <c r="AL42">
        <v>9020</v>
      </c>
      <c r="AM42">
        <v>4553</v>
      </c>
      <c r="AN42">
        <v>7907</v>
      </c>
      <c r="AO42">
        <v>62300</v>
      </c>
      <c r="AP42">
        <v>24949</v>
      </c>
      <c r="AQ42">
        <v>8437</v>
      </c>
      <c r="AR42">
        <v>7646</v>
      </c>
      <c r="AS42">
        <v>8231</v>
      </c>
      <c r="AT42">
        <v>39433</v>
      </c>
      <c r="AU42">
        <v>13086</v>
      </c>
      <c r="AV42">
        <v>96263</v>
      </c>
      <c r="AW42">
        <v>8307</v>
      </c>
      <c r="AX42">
        <v>26330</v>
      </c>
      <c r="AY42">
        <v>5890</v>
      </c>
      <c r="AZ42">
        <v>16934</v>
      </c>
      <c r="BA42">
        <v>17653</v>
      </c>
      <c r="BB42">
        <v>13884</v>
      </c>
      <c r="BC42">
        <v>12641</v>
      </c>
      <c r="BD42">
        <v>14518</v>
      </c>
      <c r="BE42">
        <v>23788</v>
      </c>
      <c r="BF42">
        <v>211141</v>
      </c>
      <c r="BG42">
        <v>47603</v>
      </c>
      <c r="BH42">
        <v>2404</v>
      </c>
      <c r="BI42">
        <v>38653</v>
      </c>
      <c r="BJ42">
        <v>9559</v>
      </c>
      <c r="BK42">
        <v>151274</v>
      </c>
      <c r="BL42">
        <v>13111</v>
      </c>
      <c r="BM42">
        <v>6690</v>
      </c>
      <c r="BN42">
        <v>4878</v>
      </c>
      <c r="BO42">
        <v>86326</v>
      </c>
      <c r="BP42">
        <v>86914</v>
      </c>
      <c r="BQ42">
        <v>34492</v>
      </c>
      <c r="BR42">
        <v>22131</v>
      </c>
      <c r="BS42">
        <v>25033</v>
      </c>
      <c r="BT42">
        <v>7695</v>
      </c>
      <c r="BU42">
        <v>32952</v>
      </c>
      <c r="BV42">
        <v>10497</v>
      </c>
    </row>
    <row r="43" spans="1:74" x14ac:dyDescent="0.25">
      <c r="A43" t="s">
        <v>433</v>
      </c>
      <c r="B43" s="2">
        <f>AVERAGE(K43:BV43)</f>
        <v>1029937.578125</v>
      </c>
      <c r="C43" s="2">
        <f t="shared" si="0"/>
        <v>915043.72727272729</v>
      </c>
      <c r="D43" s="2">
        <f>STDEV(K43:BV43)</f>
        <v>1186818.2211422138</v>
      </c>
      <c r="E43" s="2">
        <f t="shared" si="1"/>
        <v>455366.84910145658</v>
      </c>
      <c r="F43" s="12">
        <f t="shared" si="2"/>
        <v>1.1523205350976851</v>
      </c>
      <c r="G43" s="12">
        <f t="shared" si="3"/>
        <v>0.49764490540650985</v>
      </c>
      <c r="H43" s="12">
        <f>MIN(K43:BV43)</f>
        <v>216940</v>
      </c>
      <c r="I43" s="2">
        <f>MAX(K43:BV43)</f>
        <v>7050797</v>
      </c>
      <c r="J43" s="2">
        <f>COUNTIF(K43:BV43,0)</f>
        <v>0</v>
      </c>
      <c r="K43">
        <v>409459</v>
      </c>
      <c r="L43">
        <v>1570860</v>
      </c>
      <c r="M43">
        <v>549957</v>
      </c>
      <c r="N43">
        <v>385753</v>
      </c>
      <c r="O43">
        <v>269186</v>
      </c>
      <c r="P43">
        <v>923810</v>
      </c>
      <c r="Q43">
        <v>1106985</v>
      </c>
      <c r="R43">
        <v>1642452</v>
      </c>
      <c r="S43">
        <v>438021</v>
      </c>
      <c r="T43">
        <v>263881</v>
      </c>
      <c r="U43">
        <v>834054</v>
      </c>
      <c r="V43">
        <v>229586</v>
      </c>
      <c r="W43">
        <v>482612</v>
      </c>
      <c r="X43">
        <v>555390</v>
      </c>
      <c r="Y43">
        <v>424647</v>
      </c>
      <c r="Z43">
        <v>315603</v>
      </c>
      <c r="AA43">
        <v>267528</v>
      </c>
      <c r="AB43">
        <v>584781</v>
      </c>
      <c r="AC43">
        <v>216940</v>
      </c>
      <c r="AD43">
        <v>417251</v>
      </c>
      <c r="AE43">
        <v>656499</v>
      </c>
      <c r="AF43">
        <v>1337278</v>
      </c>
      <c r="AG43">
        <v>549310</v>
      </c>
      <c r="AH43">
        <v>1171430</v>
      </c>
      <c r="AI43">
        <v>856960</v>
      </c>
      <c r="AJ43">
        <v>646648</v>
      </c>
      <c r="AK43">
        <v>6765576</v>
      </c>
      <c r="AL43">
        <v>3443227</v>
      </c>
      <c r="AM43">
        <v>980244</v>
      </c>
      <c r="AN43">
        <v>754666</v>
      </c>
      <c r="AO43">
        <v>1370732</v>
      </c>
      <c r="AP43">
        <v>7050797</v>
      </c>
      <c r="AQ43">
        <v>639446</v>
      </c>
      <c r="AR43">
        <v>648055</v>
      </c>
      <c r="AS43">
        <v>1269970</v>
      </c>
      <c r="AT43">
        <v>1350003</v>
      </c>
      <c r="AU43">
        <v>980132</v>
      </c>
      <c r="AV43">
        <v>867042</v>
      </c>
      <c r="AW43">
        <v>681145</v>
      </c>
      <c r="AX43">
        <v>468069</v>
      </c>
      <c r="AY43">
        <v>687618</v>
      </c>
      <c r="AZ43">
        <v>721440</v>
      </c>
      <c r="BA43">
        <v>618475</v>
      </c>
      <c r="BB43">
        <v>633057</v>
      </c>
      <c r="BC43">
        <v>640388</v>
      </c>
      <c r="BD43">
        <v>748369</v>
      </c>
      <c r="BE43">
        <v>2524627</v>
      </c>
      <c r="BF43">
        <v>1514745</v>
      </c>
      <c r="BG43">
        <v>1021073</v>
      </c>
      <c r="BH43">
        <v>970138</v>
      </c>
      <c r="BI43">
        <v>320425</v>
      </c>
      <c r="BJ43">
        <v>861143</v>
      </c>
      <c r="BK43">
        <v>849241</v>
      </c>
      <c r="BL43">
        <v>990670</v>
      </c>
      <c r="BM43">
        <v>721945</v>
      </c>
      <c r="BN43">
        <v>571071</v>
      </c>
      <c r="BO43">
        <v>1050188</v>
      </c>
      <c r="BP43">
        <v>576469</v>
      </c>
      <c r="BQ43">
        <v>605135</v>
      </c>
      <c r="BR43">
        <v>750147</v>
      </c>
      <c r="BS43">
        <v>613939</v>
      </c>
      <c r="BT43">
        <v>1232077</v>
      </c>
      <c r="BU43">
        <v>1034551</v>
      </c>
      <c r="BV43">
        <v>1283089</v>
      </c>
    </row>
    <row r="44" spans="1:74" x14ac:dyDescent="0.25">
      <c r="A44" t="s">
        <v>235</v>
      </c>
      <c r="B44" s="2">
        <f>AVERAGE(K44:BV44)</f>
        <v>678373.953125</v>
      </c>
      <c r="C44" s="2">
        <f t="shared" si="0"/>
        <v>964757.63636363635</v>
      </c>
      <c r="D44" s="2">
        <f>STDEV(K44:BV44)</f>
        <v>1074222.1838367507</v>
      </c>
      <c r="E44" s="2">
        <f t="shared" si="1"/>
        <v>1684229.034675186</v>
      </c>
      <c r="F44" s="12">
        <f t="shared" si="2"/>
        <v>1.5835251027670427</v>
      </c>
      <c r="G44" s="12">
        <f t="shared" si="3"/>
        <v>1.7457535148655372</v>
      </c>
      <c r="H44" s="12">
        <f>MIN(K44:BV44)</f>
        <v>54336</v>
      </c>
      <c r="I44" s="2">
        <f>MAX(K44:BV44)</f>
        <v>7365392</v>
      </c>
      <c r="J44" s="2">
        <f>COUNTIF(K44:BV44,0)</f>
        <v>0</v>
      </c>
      <c r="K44">
        <v>1779454</v>
      </c>
      <c r="L44">
        <v>379987</v>
      </c>
      <c r="M44">
        <v>93475</v>
      </c>
      <c r="N44">
        <v>115014</v>
      </c>
      <c r="O44">
        <v>119369</v>
      </c>
      <c r="P44">
        <v>380833</v>
      </c>
      <c r="Q44">
        <v>82887</v>
      </c>
      <c r="R44">
        <v>1316561</v>
      </c>
      <c r="S44">
        <v>791792</v>
      </c>
      <c r="T44">
        <v>338246</v>
      </c>
      <c r="U44">
        <v>76292</v>
      </c>
      <c r="V44">
        <v>299667</v>
      </c>
      <c r="W44">
        <v>245853</v>
      </c>
      <c r="X44">
        <v>342996</v>
      </c>
      <c r="Y44">
        <v>273245</v>
      </c>
      <c r="Z44">
        <v>251016</v>
      </c>
      <c r="AA44">
        <v>289894</v>
      </c>
      <c r="AB44">
        <v>140280</v>
      </c>
      <c r="AC44">
        <v>113664</v>
      </c>
      <c r="AD44">
        <v>125136</v>
      </c>
      <c r="AE44">
        <v>374255</v>
      </c>
      <c r="AF44">
        <v>98839</v>
      </c>
      <c r="AG44">
        <v>1776849</v>
      </c>
      <c r="AH44">
        <v>1447444</v>
      </c>
      <c r="AI44">
        <v>1316883</v>
      </c>
      <c r="AJ44">
        <v>1019042</v>
      </c>
      <c r="AK44">
        <v>658554</v>
      </c>
      <c r="AL44">
        <v>800945</v>
      </c>
      <c r="AM44">
        <v>1281658</v>
      </c>
      <c r="AN44">
        <v>268421</v>
      </c>
      <c r="AO44">
        <v>406365</v>
      </c>
      <c r="AP44">
        <v>754723</v>
      </c>
      <c r="AQ44">
        <v>320172</v>
      </c>
      <c r="AR44">
        <v>1718376</v>
      </c>
      <c r="AS44">
        <v>135018</v>
      </c>
      <c r="AT44">
        <v>429781</v>
      </c>
      <c r="AU44">
        <v>163572</v>
      </c>
      <c r="AV44">
        <v>250477</v>
      </c>
      <c r="AW44">
        <v>374901</v>
      </c>
      <c r="AX44">
        <v>193338</v>
      </c>
      <c r="AY44">
        <v>473997</v>
      </c>
      <c r="AZ44">
        <v>371994</v>
      </c>
      <c r="BA44">
        <v>124298</v>
      </c>
      <c r="BB44">
        <v>80150</v>
      </c>
      <c r="BC44">
        <v>427165</v>
      </c>
      <c r="BD44">
        <v>54336</v>
      </c>
      <c r="BE44">
        <v>401218</v>
      </c>
      <c r="BF44">
        <v>154122</v>
      </c>
      <c r="BG44">
        <v>491487</v>
      </c>
      <c r="BH44">
        <v>4201259</v>
      </c>
      <c r="BI44">
        <v>1099330</v>
      </c>
      <c r="BJ44">
        <v>1587996</v>
      </c>
      <c r="BK44">
        <v>645980</v>
      </c>
      <c r="BL44">
        <v>111639</v>
      </c>
      <c r="BM44">
        <v>116985</v>
      </c>
      <c r="BN44">
        <v>1037871</v>
      </c>
      <c r="BO44">
        <v>179530</v>
      </c>
      <c r="BP44">
        <v>275326</v>
      </c>
      <c r="BQ44">
        <v>835474</v>
      </c>
      <c r="BR44">
        <v>148035</v>
      </c>
      <c r="BS44">
        <v>508955</v>
      </c>
      <c r="BT44">
        <v>353506</v>
      </c>
      <c r="BU44">
        <v>7365392</v>
      </c>
      <c r="BV44">
        <v>1024614</v>
      </c>
    </row>
    <row r="45" spans="1:74" x14ac:dyDescent="0.25">
      <c r="A45" t="s">
        <v>386</v>
      </c>
      <c r="B45" s="2">
        <f>AVERAGE(K45:BV45)</f>
        <v>291579.90625</v>
      </c>
      <c r="C45" s="2">
        <f t="shared" si="0"/>
        <v>227013.45454545456</v>
      </c>
      <c r="D45" s="2">
        <f>STDEV(K45:BV45)</f>
        <v>644372.85814404162</v>
      </c>
      <c r="E45" s="2">
        <f t="shared" si="1"/>
        <v>635489.07424310211</v>
      </c>
      <c r="F45" s="12">
        <f t="shared" si="2"/>
        <v>2.2099357477382466</v>
      </c>
      <c r="G45" s="12">
        <f t="shared" si="3"/>
        <v>2.7993454199246992</v>
      </c>
      <c r="H45" s="12">
        <f>MIN(K45:BV45)</f>
        <v>6871</v>
      </c>
      <c r="I45" s="2">
        <f>MAX(K45:BV45)</f>
        <v>3370330</v>
      </c>
      <c r="J45" s="2">
        <f>COUNTIF(K45:BV45,0)</f>
        <v>0</v>
      </c>
      <c r="K45">
        <v>280668</v>
      </c>
      <c r="L45">
        <v>178268</v>
      </c>
      <c r="M45">
        <v>764371</v>
      </c>
      <c r="N45">
        <v>283410</v>
      </c>
      <c r="O45">
        <v>285085</v>
      </c>
      <c r="P45">
        <v>54374</v>
      </c>
      <c r="Q45">
        <v>119854</v>
      </c>
      <c r="R45">
        <v>102209</v>
      </c>
      <c r="S45">
        <v>43750</v>
      </c>
      <c r="T45">
        <v>89490</v>
      </c>
      <c r="U45">
        <v>36782</v>
      </c>
      <c r="V45">
        <v>90268</v>
      </c>
      <c r="W45">
        <v>235155</v>
      </c>
      <c r="X45">
        <v>35764</v>
      </c>
      <c r="Y45">
        <v>64130</v>
      </c>
      <c r="Z45">
        <v>22578</v>
      </c>
      <c r="AA45">
        <v>709977</v>
      </c>
      <c r="AB45">
        <v>156153</v>
      </c>
      <c r="AC45">
        <v>92057</v>
      </c>
      <c r="AD45">
        <v>45814</v>
      </c>
      <c r="AE45">
        <v>112324</v>
      </c>
      <c r="AF45">
        <v>2162313</v>
      </c>
      <c r="AG45">
        <v>96613</v>
      </c>
      <c r="AH45">
        <v>86430</v>
      </c>
      <c r="AI45">
        <v>400286</v>
      </c>
      <c r="AJ45">
        <v>35255</v>
      </c>
      <c r="AK45">
        <v>170206</v>
      </c>
      <c r="AL45">
        <v>205901</v>
      </c>
      <c r="AM45">
        <v>103971</v>
      </c>
      <c r="AN45">
        <v>3370330</v>
      </c>
      <c r="AO45">
        <v>47779</v>
      </c>
      <c r="AP45">
        <v>48195</v>
      </c>
      <c r="AQ45">
        <v>14461</v>
      </c>
      <c r="AR45">
        <v>30636</v>
      </c>
      <c r="AS45">
        <v>1933324</v>
      </c>
      <c r="AT45">
        <v>135856</v>
      </c>
      <c r="AU45">
        <v>102475</v>
      </c>
      <c r="AV45">
        <v>610742</v>
      </c>
      <c r="AW45">
        <v>116496</v>
      </c>
      <c r="AX45">
        <v>99463</v>
      </c>
      <c r="AY45">
        <v>33190</v>
      </c>
      <c r="AZ45">
        <v>60415</v>
      </c>
      <c r="BA45">
        <v>34356</v>
      </c>
      <c r="BB45">
        <v>38703</v>
      </c>
      <c r="BC45">
        <v>40043</v>
      </c>
      <c r="BD45">
        <v>52583</v>
      </c>
      <c r="BE45">
        <v>35295</v>
      </c>
      <c r="BF45">
        <v>80472</v>
      </c>
      <c r="BG45">
        <v>29263</v>
      </c>
      <c r="BH45">
        <v>6871</v>
      </c>
      <c r="BI45">
        <v>20329</v>
      </c>
      <c r="BJ45">
        <v>3034211</v>
      </c>
      <c r="BK45">
        <v>53729</v>
      </c>
      <c r="BL45">
        <v>350501</v>
      </c>
      <c r="BM45">
        <v>77151</v>
      </c>
      <c r="BN45">
        <v>130495</v>
      </c>
      <c r="BO45">
        <v>31259</v>
      </c>
      <c r="BP45">
        <v>48012</v>
      </c>
      <c r="BQ45">
        <v>161493</v>
      </c>
      <c r="BR45">
        <v>187793</v>
      </c>
      <c r="BS45">
        <v>405888</v>
      </c>
      <c r="BT45">
        <v>106041</v>
      </c>
      <c r="BU45">
        <v>23704</v>
      </c>
      <c r="BV45">
        <v>46104</v>
      </c>
    </row>
    <row r="46" spans="1:74" x14ac:dyDescent="0.25">
      <c r="A46" t="s">
        <v>413</v>
      </c>
      <c r="B46" s="2">
        <f>AVERAGE(K46:BV46)</f>
        <v>404436.234375</v>
      </c>
      <c r="C46" s="2">
        <f t="shared" si="0"/>
        <v>206347.40909090909</v>
      </c>
      <c r="D46" s="2">
        <f>STDEV(K46:BV46)</f>
        <v>1333056.4115404505</v>
      </c>
      <c r="E46" s="2">
        <f t="shared" si="1"/>
        <v>314978.32397645264</v>
      </c>
      <c r="F46" s="12">
        <f t="shared" si="2"/>
        <v>3.2960855092534032</v>
      </c>
      <c r="G46" s="12">
        <f t="shared" si="3"/>
        <v>1.5264467112241993</v>
      </c>
      <c r="H46" s="12">
        <f>MIN(K46:BV46)</f>
        <v>13913</v>
      </c>
      <c r="I46" s="2">
        <f>MAX(K46:BV46)</f>
        <v>10352448</v>
      </c>
      <c r="J46" s="2">
        <f>COUNTIF(K46:BV46,0)</f>
        <v>0</v>
      </c>
      <c r="K46">
        <v>92236</v>
      </c>
      <c r="L46">
        <v>241476</v>
      </c>
      <c r="M46">
        <v>76758</v>
      </c>
      <c r="N46">
        <v>2403615</v>
      </c>
      <c r="O46">
        <v>341980</v>
      </c>
      <c r="P46">
        <v>352609</v>
      </c>
      <c r="Q46">
        <v>10352448</v>
      </c>
      <c r="R46">
        <v>76705</v>
      </c>
      <c r="S46">
        <v>107401</v>
      </c>
      <c r="T46">
        <v>38998</v>
      </c>
      <c r="U46">
        <v>138950</v>
      </c>
      <c r="V46">
        <v>195381</v>
      </c>
      <c r="W46">
        <v>86014</v>
      </c>
      <c r="X46">
        <v>76946</v>
      </c>
      <c r="Y46">
        <v>76855</v>
      </c>
      <c r="Z46">
        <v>2078812</v>
      </c>
      <c r="AA46">
        <v>291392</v>
      </c>
      <c r="AB46">
        <v>87118</v>
      </c>
      <c r="AC46">
        <v>480901</v>
      </c>
      <c r="AD46">
        <v>170333</v>
      </c>
      <c r="AE46">
        <v>103289</v>
      </c>
      <c r="AF46">
        <v>48317</v>
      </c>
      <c r="AG46">
        <v>19919</v>
      </c>
      <c r="AH46">
        <v>41494</v>
      </c>
      <c r="AI46">
        <v>85895</v>
      </c>
      <c r="AJ46">
        <v>122828</v>
      </c>
      <c r="AK46">
        <v>39019</v>
      </c>
      <c r="AL46">
        <v>34528</v>
      </c>
      <c r="AM46">
        <v>165649</v>
      </c>
      <c r="AN46">
        <v>118375</v>
      </c>
      <c r="AO46">
        <v>471889</v>
      </c>
      <c r="AP46">
        <v>31296</v>
      </c>
      <c r="AQ46">
        <v>226088</v>
      </c>
      <c r="AR46">
        <v>45426</v>
      </c>
      <c r="AS46">
        <v>53925</v>
      </c>
      <c r="AT46">
        <v>137203</v>
      </c>
      <c r="AU46">
        <v>71404</v>
      </c>
      <c r="AV46">
        <v>81816</v>
      </c>
      <c r="AW46">
        <v>37830</v>
      </c>
      <c r="AX46">
        <v>686210</v>
      </c>
      <c r="AY46">
        <v>630574</v>
      </c>
      <c r="AZ46">
        <v>324374</v>
      </c>
      <c r="BA46">
        <v>148337</v>
      </c>
      <c r="BB46">
        <v>79722</v>
      </c>
      <c r="BC46">
        <v>482819</v>
      </c>
      <c r="BD46">
        <v>182699</v>
      </c>
      <c r="BE46">
        <v>269760</v>
      </c>
      <c r="BF46">
        <v>51208</v>
      </c>
      <c r="BG46">
        <v>130904</v>
      </c>
      <c r="BH46">
        <v>400940</v>
      </c>
      <c r="BI46">
        <v>528871</v>
      </c>
      <c r="BJ46">
        <v>162923</v>
      </c>
      <c r="BK46">
        <v>253521</v>
      </c>
      <c r="BL46">
        <v>53215</v>
      </c>
      <c r="BM46">
        <v>41295</v>
      </c>
      <c r="BN46">
        <v>30771</v>
      </c>
      <c r="BO46">
        <v>38577</v>
      </c>
      <c r="BP46">
        <v>36705</v>
      </c>
      <c r="BQ46">
        <v>70727</v>
      </c>
      <c r="BR46">
        <v>22692</v>
      </c>
      <c r="BS46">
        <v>28120</v>
      </c>
      <c r="BT46">
        <v>69031</v>
      </c>
      <c r="BU46">
        <v>1442893</v>
      </c>
      <c r="BV46">
        <v>13913</v>
      </c>
    </row>
    <row r="47" spans="1:74" x14ac:dyDescent="0.25">
      <c r="A47" t="s">
        <v>232</v>
      </c>
      <c r="B47" s="2">
        <f>AVERAGE(K47:BV47)</f>
        <v>606314.640625</v>
      </c>
      <c r="C47" s="2">
        <f t="shared" si="0"/>
        <v>519072.40909090912</v>
      </c>
      <c r="D47" s="2">
        <f>STDEV(K47:BV47)</f>
        <v>279475.48478047497</v>
      </c>
      <c r="E47" s="2">
        <f t="shared" si="1"/>
        <v>234880.9184711953</v>
      </c>
      <c r="F47" s="12">
        <f t="shared" si="2"/>
        <v>0.46094134308283674</v>
      </c>
      <c r="G47" s="12">
        <f t="shared" si="3"/>
        <v>0.45250125870215308</v>
      </c>
      <c r="H47" s="12">
        <f>MIN(K47:BV47)</f>
        <v>179947</v>
      </c>
      <c r="I47" s="2">
        <f>MAX(K47:BV47)</f>
        <v>1464760</v>
      </c>
      <c r="J47" s="2">
        <f>COUNTIF(K47:BV47,0)</f>
        <v>0</v>
      </c>
      <c r="K47">
        <v>560120</v>
      </c>
      <c r="L47">
        <v>476039</v>
      </c>
      <c r="M47">
        <v>598199</v>
      </c>
      <c r="N47">
        <v>401763</v>
      </c>
      <c r="O47">
        <v>270934</v>
      </c>
      <c r="P47">
        <v>469378</v>
      </c>
      <c r="Q47">
        <v>941493</v>
      </c>
      <c r="R47">
        <v>339377</v>
      </c>
      <c r="S47">
        <v>519402</v>
      </c>
      <c r="T47">
        <v>564395</v>
      </c>
      <c r="U47">
        <v>592747</v>
      </c>
      <c r="V47">
        <v>344404</v>
      </c>
      <c r="W47">
        <v>421439</v>
      </c>
      <c r="X47">
        <v>559722</v>
      </c>
      <c r="Y47">
        <v>1051744</v>
      </c>
      <c r="Z47">
        <v>485027</v>
      </c>
      <c r="AA47">
        <v>538220</v>
      </c>
      <c r="AB47">
        <v>1464760</v>
      </c>
      <c r="AC47">
        <v>390223</v>
      </c>
      <c r="AD47">
        <v>425887</v>
      </c>
      <c r="AE47">
        <v>337392</v>
      </c>
      <c r="AF47">
        <v>910423</v>
      </c>
      <c r="AG47">
        <v>870642</v>
      </c>
      <c r="AH47">
        <v>460799</v>
      </c>
      <c r="AI47">
        <v>1231385</v>
      </c>
      <c r="AJ47">
        <v>984257</v>
      </c>
      <c r="AK47">
        <v>1081865</v>
      </c>
      <c r="AL47">
        <v>583317</v>
      </c>
      <c r="AM47">
        <v>534796</v>
      </c>
      <c r="AN47">
        <v>807682</v>
      </c>
      <c r="AO47">
        <v>708737</v>
      </c>
      <c r="AP47">
        <v>1008983</v>
      </c>
      <c r="AQ47">
        <v>941804</v>
      </c>
      <c r="AR47">
        <v>334796</v>
      </c>
      <c r="AS47">
        <v>909531</v>
      </c>
      <c r="AT47">
        <v>1123477</v>
      </c>
      <c r="AU47">
        <v>811450</v>
      </c>
      <c r="AV47">
        <v>338586</v>
      </c>
      <c r="AW47">
        <v>757700</v>
      </c>
      <c r="AX47">
        <v>513123</v>
      </c>
      <c r="AY47">
        <v>466551</v>
      </c>
      <c r="AZ47">
        <v>251975</v>
      </c>
      <c r="BA47">
        <v>249354</v>
      </c>
      <c r="BB47">
        <v>448859</v>
      </c>
      <c r="BC47">
        <v>547566</v>
      </c>
      <c r="BD47">
        <v>440464</v>
      </c>
      <c r="BE47">
        <v>792523</v>
      </c>
      <c r="BF47">
        <v>890475</v>
      </c>
      <c r="BG47">
        <v>888169</v>
      </c>
      <c r="BH47">
        <v>365182</v>
      </c>
      <c r="BI47">
        <v>626562</v>
      </c>
      <c r="BJ47">
        <v>564266</v>
      </c>
      <c r="BK47">
        <v>555019</v>
      </c>
      <c r="BL47">
        <v>792573</v>
      </c>
      <c r="BM47">
        <v>179947</v>
      </c>
      <c r="BN47">
        <v>561392</v>
      </c>
      <c r="BO47">
        <v>240225</v>
      </c>
      <c r="BP47">
        <v>333612</v>
      </c>
      <c r="BQ47">
        <v>295389</v>
      </c>
      <c r="BR47">
        <v>234583</v>
      </c>
      <c r="BS47">
        <v>455234</v>
      </c>
      <c r="BT47">
        <v>321697</v>
      </c>
      <c r="BU47">
        <v>696606</v>
      </c>
      <c r="BV47">
        <v>939896</v>
      </c>
    </row>
    <row r="48" spans="1:74" x14ac:dyDescent="0.25">
      <c r="A48" t="s">
        <v>282</v>
      </c>
      <c r="B48" s="2">
        <f>AVERAGE(K48:BV48)</f>
        <v>341314.578125</v>
      </c>
      <c r="C48" s="2">
        <f t="shared" si="0"/>
        <v>295208</v>
      </c>
      <c r="D48" s="2">
        <f>STDEV(K48:BV48)</f>
        <v>729476.85730608914</v>
      </c>
      <c r="E48" s="2">
        <f t="shared" si="1"/>
        <v>430329.11891890818</v>
      </c>
      <c r="F48" s="12">
        <f t="shared" si="2"/>
        <v>2.1372566660159826</v>
      </c>
      <c r="G48" s="12">
        <f t="shared" si="3"/>
        <v>1.4577149634119271</v>
      </c>
      <c r="H48" s="12">
        <f>MIN(K48:BV48)</f>
        <v>9940</v>
      </c>
      <c r="I48" s="2">
        <f>MAX(K48:BV48)</f>
        <v>4134717</v>
      </c>
      <c r="J48" s="2">
        <f>COUNTIF(K48:BV48,0)</f>
        <v>0</v>
      </c>
      <c r="K48">
        <v>46534</v>
      </c>
      <c r="L48">
        <v>3239745</v>
      </c>
      <c r="M48">
        <v>2407400</v>
      </c>
      <c r="N48">
        <v>4134717</v>
      </c>
      <c r="O48">
        <v>318565</v>
      </c>
      <c r="P48">
        <v>204822</v>
      </c>
      <c r="Q48">
        <v>78816</v>
      </c>
      <c r="R48">
        <v>147166</v>
      </c>
      <c r="S48">
        <v>155865</v>
      </c>
      <c r="T48">
        <v>22999</v>
      </c>
      <c r="U48">
        <v>21330</v>
      </c>
      <c r="V48">
        <v>116267</v>
      </c>
      <c r="W48">
        <v>17756</v>
      </c>
      <c r="X48">
        <v>58767</v>
      </c>
      <c r="Y48">
        <v>45561</v>
      </c>
      <c r="Z48">
        <v>31308</v>
      </c>
      <c r="AA48">
        <v>148433</v>
      </c>
      <c r="AB48">
        <v>32976</v>
      </c>
      <c r="AC48">
        <v>29750</v>
      </c>
      <c r="AD48">
        <v>9940</v>
      </c>
      <c r="AE48">
        <v>91402</v>
      </c>
      <c r="AF48">
        <v>423478</v>
      </c>
      <c r="AG48">
        <v>285460</v>
      </c>
      <c r="AH48">
        <v>13812</v>
      </c>
      <c r="AI48">
        <v>13312</v>
      </c>
      <c r="AJ48">
        <v>859869</v>
      </c>
      <c r="AK48">
        <v>102815</v>
      </c>
      <c r="AL48">
        <v>187940</v>
      </c>
      <c r="AM48">
        <v>105353</v>
      </c>
      <c r="AN48">
        <v>26604</v>
      </c>
      <c r="AO48">
        <v>391973</v>
      </c>
      <c r="AP48">
        <v>112956</v>
      </c>
      <c r="AQ48">
        <v>48407</v>
      </c>
      <c r="AR48">
        <v>393167</v>
      </c>
      <c r="AS48">
        <v>96686</v>
      </c>
      <c r="AT48">
        <v>96621</v>
      </c>
      <c r="AU48">
        <v>96657</v>
      </c>
      <c r="AV48">
        <v>110576</v>
      </c>
      <c r="AW48">
        <v>53321</v>
      </c>
      <c r="AX48">
        <v>216920</v>
      </c>
      <c r="AY48">
        <v>153934</v>
      </c>
      <c r="AZ48">
        <v>199577</v>
      </c>
      <c r="BA48">
        <v>84207</v>
      </c>
      <c r="BB48">
        <v>93861</v>
      </c>
      <c r="BC48">
        <v>41473</v>
      </c>
      <c r="BD48">
        <v>16807</v>
      </c>
      <c r="BE48">
        <v>121912</v>
      </c>
      <c r="BF48">
        <v>1065335</v>
      </c>
      <c r="BG48">
        <v>13106</v>
      </c>
      <c r="BH48">
        <v>1212512</v>
      </c>
      <c r="BI48">
        <v>883730</v>
      </c>
      <c r="BJ48">
        <v>171614</v>
      </c>
      <c r="BK48">
        <v>101986</v>
      </c>
      <c r="BL48">
        <v>72424</v>
      </c>
      <c r="BM48">
        <v>24105</v>
      </c>
      <c r="BN48">
        <v>824926</v>
      </c>
      <c r="BO48">
        <v>18268</v>
      </c>
      <c r="BP48">
        <v>43718</v>
      </c>
      <c r="BQ48">
        <v>281268</v>
      </c>
      <c r="BR48">
        <v>47713</v>
      </c>
      <c r="BS48">
        <v>56194</v>
      </c>
      <c r="BT48">
        <v>31754</v>
      </c>
      <c r="BU48">
        <v>33898</v>
      </c>
      <c r="BV48">
        <v>1253765</v>
      </c>
    </row>
    <row r="49" spans="1:74" x14ac:dyDescent="0.25">
      <c r="A49" t="s">
        <v>345</v>
      </c>
      <c r="B49" s="2">
        <f>AVERAGE(K49:BV49)</f>
        <v>39063.0625</v>
      </c>
      <c r="C49" s="2">
        <f t="shared" si="0"/>
        <v>11531.772727272728</v>
      </c>
      <c r="D49" s="2">
        <f>STDEV(K49:BV49)</f>
        <v>144094.91754295264</v>
      </c>
      <c r="E49" s="2">
        <f t="shared" si="1"/>
        <v>24393.975175248692</v>
      </c>
      <c r="F49" s="12">
        <f t="shared" si="2"/>
        <v>3.6887767707140893</v>
      </c>
      <c r="G49" s="12">
        <f t="shared" si="3"/>
        <v>2.1153707892245186</v>
      </c>
      <c r="H49" s="12">
        <f>MIN(K49:BV49)</f>
        <v>305</v>
      </c>
      <c r="I49" s="2">
        <f>MAX(K49:BV49)</f>
        <v>930098</v>
      </c>
      <c r="J49" s="2">
        <f>COUNTIF(K49:BV49,0)</f>
        <v>0</v>
      </c>
      <c r="K49">
        <v>16437</v>
      </c>
      <c r="L49">
        <v>2322</v>
      </c>
      <c r="M49">
        <v>3590</v>
      </c>
      <c r="N49">
        <v>7819</v>
      </c>
      <c r="O49">
        <v>5158</v>
      </c>
      <c r="P49">
        <v>8423</v>
      </c>
      <c r="Q49">
        <v>10579</v>
      </c>
      <c r="R49">
        <v>603575</v>
      </c>
      <c r="S49">
        <v>4401</v>
      </c>
      <c r="T49">
        <v>3580</v>
      </c>
      <c r="U49">
        <v>2603</v>
      </c>
      <c r="V49">
        <v>54713</v>
      </c>
      <c r="W49">
        <v>3119</v>
      </c>
      <c r="X49">
        <v>2441</v>
      </c>
      <c r="Y49">
        <v>13532</v>
      </c>
      <c r="Z49">
        <v>6692</v>
      </c>
      <c r="AA49">
        <v>6239</v>
      </c>
      <c r="AB49">
        <v>6658</v>
      </c>
      <c r="AC49">
        <v>3098</v>
      </c>
      <c r="AD49">
        <v>930098</v>
      </c>
      <c r="AE49">
        <v>10474</v>
      </c>
      <c r="AF49">
        <v>2991</v>
      </c>
      <c r="AG49">
        <v>5896</v>
      </c>
      <c r="AH49">
        <v>8072</v>
      </c>
      <c r="AI49">
        <v>10404</v>
      </c>
      <c r="AJ49">
        <v>5784</v>
      </c>
      <c r="AK49">
        <v>393753</v>
      </c>
      <c r="AL49">
        <v>9134</v>
      </c>
      <c r="AM49">
        <v>28433</v>
      </c>
      <c r="AN49">
        <v>12145</v>
      </c>
      <c r="AO49">
        <v>6875</v>
      </c>
      <c r="AP49">
        <v>15393</v>
      </c>
      <c r="AQ49">
        <v>2264</v>
      </c>
      <c r="AR49">
        <v>3847</v>
      </c>
      <c r="AS49">
        <v>305</v>
      </c>
      <c r="AT49">
        <v>2756</v>
      </c>
      <c r="AU49">
        <v>2907</v>
      </c>
      <c r="AV49">
        <v>1966</v>
      </c>
      <c r="AW49">
        <v>11379</v>
      </c>
      <c r="AX49">
        <v>7004</v>
      </c>
      <c r="AY49">
        <v>1124</v>
      </c>
      <c r="AZ49">
        <v>8354</v>
      </c>
      <c r="BA49">
        <v>2217</v>
      </c>
      <c r="BB49">
        <v>760</v>
      </c>
      <c r="BC49">
        <v>1257</v>
      </c>
      <c r="BD49">
        <v>6778</v>
      </c>
      <c r="BE49">
        <v>10734</v>
      </c>
      <c r="BF49">
        <v>7892</v>
      </c>
      <c r="BG49">
        <v>1421</v>
      </c>
      <c r="BH49">
        <v>9446</v>
      </c>
      <c r="BI49">
        <v>6269</v>
      </c>
      <c r="BJ49">
        <v>8471</v>
      </c>
      <c r="BK49">
        <v>7521</v>
      </c>
      <c r="BL49">
        <v>2370</v>
      </c>
      <c r="BM49">
        <v>716</v>
      </c>
      <c r="BN49">
        <v>4459</v>
      </c>
      <c r="BO49">
        <v>2066</v>
      </c>
      <c r="BP49">
        <v>4248</v>
      </c>
      <c r="BQ49">
        <v>115837</v>
      </c>
      <c r="BR49">
        <v>6532</v>
      </c>
      <c r="BS49">
        <v>6989</v>
      </c>
      <c r="BT49">
        <v>8419</v>
      </c>
      <c r="BU49">
        <v>3346</v>
      </c>
      <c r="BV49">
        <v>35951</v>
      </c>
    </row>
    <row r="50" spans="1:74" x14ac:dyDescent="0.25">
      <c r="A50" t="s">
        <v>60</v>
      </c>
      <c r="B50" s="2">
        <f>AVERAGE(K50:BV50)</f>
        <v>1471958.78125</v>
      </c>
      <c r="C50" s="2">
        <f t="shared" si="0"/>
        <v>1721338.1363636365</v>
      </c>
      <c r="D50" s="2">
        <f>STDEV(K50:BV50)</f>
        <v>569766.47502490052</v>
      </c>
      <c r="E50" s="2">
        <f t="shared" si="1"/>
        <v>631792.1717172279</v>
      </c>
      <c r="F50" s="12">
        <f t="shared" si="2"/>
        <v>0.38708045516128514</v>
      </c>
      <c r="G50" s="12">
        <f t="shared" si="3"/>
        <v>0.36703548150737098</v>
      </c>
      <c r="H50" s="12">
        <f>MIN(K50:BV50)</f>
        <v>582271</v>
      </c>
      <c r="I50" s="2">
        <f>MAX(K50:BV50)</f>
        <v>3221045</v>
      </c>
      <c r="J50" s="2">
        <f>COUNTIF(K50:BV50,0)</f>
        <v>0</v>
      </c>
      <c r="K50">
        <v>1138132</v>
      </c>
      <c r="L50">
        <v>1261986</v>
      </c>
      <c r="M50">
        <v>1455451</v>
      </c>
      <c r="N50">
        <v>1200670</v>
      </c>
      <c r="O50">
        <v>1677327</v>
      </c>
      <c r="P50">
        <v>1155366</v>
      </c>
      <c r="Q50">
        <v>1832512</v>
      </c>
      <c r="R50">
        <v>1164455</v>
      </c>
      <c r="S50">
        <v>811834</v>
      </c>
      <c r="T50">
        <v>897237</v>
      </c>
      <c r="U50">
        <v>2353183</v>
      </c>
      <c r="V50">
        <v>1013613</v>
      </c>
      <c r="W50">
        <v>1031860</v>
      </c>
      <c r="X50">
        <v>1064267</v>
      </c>
      <c r="Y50">
        <v>1261000</v>
      </c>
      <c r="Z50">
        <v>880564</v>
      </c>
      <c r="AA50">
        <v>582271</v>
      </c>
      <c r="AB50">
        <v>805001</v>
      </c>
      <c r="AC50">
        <v>1438317</v>
      </c>
      <c r="AD50">
        <v>2168083</v>
      </c>
      <c r="AE50">
        <v>1783182</v>
      </c>
      <c r="AF50">
        <v>1359685</v>
      </c>
      <c r="AG50">
        <v>1015174</v>
      </c>
      <c r="AH50">
        <v>676770</v>
      </c>
      <c r="AI50">
        <v>1296838</v>
      </c>
      <c r="AJ50">
        <v>1038622</v>
      </c>
      <c r="AK50">
        <v>1755054</v>
      </c>
      <c r="AL50">
        <v>884106</v>
      </c>
      <c r="AM50">
        <v>1342505</v>
      </c>
      <c r="AN50">
        <v>1092396</v>
      </c>
      <c r="AO50">
        <v>1306150</v>
      </c>
      <c r="AP50">
        <v>1570366</v>
      </c>
      <c r="AQ50">
        <v>1169114</v>
      </c>
      <c r="AR50">
        <v>1330676</v>
      </c>
      <c r="AS50">
        <v>1232144</v>
      </c>
      <c r="AT50">
        <v>1368352</v>
      </c>
      <c r="AU50">
        <v>2269542</v>
      </c>
      <c r="AV50">
        <v>1240744</v>
      </c>
      <c r="AW50">
        <v>1573549</v>
      </c>
      <c r="AX50">
        <v>1068319</v>
      </c>
      <c r="AY50">
        <v>3213693</v>
      </c>
      <c r="AZ50">
        <v>1555813</v>
      </c>
      <c r="BA50">
        <v>1245146</v>
      </c>
      <c r="BB50">
        <v>1387327</v>
      </c>
      <c r="BC50">
        <v>1148820</v>
      </c>
      <c r="BD50">
        <v>1427315</v>
      </c>
      <c r="BE50">
        <v>2909071</v>
      </c>
      <c r="BF50">
        <v>1605096</v>
      </c>
      <c r="BG50">
        <v>1630271</v>
      </c>
      <c r="BH50">
        <v>1995528</v>
      </c>
      <c r="BI50">
        <v>1341459</v>
      </c>
      <c r="BJ50">
        <v>1806708</v>
      </c>
      <c r="BK50">
        <v>1899320</v>
      </c>
      <c r="BL50">
        <v>2726959</v>
      </c>
      <c r="BM50">
        <v>2799803</v>
      </c>
      <c r="BN50">
        <v>1068711</v>
      </c>
      <c r="BO50">
        <v>3221045</v>
      </c>
      <c r="BP50">
        <v>1089461</v>
      </c>
      <c r="BQ50">
        <v>1485699</v>
      </c>
      <c r="BR50">
        <v>1207495</v>
      </c>
      <c r="BS50">
        <v>1262233</v>
      </c>
      <c r="BT50">
        <v>1513222</v>
      </c>
      <c r="BU50">
        <v>1379955</v>
      </c>
      <c r="BV50">
        <v>1718795</v>
      </c>
    </row>
    <row r="51" spans="1:74" x14ac:dyDescent="0.25">
      <c r="A51" t="s">
        <v>110</v>
      </c>
      <c r="B51" s="2">
        <f>AVERAGE(K51:BV51)</f>
        <v>424412.4375</v>
      </c>
      <c r="C51" s="2">
        <f t="shared" si="0"/>
        <v>396175.63636363635</v>
      </c>
      <c r="D51" s="2">
        <f>STDEV(K51:BV51)</f>
        <v>201127.95468248051</v>
      </c>
      <c r="E51" s="2">
        <f t="shared" si="1"/>
        <v>194559.22295759065</v>
      </c>
      <c r="F51" s="12">
        <f t="shared" si="2"/>
        <v>0.47389740948032538</v>
      </c>
      <c r="G51" s="12">
        <f t="shared" si="3"/>
        <v>0.49109335632898754</v>
      </c>
      <c r="H51" s="12">
        <f>MIN(K51:BV51)</f>
        <v>149315</v>
      </c>
      <c r="I51" s="2">
        <f>MAX(K51:BV51)</f>
        <v>1108940</v>
      </c>
      <c r="J51" s="2">
        <f>COUNTIF(K51:BV51,0)</f>
        <v>0</v>
      </c>
      <c r="K51">
        <v>451857</v>
      </c>
      <c r="L51">
        <v>351226</v>
      </c>
      <c r="M51">
        <v>670378</v>
      </c>
      <c r="N51">
        <v>327324</v>
      </c>
      <c r="O51">
        <v>407793</v>
      </c>
      <c r="P51">
        <v>303187</v>
      </c>
      <c r="Q51">
        <v>404235</v>
      </c>
      <c r="R51">
        <v>498131</v>
      </c>
      <c r="S51">
        <v>948763</v>
      </c>
      <c r="T51">
        <v>373013</v>
      </c>
      <c r="U51">
        <v>539919</v>
      </c>
      <c r="V51">
        <v>226800</v>
      </c>
      <c r="W51">
        <v>729303</v>
      </c>
      <c r="X51">
        <v>1108940</v>
      </c>
      <c r="Y51">
        <v>619240</v>
      </c>
      <c r="Z51">
        <v>804201</v>
      </c>
      <c r="AA51">
        <v>284098</v>
      </c>
      <c r="AB51">
        <v>281980</v>
      </c>
      <c r="AC51">
        <v>296282</v>
      </c>
      <c r="AD51">
        <v>266709</v>
      </c>
      <c r="AE51">
        <v>360729</v>
      </c>
      <c r="AF51">
        <v>304562</v>
      </c>
      <c r="AG51">
        <v>409449</v>
      </c>
      <c r="AH51">
        <v>453018</v>
      </c>
      <c r="AI51">
        <v>288763</v>
      </c>
      <c r="AJ51">
        <v>185998</v>
      </c>
      <c r="AK51">
        <v>331953</v>
      </c>
      <c r="AL51">
        <v>239420</v>
      </c>
      <c r="AM51">
        <v>302899</v>
      </c>
      <c r="AN51">
        <v>414548</v>
      </c>
      <c r="AO51">
        <v>285043</v>
      </c>
      <c r="AP51">
        <v>550494</v>
      </c>
      <c r="AQ51">
        <v>546725</v>
      </c>
      <c r="AR51">
        <v>426414</v>
      </c>
      <c r="AS51">
        <v>741560</v>
      </c>
      <c r="AT51">
        <v>399399</v>
      </c>
      <c r="AU51">
        <v>710389</v>
      </c>
      <c r="AV51">
        <v>500783</v>
      </c>
      <c r="AW51">
        <v>319151</v>
      </c>
      <c r="AX51">
        <v>274347</v>
      </c>
      <c r="AY51">
        <v>275301</v>
      </c>
      <c r="AZ51">
        <v>232208</v>
      </c>
      <c r="BA51">
        <v>222398</v>
      </c>
      <c r="BB51">
        <v>478737</v>
      </c>
      <c r="BC51">
        <v>547758</v>
      </c>
      <c r="BD51">
        <v>941690</v>
      </c>
      <c r="BE51">
        <v>804446</v>
      </c>
      <c r="BF51">
        <v>465344</v>
      </c>
      <c r="BG51">
        <v>260628</v>
      </c>
      <c r="BH51">
        <v>149315</v>
      </c>
      <c r="BI51">
        <v>419723</v>
      </c>
      <c r="BJ51">
        <v>509638</v>
      </c>
      <c r="BK51">
        <v>340541</v>
      </c>
      <c r="BL51">
        <v>371750</v>
      </c>
      <c r="BM51">
        <v>400573</v>
      </c>
      <c r="BN51">
        <v>246539</v>
      </c>
      <c r="BO51">
        <v>589117</v>
      </c>
      <c r="BP51">
        <v>227913</v>
      </c>
      <c r="BQ51">
        <v>348542</v>
      </c>
      <c r="BR51">
        <v>357306</v>
      </c>
      <c r="BS51">
        <v>283913</v>
      </c>
      <c r="BT51">
        <v>257216</v>
      </c>
      <c r="BU51">
        <v>267890</v>
      </c>
      <c r="BV51">
        <v>224887</v>
      </c>
    </row>
    <row r="52" spans="1:74" x14ac:dyDescent="0.25">
      <c r="A52" t="s">
        <v>380</v>
      </c>
      <c r="B52" s="2">
        <f>AVERAGE(K52:BV52)</f>
        <v>13059967.359375</v>
      </c>
      <c r="C52" s="2">
        <f t="shared" si="0"/>
        <v>17643123.545454547</v>
      </c>
      <c r="D52" s="2">
        <f>STDEV(K52:BV52)</f>
        <v>9693506.5582586676</v>
      </c>
      <c r="E52" s="2">
        <f t="shared" si="1"/>
        <v>9497699.4830282833</v>
      </c>
      <c r="F52" s="12">
        <f t="shared" si="2"/>
        <v>0.74223053484894486</v>
      </c>
      <c r="G52" s="12">
        <f t="shared" si="3"/>
        <v>0.5383230162481748</v>
      </c>
      <c r="H52" s="12">
        <f>MIN(K52:BV52)</f>
        <v>4387400</v>
      </c>
      <c r="I52" s="2">
        <f>MAX(K52:BV52)</f>
        <v>54682459</v>
      </c>
      <c r="J52" s="2">
        <f>COUNTIF(K52:BV52,0)</f>
        <v>0</v>
      </c>
      <c r="K52">
        <v>11604323</v>
      </c>
      <c r="L52">
        <v>6544234</v>
      </c>
      <c r="M52">
        <v>5679733</v>
      </c>
      <c r="N52">
        <v>7104531</v>
      </c>
      <c r="O52">
        <v>9804164</v>
      </c>
      <c r="P52">
        <v>15200881</v>
      </c>
      <c r="Q52">
        <v>16923559</v>
      </c>
      <c r="R52">
        <v>7118975</v>
      </c>
      <c r="S52">
        <v>5963646</v>
      </c>
      <c r="T52">
        <v>6991520</v>
      </c>
      <c r="U52">
        <v>13798059</v>
      </c>
      <c r="V52">
        <v>5962418</v>
      </c>
      <c r="W52">
        <v>4822796</v>
      </c>
      <c r="X52">
        <v>9415336</v>
      </c>
      <c r="Y52">
        <v>12205060</v>
      </c>
      <c r="Z52">
        <v>9108962</v>
      </c>
      <c r="AA52">
        <v>6196881</v>
      </c>
      <c r="AB52">
        <v>7337926</v>
      </c>
      <c r="AC52">
        <v>8542257</v>
      </c>
      <c r="AD52">
        <v>4387400</v>
      </c>
      <c r="AE52">
        <v>11634681</v>
      </c>
      <c r="AF52">
        <v>54682459</v>
      </c>
      <c r="AG52">
        <v>33424725</v>
      </c>
      <c r="AH52">
        <v>10689672</v>
      </c>
      <c r="AI52">
        <v>9544698</v>
      </c>
      <c r="AJ52">
        <v>12833849</v>
      </c>
      <c r="AK52">
        <v>9438588</v>
      </c>
      <c r="AL52">
        <v>9233197</v>
      </c>
      <c r="AM52">
        <v>7928391</v>
      </c>
      <c r="AN52">
        <v>6552516</v>
      </c>
      <c r="AO52">
        <v>5057136</v>
      </c>
      <c r="AP52">
        <v>8705981</v>
      </c>
      <c r="AQ52">
        <v>4859591</v>
      </c>
      <c r="AR52">
        <v>4727509</v>
      </c>
      <c r="AS52">
        <v>6765827</v>
      </c>
      <c r="AT52">
        <v>7890453</v>
      </c>
      <c r="AU52">
        <v>11381221</v>
      </c>
      <c r="AV52">
        <v>6192849</v>
      </c>
      <c r="AW52">
        <v>8295037</v>
      </c>
      <c r="AX52">
        <v>29028882</v>
      </c>
      <c r="AY52">
        <v>8246458</v>
      </c>
      <c r="AZ52">
        <v>5862812</v>
      </c>
      <c r="BA52">
        <v>9429358</v>
      </c>
      <c r="BB52">
        <v>6307772</v>
      </c>
      <c r="BC52">
        <v>12998933</v>
      </c>
      <c r="BD52">
        <v>28270254</v>
      </c>
      <c r="BE52">
        <v>35043264</v>
      </c>
      <c r="BF52">
        <v>43296086</v>
      </c>
      <c r="BG52">
        <v>25702866</v>
      </c>
      <c r="BH52">
        <v>16582359</v>
      </c>
      <c r="BI52">
        <v>15076413</v>
      </c>
      <c r="BJ52">
        <v>13318404</v>
      </c>
      <c r="BK52">
        <v>17252602</v>
      </c>
      <c r="BL52">
        <v>16455033</v>
      </c>
      <c r="BM52">
        <v>8458182</v>
      </c>
      <c r="BN52">
        <v>15315090</v>
      </c>
      <c r="BO52">
        <v>17475301</v>
      </c>
      <c r="BP52">
        <v>30209782</v>
      </c>
      <c r="BQ52">
        <v>16733005</v>
      </c>
      <c r="BR52">
        <v>19620397</v>
      </c>
      <c r="BS52">
        <v>10093977</v>
      </c>
      <c r="BT52">
        <v>13469063</v>
      </c>
      <c r="BU52">
        <v>5625653</v>
      </c>
      <c r="BV52">
        <v>11414924</v>
      </c>
    </row>
    <row r="53" spans="1:74" x14ac:dyDescent="0.25">
      <c r="A53" t="s">
        <v>327</v>
      </c>
      <c r="B53" s="2">
        <f>AVERAGE(K53:BV53)</f>
        <v>541444.046875</v>
      </c>
      <c r="C53" s="2">
        <f t="shared" si="0"/>
        <v>1189682.5454545454</v>
      </c>
      <c r="D53" s="2">
        <f>STDEV(K53:BV53)</f>
        <v>2818982.0365037406</v>
      </c>
      <c r="E53" s="2">
        <f t="shared" si="1"/>
        <v>4703049.739556347</v>
      </c>
      <c r="F53" s="12">
        <f t="shared" si="2"/>
        <v>5.2064143151518341</v>
      </c>
      <c r="G53" s="12">
        <f t="shared" si="3"/>
        <v>3.9531972268782334</v>
      </c>
      <c r="H53" s="12">
        <f>MIN(K53:BV53)</f>
        <v>436</v>
      </c>
      <c r="I53" s="2">
        <f>MAX(K53:BV53)</f>
        <v>22216062</v>
      </c>
      <c r="J53" s="2">
        <f>COUNTIF(K53:BV53,0)</f>
        <v>0</v>
      </c>
      <c r="K53">
        <v>709912</v>
      </c>
      <c r="L53">
        <v>418389</v>
      </c>
      <c r="M53">
        <v>15716</v>
      </c>
      <c r="N53">
        <v>20028</v>
      </c>
      <c r="O53">
        <v>283970</v>
      </c>
      <c r="P53">
        <v>50937</v>
      </c>
      <c r="Q53">
        <v>73973</v>
      </c>
      <c r="R53">
        <v>4764318</v>
      </c>
      <c r="S53">
        <v>27820</v>
      </c>
      <c r="T53">
        <v>152398</v>
      </c>
      <c r="U53">
        <v>173283</v>
      </c>
      <c r="V53">
        <v>17030</v>
      </c>
      <c r="W53">
        <v>10000</v>
      </c>
      <c r="X53">
        <v>5225</v>
      </c>
      <c r="Y53">
        <v>64284</v>
      </c>
      <c r="Z53">
        <v>111790</v>
      </c>
      <c r="AA53">
        <v>6698</v>
      </c>
      <c r="AB53">
        <v>47689</v>
      </c>
      <c r="AC53">
        <v>63322</v>
      </c>
      <c r="AD53">
        <v>59740</v>
      </c>
      <c r="AE53">
        <v>133044</v>
      </c>
      <c r="AF53">
        <v>215928</v>
      </c>
      <c r="AG53">
        <v>22369</v>
      </c>
      <c r="AH53">
        <v>16068</v>
      </c>
      <c r="AI53">
        <v>293905</v>
      </c>
      <c r="AJ53">
        <v>137614</v>
      </c>
      <c r="AK53">
        <v>193119</v>
      </c>
      <c r="AL53">
        <v>70289</v>
      </c>
      <c r="AM53">
        <v>45313</v>
      </c>
      <c r="AN53">
        <v>38906</v>
      </c>
      <c r="AO53">
        <v>6117</v>
      </c>
      <c r="AP53">
        <v>436</v>
      </c>
      <c r="AQ53">
        <v>21089</v>
      </c>
      <c r="AR53">
        <v>19253</v>
      </c>
      <c r="AS53">
        <v>7840</v>
      </c>
      <c r="AT53">
        <v>7743</v>
      </c>
      <c r="AU53">
        <v>3004</v>
      </c>
      <c r="AV53">
        <v>13195</v>
      </c>
      <c r="AW53">
        <v>36345</v>
      </c>
      <c r="AX53">
        <v>32943</v>
      </c>
      <c r="AY53">
        <v>57740</v>
      </c>
      <c r="AZ53">
        <v>30621</v>
      </c>
      <c r="BA53">
        <v>772020</v>
      </c>
      <c r="BB53">
        <v>755068</v>
      </c>
      <c r="BC53">
        <v>272127</v>
      </c>
      <c r="BD53">
        <v>8418</v>
      </c>
      <c r="BE53">
        <v>112566</v>
      </c>
      <c r="BF53">
        <v>166804</v>
      </c>
      <c r="BG53">
        <v>28148</v>
      </c>
      <c r="BH53">
        <v>22930</v>
      </c>
      <c r="BI53">
        <v>46653</v>
      </c>
      <c r="BJ53">
        <v>25900</v>
      </c>
      <c r="BK53">
        <v>516256</v>
      </c>
      <c r="BL53">
        <v>9149</v>
      </c>
      <c r="BM53">
        <v>22216062</v>
      </c>
      <c r="BN53">
        <v>10000</v>
      </c>
      <c r="BO53">
        <v>28332</v>
      </c>
      <c r="BP53">
        <v>31982</v>
      </c>
      <c r="BQ53">
        <v>206887</v>
      </c>
      <c r="BR53">
        <v>81134</v>
      </c>
      <c r="BS53">
        <v>678939</v>
      </c>
      <c r="BT53">
        <v>83617</v>
      </c>
      <c r="BU53">
        <v>32837</v>
      </c>
      <c r="BV53">
        <v>67187</v>
      </c>
    </row>
    <row r="54" spans="1:74" x14ac:dyDescent="0.25">
      <c r="A54" t="s">
        <v>209</v>
      </c>
      <c r="B54" s="2">
        <f>AVERAGE(K54:BV54)</f>
        <v>239293.453125</v>
      </c>
      <c r="C54" s="2">
        <f t="shared" si="0"/>
        <v>289365.59090909088</v>
      </c>
      <c r="D54" s="2">
        <f>STDEV(K54:BV54)</f>
        <v>159315.65589055911</v>
      </c>
      <c r="E54" s="2">
        <f t="shared" si="1"/>
        <v>201203.40392786104</v>
      </c>
      <c r="F54" s="12">
        <f t="shared" si="2"/>
        <v>0.66577523877068712</v>
      </c>
      <c r="G54" s="12">
        <f t="shared" si="3"/>
        <v>0.6953259483815839</v>
      </c>
      <c r="H54" s="12">
        <f>MIN(K54:BV54)</f>
        <v>81231</v>
      </c>
      <c r="I54" s="2">
        <f>MAX(K54:BV54)</f>
        <v>942414</v>
      </c>
      <c r="J54" s="2">
        <f>COUNTIF(K54:BV54,0)</f>
        <v>0</v>
      </c>
      <c r="K54">
        <v>258491</v>
      </c>
      <c r="L54">
        <v>135653</v>
      </c>
      <c r="M54">
        <v>272078</v>
      </c>
      <c r="N54">
        <v>511553</v>
      </c>
      <c r="O54">
        <v>393426</v>
      </c>
      <c r="P54">
        <v>111773</v>
      </c>
      <c r="Q54">
        <v>172349</v>
      </c>
      <c r="R54">
        <v>141053</v>
      </c>
      <c r="S54">
        <v>216107</v>
      </c>
      <c r="T54">
        <v>175416</v>
      </c>
      <c r="U54">
        <v>331822</v>
      </c>
      <c r="V54">
        <v>106939</v>
      </c>
      <c r="W54">
        <v>324007</v>
      </c>
      <c r="X54">
        <v>154139</v>
      </c>
      <c r="Y54">
        <v>162166</v>
      </c>
      <c r="Z54">
        <v>108985</v>
      </c>
      <c r="AA54">
        <v>100024</v>
      </c>
      <c r="AB54">
        <v>275388</v>
      </c>
      <c r="AC54">
        <v>177989</v>
      </c>
      <c r="AD54">
        <v>82583</v>
      </c>
      <c r="AE54">
        <v>260112</v>
      </c>
      <c r="AF54">
        <v>219664</v>
      </c>
      <c r="AG54">
        <v>135311</v>
      </c>
      <c r="AH54">
        <v>81231</v>
      </c>
      <c r="AI54">
        <v>130552</v>
      </c>
      <c r="AJ54">
        <v>519909</v>
      </c>
      <c r="AK54">
        <v>633272</v>
      </c>
      <c r="AL54">
        <v>137897</v>
      </c>
      <c r="AM54">
        <v>123175</v>
      </c>
      <c r="AN54">
        <v>134337</v>
      </c>
      <c r="AO54">
        <v>122818</v>
      </c>
      <c r="AP54">
        <v>158285</v>
      </c>
      <c r="AQ54">
        <v>129587</v>
      </c>
      <c r="AR54">
        <v>202175</v>
      </c>
      <c r="AS54">
        <v>108362</v>
      </c>
      <c r="AT54">
        <v>123969</v>
      </c>
      <c r="AU54">
        <v>220249</v>
      </c>
      <c r="AV54">
        <v>230441</v>
      </c>
      <c r="AW54">
        <v>402390</v>
      </c>
      <c r="AX54">
        <v>173266</v>
      </c>
      <c r="AY54">
        <v>136334</v>
      </c>
      <c r="AZ54">
        <v>353461</v>
      </c>
      <c r="BA54">
        <v>250546</v>
      </c>
      <c r="BB54">
        <v>258651</v>
      </c>
      <c r="BC54">
        <v>942414</v>
      </c>
      <c r="BD54">
        <v>460295</v>
      </c>
      <c r="BE54">
        <v>386084</v>
      </c>
      <c r="BF54">
        <v>200195</v>
      </c>
      <c r="BG54">
        <v>240535</v>
      </c>
      <c r="BH54">
        <v>384809</v>
      </c>
      <c r="BI54">
        <v>432075</v>
      </c>
      <c r="BJ54">
        <v>169458</v>
      </c>
      <c r="BK54">
        <v>194807</v>
      </c>
      <c r="BL54">
        <v>193791</v>
      </c>
      <c r="BM54">
        <v>664696</v>
      </c>
      <c r="BN54">
        <v>139833</v>
      </c>
      <c r="BO54">
        <v>176770</v>
      </c>
      <c r="BP54">
        <v>172595</v>
      </c>
      <c r="BQ54">
        <v>235349</v>
      </c>
      <c r="BR54">
        <v>368485</v>
      </c>
      <c r="BS54">
        <v>160530</v>
      </c>
      <c r="BT54">
        <v>108275</v>
      </c>
      <c r="BU54">
        <v>112053</v>
      </c>
      <c r="BV54">
        <v>113797</v>
      </c>
    </row>
    <row r="55" spans="1:74" x14ac:dyDescent="0.25">
      <c r="A55" t="s">
        <v>181</v>
      </c>
      <c r="B55" s="2">
        <f>AVERAGE(K55:BV55)</f>
        <v>3308234.96875</v>
      </c>
      <c r="C55" s="2">
        <f t="shared" si="0"/>
        <v>3855374.5</v>
      </c>
      <c r="D55" s="2">
        <f>STDEV(K55:BV55)</f>
        <v>1769709.4491006592</v>
      </c>
      <c r="E55" s="2">
        <f t="shared" si="1"/>
        <v>2216196.7797749657</v>
      </c>
      <c r="F55" s="12">
        <f t="shared" si="2"/>
        <v>0.53494067556191005</v>
      </c>
      <c r="G55" s="12">
        <f t="shared" si="3"/>
        <v>0.57483307517206583</v>
      </c>
      <c r="H55" s="12">
        <f>MIN(K55:BV55)</f>
        <v>1247053</v>
      </c>
      <c r="I55" s="2">
        <f>MAX(K55:BV55)</f>
        <v>12639588</v>
      </c>
      <c r="J55" s="2">
        <f>COUNTIF(K55:BV55,0)</f>
        <v>0</v>
      </c>
      <c r="K55">
        <v>2392255</v>
      </c>
      <c r="L55">
        <v>3075946</v>
      </c>
      <c r="M55">
        <v>6192981</v>
      </c>
      <c r="N55">
        <v>2681624</v>
      </c>
      <c r="O55">
        <v>2209505</v>
      </c>
      <c r="P55">
        <v>4591640</v>
      </c>
      <c r="Q55">
        <v>5219714</v>
      </c>
      <c r="R55">
        <v>4711312</v>
      </c>
      <c r="S55">
        <v>5566198</v>
      </c>
      <c r="T55">
        <v>3794676</v>
      </c>
      <c r="U55">
        <v>2671746</v>
      </c>
      <c r="V55">
        <v>1417008</v>
      </c>
      <c r="W55">
        <v>2276257</v>
      </c>
      <c r="X55">
        <v>3343444</v>
      </c>
      <c r="Y55">
        <v>6656968</v>
      </c>
      <c r="Z55">
        <v>2163376</v>
      </c>
      <c r="AA55">
        <v>1247053</v>
      </c>
      <c r="AB55">
        <v>2842998</v>
      </c>
      <c r="AC55">
        <v>2538369</v>
      </c>
      <c r="AD55">
        <v>2652955</v>
      </c>
      <c r="AE55">
        <v>2609465</v>
      </c>
      <c r="AF55">
        <v>4722888</v>
      </c>
      <c r="AG55">
        <v>3707538</v>
      </c>
      <c r="AH55">
        <v>1701128</v>
      </c>
      <c r="AI55">
        <v>5805966</v>
      </c>
      <c r="AJ55">
        <v>4224340</v>
      </c>
      <c r="AK55">
        <v>2538101</v>
      </c>
      <c r="AL55">
        <v>1508708</v>
      </c>
      <c r="AM55">
        <v>2548954</v>
      </c>
      <c r="AN55">
        <v>3746377</v>
      </c>
      <c r="AO55">
        <v>4129332</v>
      </c>
      <c r="AP55">
        <v>2442272</v>
      </c>
      <c r="AQ55">
        <v>1355981</v>
      </c>
      <c r="AR55">
        <v>1523298</v>
      </c>
      <c r="AS55">
        <v>1417752</v>
      </c>
      <c r="AT55">
        <v>2955625</v>
      </c>
      <c r="AU55">
        <v>1431608</v>
      </c>
      <c r="AV55">
        <v>1791890</v>
      </c>
      <c r="AW55">
        <v>2058270</v>
      </c>
      <c r="AX55">
        <v>2382078</v>
      </c>
      <c r="AY55">
        <v>1498693</v>
      </c>
      <c r="AZ55">
        <v>2562510</v>
      </c>
      <c r="BA55">
        <v>3781344</v>
      </c>
      <c r="BB55">
        <v>2466299</v>
      </c>
      <c r="BC55">
        <v>2418195</v>
      </c>
      <c r="BD55">
        <v>3321429</v>
      </c>
      <c r="BE55">
        <v>12639588</v>
      </c>
      <c r="BF55">
        <v>3604058</v>
      </c>
      <c r="BG55">
        <v>2528456</v>
      </c>
      <c r="BH55">
        <v>2204393</v>
      </c>
      <c r="BI55">
        <v>4273153</v>
      </c>
      <c r="BJ55">
        <v>2778295</v>
      </c>
      <c r="BK55">
        <v>1915756</v>
      </c>
      <c r="BL55">
        <v>4066764</v>
      </c>
      <c r="BM55">
        <v>2219399</v>
      </c>
      <c r="BN55">
        <v>4215902</v>
      </c>
      <c r="BO55">
        <v>3131937</v>
      </c>
      <c r="BP55">
        <v>5119470</v>
      </c>
      <c r="BQ55">
        <v>5586490</v>
      </c>
      <c r="BR55">
        <v>3363755</v>
      </c>
      <c r="BS55">
        <v>2597792</v>
      </c>
      <c r="BT55">
        <v>3583392</v>
      </c>
      <c r="BU55">
        <v>3680438</v>
      </c>
      <c r="BV55">
        <v>5321934</v>
      </c>
    </row>
    <row r="56" spans="1:74" x14ac:dyDescent="0.25">
      <c r="A56" t="s">
        <v>422</v>
      </c>
      <c r="B56" s="2">
        <f>AVERAGE(K56:BV56)</f>
        <v>173060.578125</v>
      </c>
      <c r="C56" s="2">
        <f t="shared" si="0"/>
        <v>269838.36363636365</v>
      </c>
      <c r="D56" s="2">
        <f>STDEV(K56:BV56)</f>
        <v>242608.6070850328</v>
      </c>
      <c r="E56" s="2">
        <f t="shared" si="1"/>
        <v>361707.27933359193</v>
      </c>
      <c r="F56" s="12">
        <f t="shared" si="2"/>
        <v>1.4018710079068319</v>
      </c>
      <c r="G56" s="12">
        <f t="shared" si="3"/>
        <v>1.3404590602284838</v>
      </c>
      <c r="H56" s="12">
        <f>MIN(K56:BV56)</f>
        <v>3904</v>
      </c>
      <c r="I56" s="2">
        <f>MAX(K56:BV56)</f>
        <v>1405907</v>
      </c>
      <c r="J56" s="2">
        <f>COUNTIF(K56:BV56,0)</f>
        <v>0</v>
      </c>
      <c r="K56">
        <v>810019</v>
      </c>
      <c r="L56">
        <v>66787</v>
      </c>
      <c r="M56">
        <v>58307</v>
      </c>
      <c r="N56">
        <v>98704</v>
      </c>
      <c r="O56">
        <v>109796</v>
      </c>
      <c r="P56">
        <v>85006</v>
      </c>
      <c r="Q56">
        <v>38894</v>
      </c>
      <c r="R56">
        <v>60744</v>
      </c>
      <c r="S56">
        <v>87139</v>
      </c>
      <c r="T56">
        <v>38836</v>
      </c>
      <c r="U56">
        <v>109694</v>
      </c>
      <c r="V56">
        <v>151831</v>
      </c>
      <c r="W56">
        <v>87482</v>
      </c>
      <c r="X56">
        <v>54818</v>
      </c>
      <c r="Y56">
        <v>187601</v>
      </c>
      <c r="Z56">
        <v>193751</v>
      </c>
      <c r="AA56">
        <v>157482</v>
      </c>
      <c r="AB56">
        <v>23608</v>
      </c>
      <c r="AC56">
        <v>67895</v>
      </c>
      <c r="AD56">
        <v>127460</v>
      </c>
      <c r="AE56">
        <v>160160</v>
      </c>
      <c r="AF56">
        <v>146214</v>
      </c>
      <c r="AG56">
        <v>112412</v>
      </c>
      <c r="AH56">
        <v>121778</v>
      </c>
      <c r="AI56">
        <v>90608</v>
      </c>
      <c r="AJ56">
        <v>146448</v>
      </c>
      <c r="AK56">
        <v>257799</v>
      </c>
      <c r="AL56">
        <v>107077</v>
      </c>
      <c r="AM56">
        <v>110529</v>
      </c>
      <c r="AN56">
        <v>54825</v>
      </c>
      <c r="AO56">
        <v>97103</v>
      </c>
      <c r="AP56">
        <v>45493</v>
      </c>
      <c r="AQ56">
        <v>88536</v>
      </c>
      <c r="AR56">
        <v>225915</v>
      </c>
      <c r="AS56">
        <v>229816</v>
      </c>
      <c r="AT56">
        <v>37186</v>
      </c>
      <c r="AU56">
        <v>31530</v>
      </c>
      <c r="AV56">
        <v>77974</v>
      </c>
      <c r="AW56">
        <v>15386</v>
      </c>
      <c r="AX56">
        <v>26937</v>
      </c>
      <c r="AY56">
        <v>80806</v>
      </c>
      <c r="AZ56">
        <v>259047</v>
      </c>
      <c r="BA56">
        <v>132515</v>
      </c>
      <c r="BB56">
        <v>325001</v>
      </c>
      <c r="BC56">
        <v>143947</v>
      </c>
      <c r="BD56">
        <v>115950</v>
      </c>
      <c r="BE56">
        <v>1405907</v>
      </c>
      <c r="BF56">
        <v>566158</v>
      </c>
      <c r="BG56">
        <v>697385</v>
      </c>
      <c r="BH56">
        <v>393508</v>
      </c>
      <c r="BI56">
        <v>53132</v>
      </c>
      <c r="BJ56">
        <v>97955</v>
      </c>
      <c r="BK56">
        <v>86344</v>
      </c>
      <c r="BL56">
        <v>73506</v>
      </c>
      <c r="BM56">
        <v>61727</v>
      </c>
      <c r="BN56">
        <v>54693</v>
      </c>
      <c r="BO56">
        <v>100379</v>
      </c>
      <c r="BP56">
        <v>980022</v>
      </c>
      <c r="BQ56">
        <v>78931</v>
      </c>
      <c r="BR56">
        <v>33479</v>
      </c>
      <c r="BS56">
        <v>22910</v>
      </c>
      <c r="BT56">
        <v>492900</v>
      </c>
      <c r="BU56">
        <v>16191</v>
      </c>
      <c r="BV56">
        <v>3904</v>
      </c>
    </row>
    <row r="57" spans="1:74" x14ac:dyDescent="0.25">
      <c r="A57" t="s">
        <v>18</v>
      </c>
      <c r="B57" s="2">
        <f>AVERAGE(K57:BV57)</f>
        <v>156982.796875</v>
      </c>
      <c r="C57" s="2">
        <f t="shared" si="0"/>
        <v>200969.77272727274</v>
      </c>
      <c r="D57" s="2">
        <f>STDEV(K57:BV57)</f>
        <v>112400.76190164013</v>
      </c>
      <c r="E57" s="2">
        <f t="shared" si="1"/>
        <v>104754.01414376254</v>
      </c>
      <c r="F57" s="12">
        <f t="shared" si="2"/>
        <v>0.71600687552497222</v>
      </c>
      <c r="G57" s="12">
        <f t="shared" si="3"/>
        <v>0.52124263625415757</v>
      </c>
      <c r="H57" s="12">
        <f>MIN(K57:BV57)</f>
        <v>19626</v>
      </c>
      <c r="I57" s="2">
        <f>MAX(K57:BV57)</f>
        <v>629456</v>
      </c>
      <c r="J57" s="2">
        <f>COUNTIF(K57:BV57,0)</f>
        <v>0</v>
      </c>
      <c r="K57">
        <v>125953</v>
      </c>
      <c r="L57">
        <v>103622</v>
      </c>
      <c r="M57">
        <v>123124</v>
      </c>
      <c r="N57">
        <v>67144</v>
      </c>
      <c r="O57">
        <v>60911</v>
      </c>
      <c r="P57">
        <v>150463</v>
      </c>
      <c r="Q57">
        <v>238700</v>
      </c>
      <c r="R57">
        <v>116845</v>
      </c>
      <c r="S57">
        <v>109211</v>
      </c>
      <c r="T57">
        <v>120135</v>
      </c>
      <c r="U57">
        <v>159482</v>
      </c>
      <c r="V57">
        <v>19626</v>
      </c>
      <c r="W57">
        <v>70709</v>
      </c>
      <c r="X57">
        <v>118365</v>
      </c>
      <c r="Y57">
        <v>125498</v>
      </c>
      <c r="Z57">
        <v>103758</v>
      </c>
      <c r="AA57">
        <v>52118</v>
      </c>
      <c r="AB57">
        <v>66327</v>
      </c>
      <c r="AC57">
        <v>57895</v>
      </c>
      <c r="AD57">
        <v>46231</v>
      </c>
      <c r="AE57">
        <v>107076</v>
      </c>
      <c r="AF57">
        <v>42998</v>
      </c>
      <c r="AG57">
        <v>68958</v>
      </c>
      <c r="AH57">
        <v>36791</v>
      </c>
      <c r="AI57">
        <v>251972</v>
      </c>
      <c r="AJ57">
        <v>176124</v>
      </c>
      <c r="AK57">
        <v>96769</v>
      </c>
      <c r="AL57">
        <v>234955</v>
      </c>
      <c r="AM57">
        <v>311211</v>
      </c>
      <c r="AN57">
        <v>102864</v>
      </c>
      <c r="AO57">
        <v>63707</v>
      </c>
      <c r="AP57">
        <v>123909</v>
      </c>
      <c r="AQ57">
        <v>61243</v>
      </c>
      <c r="AR57">
        <v>58614</v>
      </c>
      <c r="AS57">
        <v>112512</v>
      </c>
      <c r="AT57">
        <v>63886</v>
      </c>
      <c r="AU57">
        <v>339730</v>
      </c>
      <c r="AV57">
        <v>113776</v>
      </c>
      <c r="AW57">
        <v>320971</v>
      </c>
      <c r="AX57">
        <v>77952</v>
      </c>
      <c r="AY57">
        <v>193973</v>
      </c>
      <c r="AZ57">
        <v>629456</v>
      </c>
      <c r="BA57">
        <v>321981</v>
      </c>
      <c r="BB57">
        <v>362068</v>
      </c>
      <c r="BC57">
        <v>218677</v>
      </c>
      <c r="BD57">
        <v>102847</v>
      </c>
      <c r="BE57">
        <v>185941</v>
      </c>
      <c r="BF57">
        <v>431034</v>
      </c>
      <c r="BG57">
        <v>265903</v>
      </c>
      <c r="BH57">
        <v>290877</v>
      </c>
      <c r="BI57">
        <v>135474</v>
      </c>
      <c r="BJ57">
        <v>150594</v>
      </c>
      <c r="BK57">
        <v>80513</v>
      </c>
      <c r="BL57">
        <v>106125</v>
      </c>
      <c r="BM57">
        <v>103968</v>
      </c>
      <c r="BN57">
        <v>106223</v>
      </c>
      <c r="BO57">
        <v>103029</v>
      </c>
      <c r="BP57">
        <v>182880</v>
      </c>
      <c r="BQ57">
        <v>387658</v>
      </c>
      <c r="BR57">
        <v>279305</v>
      </c>
      <c r="BS57">
        <v>145585</v>
      </c>
      <c r="BT57">
        <v>122326</v>
      </c>
      <c r="BU57">
        <v>127061</v>
      </c>
      <c r="BV57">
        <v>211266</v>
      </c>
    </row>
    <row r="58" spans="1:74" x14ac:dyDescent="0.25">
      <c r="A58" t="s">
        <v>394</v>
      </c>
      <c r="B58" s="2">
        <f>AVERAGE(K58:BV58)</f>
        <v>71905.71875</v>
      </c>
      <c r="C58" s="2">
        <f t="shared" si="0"/>
        <v>34733.590909090912</v>
      </c>
      <c r="D58" s="2">
        <f>STDEV(K58:BV58)</f>
        <v>209203.16715882847</v>
      </c>
      <c r="E58" s="2">
        <f t="shared" si="1"/>
        <v>48878.831198187072</v>
      </c>
      <c r="F58" s="12">
        <f t="shared" si="2"/>
        <v>2.9094093042332392</v>
      </c>
      <c r="G58" s="12">
        <f t="shared" si="3"/>
        <v>1.4072495794091331</v>
      </c>
      <c r="H58" s="12">
        <f>MIN(K58:BV58)</f>
        <v>267</v>
      </c>
      <c r="I58" s="2">
        <f>MAX(K58:BV58)</f>
        <v>1474243</v>
      </c>
      <c r="J58" s="2">
        <f>COUNTIF(K58:BV58,0)</f>
        <v>0</v>
      </c>
      <c r="K58">
        <v>67928</v>
      </c>
      <c r="L58">
        <v>588</v>
      </c>
      <c r="M58">
        <v>2447</v>
      </c>
      <c r="N58">
        <v>7300</v>
      </c>
      <c r="O58">
        <v>2295</v>
      </c>
      <c r="P58">
        <v>8649</v>
      </c>
      <c r="Q58">
        <v>1490</v>
      </c>
      <c r="R58">
        <v>2451</v>
      </c>
      <c r="S58">
        <v>7244</v>
      </c>
      <c r="T58">
        <v>4824</v>
      </c>
      <c r="U58">
        <v>2160</v>
      </c>
      <c r="V58">
        <v>16941</v>
      </c>
      <c r="W58">
        <v>746</v>
      </c>
      <c r="X58">
        <v>25948</v>
      </c>
      <c r="Y58">
        <v>25192</v>
      </c>
      <c r="Z58">
        <v>4771</v>
      </c>
      <c r="AA58">
        <v>534051</v>
      </c>
      <c r="AB58">
        <v>11427</v>
      </c>
      <c r="AC58">
        <v>57203</v>
      </c>
      <c r="AD58">
        <v>15034</v>
      </c>
      <c r="AE58">
        <v>40250</v>
      </c>
      <c r="AF58">
        <v>4537</v>
      </c>
      <c r="AG58">
        <v>656257</v>
      </c>
      <c r="AH58">
        <v>152703</v>
      </c>
      <c r="AI58">
        <v>207082</v>
      </c>
      <c r="AJ58">
        <v>4112</v>
      </c>
      <c r="AK58">
        <v>87363</v>
      </c>
      <c r="AL58">
        <v>16908</v>
      </c>
      <c r="AM58">
        <v>13231</v>
      </c>
      <c r="AN58">
        <v>13576</v>
      </c>
      <c r="AO58">
        <v>10951</v>
      </c>
      <c r="AP58">
        <v>15589</v>
      </c>
      <c r="AQ58">
        <v>267</v>
      </c>
      <c r="AR58">
        <v>2715</v>
      </c>
      <c r="AS58">
        <v>3394</v>
      </c>
      <c r="AT58">
        <v>4879</v>
      </c>
      <c r="AU58">
        <v>12750</v>
      </c>
      <c r="AV58">
        <v>10154</v>
      </c>
      <c r="AW58">
        <v>58477</v>
      </c>
      <c r="AX58">
        <v>1474243</v>
      </c>
      <c r="AY58">
        <v>143320</v>
      </c>
      <c r="AZ58">
        <v>106380</v>
      </c>
      <c r="BA58">
        <v>34010</v>
      </c>
      <c r="BB58">
        <v>47871</v>
      </c>
      <c r="BC58">
        <v>7732</v>
      </c>
      <c r="BD58">
        <v>22762</v>
      </c>
      <c r="BE58">
        <v>206987</v>
      </c>
      <c r="BF58">
        <v>27369</v>
      </c>
      <c r="BG58">
        <v>10437</v>
      </c>
      <c r="BH58">
        <v>62972</v>
      </c>
      <c r="BI58">
        <v>4293</v>
      </c>
      <c r="BJ58">
        <v>125464</v>
      </c>
      <c r="BK58">
        <v>11874</v>
      </c>
      <c r="BL58">
        <v>13798</v>
      </c>
      <c r="BM58">
        <v>8242</v>
      </c>
      <c r="BN58">
        <v>10120</v>
      </c>
      <c r="BO58">
        <v>7831</v>
      </c>
      <c r="BP58">
        <v>13781</v>
      </c>
      <c r="BQ58">
        <v>24902</v>
      </c>
      <c r="BR58">
        <v>7874</v>
      </c>
      <c r="BS58">
        <v>7317</v>
      </c>
      <c r="BT58">
        <v>86780</v>
      </c>
      <c r="BU58">
        <v>12439</v>
      </c>
      <c r="BV58">
        <v>9284</v>
      </c>
    </row>
    <row r="59" spans="1:74" x14ac:dyDescent="0.25">
      <c r="A59" t="s">
        <v>387</v>
      </c>
      <c r="B59" s="2">
        <f>AVERAGE(K59:BV59)</f>
        <v>88034.703125</v>
      </c>
      <c r="C59" s="2">
        <f t="shared" si="0"/>
        <v>97850.318181818177</v>
      </c>
      <c r="D59" s="2">
        <f>STDEV(K59:BV59)</f>
        <v>204546.03319171461</v>
      </c>
      <c r="E59" s="2">
        <f t="shared" si="1"/>
        <v>271762.97702635522</v>
      </c>
      <c r="F59" s="12">
        <f t="shared" si="2"/>
        <v>2.3234704716534433</v>
      </c>
      <c r="G59" s="12">
        <f t="shared" si="3"/>
        <v>2.7773336058180771</v>
      </c>
      <c r="H59" s="12">
        <f>MIN(K59:BV59)</f>
        <v>562</v>
      </c>
      <c r="I59" s="2">
        <f>MAX(K59:BV59)</f>
        <v>1288496</v>
      </c>
      <c r="J59" s="2">
        <f>COUNTIF(K59:BV59,0)</f>
        <v>0</v>
      </c>
      <c r="K59">
        <v>176732</v>
      </c>
      <c r="L59">
        <v>14734</v>
      </c>
      <c r="M59">
        <v>4939</v>
      </c>
      <c r="N59">
        <v>2654</v>
      </c>
      <c r="O59">
        <v>16049</v>
      </c>
      <c r="P59">
        <v>30573</v>
      </c>
      <c r="Q59">
        <v>5305</v>
      </c>
      <c r="R59">
        <v>4810</v>
      </c>
      <c r="S59">
        <v>15900</v>
      </c>
      <c r="T59">
        <v>2484</v>
      </c>
      <c r="U59">
        <v>84908</v>
      </c>
      <c r="V59">
        <v>65076</v>
      </c>
      <c r="W59">
        <v>27554</v>
      </c>
      <c r="X59">
        <v>104505</v>
      </c>
      <c r="Y59">
        <v>351483</v>
      </c>
      <c r="Z59">
        <v>34111</v>
      </c>
      <c r="AA59">
        <v>199062</v>
      </c>
      <c r="AB59">
        <v>5249</v>
      </c>
      <c r="AC59">
        <v>2644</v>
      </c>
      <c r="AD59">
        <v>62435</v>
      </c>
      <c r="AE59">
        <v>6035</v>
      </c>
      <c r="AF59">
        <v>40994</v>
      </c>
      <c r="AG59">
        <v>6210</v>
      </c>
      <c r="AH59">
        <v>17319</v>
      </c>
      <c r="AI59">
        <v>155567</v>
      </c>
      <c r="AJ59">
        <v>7787</v>
      </c>
      <c r="AK59">
        <v>7098</v>
      </c>
      <c r="AL59">
        <v>44946</v>
      </c>
      <c r="AM59">
        <v>21939</v>
      </c>
      <c r="AN59">
        <v>358216</v>
      </c>
      <c r="AO59">
        <v>81493</v>
      </c>
      <c r="AP59">
        <v>102754</v>
      </c>
      <c r="AQ59">
        <v>562</v>
      </c>
      <c r="AR59">
        <v>9890</v>
      </c>
      <c r="AS59">
        <v>5879</v>
      </c>
      <c r="AT59">
        <v>22528</v>
      </c>
      <c r="AU59">
        <v>203612</v>
      </c>
      <c r="AV59">
        <v>3798</v>
      </c>
      <c r="AW59">
        <v>961</v>
      </c>
      <c r="AX59">
        <v>60952</v>
      </c>
      <c r="AY59">
        <v>163667</v>
      </c>
      <c r="AZ59">
        <v>948100</v>
      </c>
      <c r="BA59">
        <v>88267</v>
      </c>
      <c r="BB59">
        <v>58830</v>
      </c>
      <c r="BC59">
        <v>47809</v>
      </c>
      <c r="BD59">
        <v>261600</v>
      </c>
      <c r="BE59">
        <v>1288496</v>
      </c>
      <c r="BF59">
        <v>68156</v>
      </c>
      <c r="BG59">
        <v>42378</v>
      </c>
      <c r="BH59">
        <v>23713</v>
      </c>
      <c r="BI59">
        <v>21376</v>
      </c>
      <c r="BJ59">
        <v>2997</v>
      </c>
      <c r="BK59">
        <v>7602</v>
      </c>
      <c r="BL59">
        <v>12434</v>
      </c>
      <c r="BM59">
        <v>35959</v>
      </c>
      <c r="BN59">
        <v>12930</v>
      </c>
      <c r="BO59">
        <v>21660</v>
      </c>
      <c r="BP59">
        <v>4691</v>
      </c>
      <c r="BQ59">
        <v>9453</v>
      </c>
      <c r="BR59">
        <v>94238</v>
      </c>
      <c r="BS59">
        <v>19342</v>
      </c>
      <c r="BT59">
        <v>18245</v>
      </c>
      <c r="BU59">
        <v>9219</v>
      </c>
      <c r="BV59">
        <v>3312</v>
      </c>
    </row>
    <row r="60" spans="1:74" x14ac:dyDescent="0.25">
      <c r="A60" t="s">
        <v>176</v>
      </c>
      <c r="B60" s="2">
        <f>AVERAGE(K60:BV60)</f>
        <v>870629.03125</v>
      </c>
      <c r="C60" s="2">
        <f t="shared" si="0"/>
        <v>978148.27272727271</v>
      </c>
      <c r="D60" s="2">
        <f>STDEV(K60:BV60)</f>
        <v>703527.40078606224</v>
      </c>
      <c r="E60" s="2">
        <f t="shared" si="1"/>
        <v>981763.71541154641</v>
      </c>
      <c r="F60" s="12">
        <f t="shared" si="2"/>
        <v>0.80806793195946769</v>
      </c>
      <c r="G60" s="12">
        <f t="shared" si="3"/>
        <v>1.0036962112852208</v>
      </c>
      <c r="H60" s="12">
        <f>MIN(K60:BV60)</f>
        <v>308571</v>
      </c>
      <c r="I60" s="2">
        <f>MAX(K60:BV60)</f>
        <v>4246102</v>
      </c>
      <c r="J60" s="2">
        <f>COUNTIF(K60:BV60,0)</f>
        <v>0</v>
      </c>
      <c r="K60">
        <v>745146</v>
      </c>
      <c r="L60">
        <v>846076</v>
      </c>
      <c r="M60">
        <v>940026</v>
      </c>
      <c r="N60">
        <v>658195</v>
      </c>
      <c r="O60">
        <v>882002</v>
      </c>
      <c r="P60">
        <v>893472</v>
      </c>
      <c r="Q60">
        <v>735102</v>
      </c>
      <c r="R60">
        <v>724077</v>
      </c>
      <c r="S60">
        <v>564171</v>
      </c>
      <c r="T60">
        <v>720545</v>
      </c>
      <c r="U60">
        <v>1398639</v>
      </c>
      <c r="V60">
        <v>408344</v>
      </c>
      <c r="W60">
        <v>705089</v>
      </c>
      <c r="X60">
        <v>681844</v>
      </c>
      <c r="Y60">
        <v>597660</v>
      </c>
      <c r="Z60">
        <v>565148</v>
      </c>
      <c r="AA60">
        <v>599718</v>
      </c>
      <c r="AB60">
        <v>3624364</v>
      </c>
      <c r="AC60">
        <v>1188400</v>
      </c>
      <c r="AD60">
        <v>679901</v>
      </c>
      <c r="AE60">
        <v>917767</v>
      </c>
      <c r="AF60">
        <v>366172</v>
      </c>
      <c r="AG60">
        <v>308571</v>
      </c>
      <c r="AH60">
        <v>1162065</v>
      </c>
      <c r="AI60">
        <v>1075054</v>
      </c>
      <c r="AJ60">
        <v>1090927</v>
      </c>
      <c r="AK60">
        <v>708404</v>
      </c>
      <c r="AL60">
        <v>781950</v>
      </c>
      <c r="AM60">
        <v>1210943</v>
      </c>
      <c r="AN60">
        <v>538550</v>
      </c>
      <c r="AO60">
        <v>670236</v>
      </c>
      <c r="AP60">
        <v>739094</v>
      </c>
      <c r="AQ60">
        <v>452138</v>
      </c>
      <c r="AR60">
        <v>627672</v>
      </c>
      <c r="AS60">
        <v>832155</v>
      </c>
      <c r="AT60">
        <v>923116</v>
      </c>
      <c r="AU60">
        <v>986629</v>
      </c>
      <c r="AV60">
        <v>462616</v>
      </c>
      <c r="AW60">
        <v>680792</v>
      </c>
      <c r="AX60">
        <v>404602</v>
      </c>
      <c r="AY60">
        <v>498565</v>
      </c>
      <c r="AZ60">
        <v>605059</v>
      </c>
      <c r="BA60">
        <v>499692</v>
      </c>
      <c r="BB60">
        <v>1084881</v>
      </c>
      <c r="BC60">
        <v>812051</v>
      </c>
      <c r="BD60">
        <v>1207631</v>
      </c>
      <c r="BE60">
        <v>3488779</v>
      </c>
      <c r="BF60">
        <v>4246102</v>
      </c>
      <c r="BG60">
        <v>881112</v>
      </c>
      <c r="BH60">
        <v>1181107</v>
      </c>
      <c r="BI60">
        <v>753900</v>
      </c>
      <c r="BJ60">
        <v>788339</v>
      </c>
      <c r="BK60">
        <v>400565</v>
      </c>
      <c r="BL60">
        <v>507069</v>
      </c>
      <c r="BM60">
        <v>342823</v>
      </c>
      <c r="BN60">
        <v>501336</v>
      </c>
      <c r="BO60">
        <v>1182976</v>
      </c>
      <c r="BP60">
        <v>686538</v>
      </c>
      <c r="BQ60">
        <v>577577</v>
      </c>
      <c r="BR60">
        <v>673234</v>
      </c>
      <c r="BS60">
        <v>490904</v>
      </c>
      <c r="BT60">
        <v>344214</v>
      </c>
      <c r="BU60">
        <v>471992</v>
      </c>
      <c r="BV60">
        <v>396440</v>
      </c>
    </row>
    <row r="61" spans="1:74" x14ac:dyDescent="0.25">
      <c r="A61" t="s">
        <v>435</v>
      </c>
      <c r="B61" s="2">
        <f>AVERAGE(K61:BV61)</f>
        <v>549612.5625</v>
      </c>
      <c r="C61" s="2">
        <f t="shared" si="0"/>
        <v>661554.81818181823</v>
      </c>
      <c r="D61" s="2">
        <f>STDEV(K61:BV61)</f>
        <v>326921.91020607611</v>
      </c>
      <c r="E61" s="2">
        <f t="shared" si="1"/>
        <v>407526.71286521485</v>
      </c>
      <c r="F61" s="12">
        <f t="shared" si="2"/>
        <v>0.5948224849865511</v>
      </c>
      <c r="G61" s="12">
        <f t="shared" si="3"/>
        <v>0.61601352097357465</v>
      </c>
      <c r="H61" s="12">
        <f>MIN(K61:BV61)</f>
        <v>77775</v>
      </c>
      <c r="I61" s="2">
        <f>MAX(K61:BV61)</f>
        <v>1601677</v>
      </c>
      <c r="J61" s="2">
        <f>COUNTIF(K61:BV61,0)</f>
        <v>0</v>
      </c>
      <c r="K61">
        <v>621502</v>
      </c>
      <c r="L61">
        <v>666041</v>
      </c>
      <c r="M61">
        <v>1046628</v>
      </c>
      <c r="N61">
        <v>489891</v>
      </c>
      <c r="O61">
        <v>273473</v>
      </c>
      <c r="P61">
        <v>103723</v>
      </c>
      <c r="Q61">
        <v>189373</v>
      </c>
      <c r="R61">
        <v>620711</v>
      </c>
      <c r="S61">
        <v>523872</v>
      </c>
      <c r="T61">
        <v>592509</v>
      </c>
      <c r="U61">
        <v>601314</v>
      </c>
      <c r="V61">
        <v>517223</v>
      </c>
      <c r="W61">
        <v>709122</v>
      </c>
      <c r="X61">
        <v>739461</v>
      </c>
      <c r="Y61">
        <v>540136</v>
      </c>
      <c r="Z61">
        <v>200035</v>
      </c>
      <c r="AA61">
        <v>229978</v>
      </c>
      <c r="AB61">
        <v>518778</v>
      </c>
      <c r="AC61">
        <v>99734</v>
      </c>
      <c r="AD61">
        <v>918611</v>
      </c>
      <c r="AE61">
        <v>479781</v>
      </c>
      <c r="AF61">
        <v>385230</v>
      </c>
      <c r="AG61">
        <v>327512</v>
      </c>
      <c r="AH61">
        <v>627196</v>
      </c>
      <c r="AI61">
        <v>1180295</v>
      </c>
      <c r="AJ61">
        <v>582938</v>
      </c>
      <c r="AK61">
        <v>282313</v>
      </c>
      <c r="AL61">
        <v>824456</v>
      </c>
      <c r="AM61">
        <v>130890</v>
      </c>
      <c r="AN61">
        <v>611175</v>
      </c>
      <c r="AO61">
        <v>430572</v>
      </c>
      <c r="AP61">
        <v>249866</v>
      </c>
      <c r="AQ61">
        <v>120491</v>
      </c>
      <c r="AR61">
        <v>627386</v>
      </c>
      <c r="AS61">
        <v>802589</v>
      </c>
      <c r="AT61">
        <v>176157</v>
      </c>
      <c r="AU61">
        <v>747577</v>
      </c>
      <c r="AV61">
        <v>583031</v>
      </c>
      <c r="AW61">
        <v>223189</v>
      </c>
      <c r="AX61">
        <v>516851</v>
      </c>
      <c r="AY61">
        <v>371558</v>
      </c>
      <c r="AZ61">
        <v>137830</v>
      </c>
      <c r="BA61">
        <v>394952</v>
      </c>
      <c r="BB61">
        <v>100610</v>
      </c>
      <c r="BC61">
        <v>281086</v>
      </c>
      <c r="BD61">
        <v>616311</v>
      </c>
      <c r="BE61">
        <v>997747</v>
      </c>
      <c r="BF61">
        <v>420851</v>
      </c>
      <c r="BG61">
        <v>1246451</v>
      </c>
      <c r="BH61">
        <v>1486976</v>
      </c>
      <c r="BI61">
        <v>1601677</v>
      </c>
      <c r="BJ61">
        <v>554634</v>
      </c>
      <c r="BK61">
        <v>77775</v>
      </c>
      <c r="BL61">
        <v>713721</v>
      </c>
      <c r="BM61">
        <v>841072</v>
      </c>
      <c r="BN61">
        <v>1027960</v>
      </c>
      <c r="BO61">
        <v>418624</v>
      </c>
      <c r="BP61">
        <v>874373</v>
      </c>
      <c r="BQ61">
        <v>602658</v>
      </c>
      <c r="BR61">
        <v>401595</v>
      </c>
      <c r="BS61">
        <v>556631</v>
      </c>
      <c r="BT61">
        <v>447849</v>
      </c>
      <c r="BU61">
        <v>323042</v>
      </c>
      <c r="BV61">
        <v>567611</v>
      </c>
    </row>
    <row r="62" spans="1:74" x14ac:dyDescent="0.25">
      <c r="A62" t="s">
        <v>365</v>
      </c>
      <c r="B62" s="2">
        <f>AVERAGE(K62:BV62)</f>
        <v>169629.046875</v>
      </c>
      <c r="C62" s="2">
        <f t="shared" si="0"/>
        <v>113567.95454545454</v>
      </c>
      <c r="D62" s="2">
        <f>STDEV(K62:BV62)</f>
        <v>197700.14259956076</v>
      </c>
      <c r="E62" s="2">
        <f t="shared" si="1"/>
        <v>146809.66853669746</v>
      </c>
      <c r="F62" s="12">
        <f t="shared" si="2"/>
        <v>1.1654851939670827</v>
      </c>
      <c r="G62" s="12">
        <f t="shared" si="3"/>
        <v>1.2927032905038209</v>
      </c>
      <c r="H62" s="12">
        <f>MIN(K62:BV62)</f>
        <v>806</v>
      </c>
      <c r="I62" s="2">
        <f>MAX(K62:BV62)</f>
        <v>1120419</v>
      </c>
      <c r="J62" s="2">
        <f>COUNTIF(K62:BV62,0)</f>
        <v>0</v>
      </c>
      <c r="K62">
        <v>648306</v>
      </c>
      <c r="L62">
        <v>234280</v>
      </c>
      <c r="M62">
        <v>187790</v>
      </c>
      <c r="N62">
        <v>163099</v>
      </c>
      <c r="O62">
        <v>245555</v>
      </c>
      <c r="P62">
        <v>1120419</v>
      </c>
      <c r="Q62">
        <v>268388</v>
      </c>
      <c r="R62">
        <v>68823</v>
      </c>
      <c r="S62">
        <v>130958</v>
      </c>
      <c r="T62">
        <v>71705</v>
      </c>
      <c r="U62">
        <v>99096</v>
      </c>
      <c r="V62">
        <v>244354</v>
      </c>
      <c r="W62">
        <v>651350</v>
      </c>
      <c r="X62">
        <v>21486</v>
      </c>
      <c r="Y62">
        <v>370619</v>
      </c>
      <c r="Z62">
        <v>117939</v>
      </c>
      <c r="AA62">
        <v>653718</v>
      </c>
      <c r="AB62">
        <v>138541</v>
      </c>
      <c r="AC62">
        <v>57607</v>
      </c>
      <c r="AD62">
        <v>72953</v>
      </c>
      <c r="AE62">
        <v>111829</v>
      </c>
      <c r="AF62">
        <v>141516</v>
      </c>
      <c r="AG62">
        <v>55254</v>
      </c>
      <c r="AH62">
        <v>31787</v>
      </c>
      <c r="AI62">
        <v>243447</v>
      </c>
      <c r="AJ62">
        <v>171303</v>
      </c>
      <c r="AK62">
        <v>74184</v>
      </c>
      <c r="AL62">
        <v>43431</v>
      </c>
      <c r="AM62">
        <v>165020</v>
      </c>
      <c r="AN62">
        <v>266398</v>
      </c>
      <c r="AO62">
        <v>149166</v>
      </c>
      <c r="AP62">
        <v>287914</v>
      </c>
      <c r="AQ62">
        <v>51259</v>
      </c>
      <c r="AR62">
        <v>110745</v>
      </c>
      <c r="AS62">
        <v>118331</v>
      </c>
      <c r="AT62">
        <v>126414</v>
      </c>
      <c r="AU62">
        <v>24510</v>
      </c>
      <c r="AV62">
        <v>57043</v>
      </c>
      <c r="AW62">
        <v>82455</v>
      </c>
      <c r="AX62">
        <v>79780</v>
      </c>
      <c r="AY62">
        <v>336739</v>
      </c>
      <c r="AZ62">
        <v>62253</v>
      </c>
      <c r="BA62">
        <v>18770</v>
      </c>
      <c r="BB62">
        <v>40688</v>
      </c>
      <c r="BC62">
        <v>5360</v>
      </c>
      <c r="BD62">
        <v>18490</v>
      </c>
      <c r="BE62">
        <v>269672</v>
      </c>
      <c r="BF62">
        <v>129516</v>
      </c>
      <c r="BG62">
        <v>36513</v>
      </c>
      <c r="BH62">
        <v>120866</v>
      </c>
      <c r="BI62">
        <v>636463</v>
      </c>
      <c r="BJ62">
        <v>85800</v>
      </c>
      <c r="BK62">
        <v>233642</v>
      </c>
      <c r="BL62">
        <v>186278</v>
      </c>
      <c r="BM62">
        <v>313245</v>
      </c>
      <c r="BN62">
        <v>31140</v>
      </c>
      <c r="BO62">
        <v>95198</v>
      </c>
      <c r="BP62">
        <v>11054</v>
      </c>
      <c r="BQ62">
        <v>18954</v>
      </c>
      <c r="BR62">
        <v>806</v>
      </c>
      <c r="BS62">
        <v>20051</v>
      </c>
      <c r="BT62">
        <v>87475</v>
      </c>
      <c r="BU62">
        <v>85494</v>
      </c>
      <c r="BV62">
        <v>53020</v>
      </c>
    </row>
    <row r="63" spans="1:74" x14ac:dyDescent="0.25">
      <c r="A63" t="s">
        <v>438</v>
      </c>
      <c r="B63" s="2">
        <f>AVERAGE(K63:BV63)</f>
        <v>109857.15625</v>
      </c>
      <c r="C63" s="2">
        <f t="shared" si="0"/>
        <v>77347.318181818177</v>
      </c>
      <c r="D63" s="2">
        <f>STDEV(K63:BV63)</f>
        <v>84380.188045972085</v>
      </c>
      <c r="E63" s="2">
        <f t="shared" si="1"/>
        <v>49057.941030296352</v>
      </c>
      <c r="F63" s="12">
        <f t="shared" si="2"/>
        <v>0.76809004462075803</v>
      </c>
      <c r="G63" s="12">
        <f t="shared" si="3"/>
        <v>0.63425522931483191</v>
      </c>
      <c r="H63" s="12">
        <f>MIN(K63:BV63)</f>
        <v>20153</v>
      </c>
      <c r="I63" s="2">
        <f>MAX(K63:BV63)</f>
        <v>470068</v>
      </c>
      <c r="J63" s="2">
        <f>COUNTIF(K63:BV63,0)</f>
        <v>0</v>
      </c>
      <c r="K63">
        <v>79471</v>
      </c>
      <c r="L63">
        <v>60336</v>
      </c>
      <c r="M63">
        <v>262563</v>
      </c>
      <c r="N63">
        <v>470068</v>
      </c>
      <c r="O63">
        <v>164702</v>
      </c>
      <c r="P63">
        <v>85587</v>
      </c>
      <c r="Q63">
        <v>83255</v>
      </c>
      <c r="R63">
        <v>41443</v>
      </c>
      <c r="S63">
        <v>238985</v>
      </c>
      <c r="T63">
        <v>80031</v>
      </c>
      <c r="U63">
        <v>310205</v>
      </c>
      <c r="V63">
        <v>81998</v>
      </c>
      <c r="W63">
        <v>40487</v>
      </c>
      <c r="X63">
        <v>78033</v>
      </c>
      <c r="Y63">
        <v>74273</v>
      </c>
      <c r="Z63">
        <v>51277</v>
      </c>
      <c r="AA63">
        <v>183055</v>
      </c>
      <c r="AB63">
        <v>69307</v>
      </c>
      <c r="AC63">
        <v>111773</v>
      </c>
      <c r="AD63">
        <v>85107</v>
      </c>
      <c r="AE63">
        <v>104119</v>
      </c>
      <c r="AF63">
        <v>57945</v>
      </c>
      <c r="AG63">
        <v>142532</v>
      </c>
      <c r="AH63">
        <v>67612</v>
      </c>
      <c r="AI63">
        <v>218541</v>
      </c>
      <c r="AJ63">
        <v>155492</v>
      </c>
      <c r="AK63">
        <v>198177</v>
      </c>
      <c r="AL63">
        <v>156822</v>
      </c>
      <c r="AM63">
        <v>61358</v>
      </c>
      <c r="AN63">
        <v>187334</v>
      </c>
      <c r="AO63">
        <v>286596</v>
      </c>
      <c r="AP63">
        <v>86718</v>
      </c>
      <c r="AQ63">
        <v>318573</v>
      </c>
      <c r="AR63">
        <v>64642</v>
      </c>
      <c r="AS63">
        <v>80200</v>
      </c>
      <c r="AT63">
        <v>85090</v>
      </c>
      <c r="AU63">
        <v>108787</v>
      </c>
      <c r="AV63">
        <v>20153</v>
      </c>
      <c r="AW63">
        <v>62496</v>
      </c>
      <c r="AX63">
        <v>99088</v>
      </c>
      <c r="AY63">
        <v>65192</v>
      </c>
      <c r="AZ63">
        <v>49794</v>
      </c>
      <c r="BA63">
        <v>75205</v>
      </c>
      <c r="BB63">
        <v>31069</v>
      </c>
      <c r="BC63">
        <v>55467</v>
      </c>
      <c r="BD63">
        <v>72131</v>
      </c>
      <c r="BE63">
        <v>94039</v>
      </c>
      <c r="BF63">
        <v>46955</v>
      </c>
      <c r="BG63">
        <v>90246</v>
      </c>
      <c r="BH63">
        <v>89987</v>
      </c>
      <c r="BI63">
        <v>119275</v>
      </c>
      <c r="BJ63">
        <v>54188</v>
      </c>
      <c r="BK63">
        <v>31943</v>
      </c>
      <c r="BL63">
        <v>74677</v>
      </c>
      <c r="BM63">
        <v>59649</v>
      </c>
      <c r="BN63">
        <v>75134</v>
      </c>
      <c r="BO63">
        <v>212738</v>
      </c>
      <c r="BP63">
        <v>73984</v>
      </c>
      <c r="BQ63">
        <v>75278</v>
      </c>
      <c r="BR63">
        <v>20761</v>
      </c>
      <c r="BS63">
        <v>51123</v>
      </c>
      <c r="BT63">
        <v>59233</v>
      </c>
      <c r="BU63">
        <v>207591</v>
      </c>
      <c r="BV63">
        <v>30968</v>
      </c>
    </row>
    <row r="64" spans="1:74" x14ac:dyDescent="0.25">
      <c r="A64" t="s">
        <v>255</v>
      </c>
      <c r="B64" s="2">
        <f>AVERAGE(K64:BV64)</f>
        <v>1236428.296875</v>
      </c>
      <c r="C64" s="2">
        <f t="shared" si="0"/>
        <v>1116885.2272727273</v>
      </c>
      <c r="D64" s="2">
        <f>STDEV(K64:BV64)</f>
        <v>848430.68774215423</v>
      </c>
      <c r="E64" s="2">
        <f t="shared" si="1"/>
        <v>705034.65658166877</v>
      </c>
      <c r="F64" s="12">
        <f t="shared" si="2"/>
        <v>0.68619481605727806</v>
      </c>
      <c r="G64" s="12">
        <f t="shared" si="3"/>
        <v>0.63125076719231188</v>
      </c>
      <c r="H64" s="12">
        <f>MIN(K64:BV64)</f>
        <v>451156</v>
      </c>
      <c r="I64" s="2">
        <f>MAX(K64:BV64)</f>
        <v>6172772</v>
      </c>
      <c r="J64" s="2">
        <f>COUNTIF(K64:BV64,0)</f>
        <v>0</v>
      </c>
      <c r="K64">
        <v>1181391</v>
      </c>
      <c r="L64">
        <v>907479</v>
      </c>
      <c r="M64">
        <v>6172772</v>
      </c>
      <c r="N64">
        <v>567995</v>
      </c>
      <c r="O64">
        <v>1553173</v>
      </c>
      <c r="P64">
        <v>915892</v>
      </c>
      <c r="Q64">
        <v>838787</v>
      </c>
      <c r="R64">
        <v>707686</v>
      </c>
      <c r="S64">
        <v>794909</v>
      </c>
      <c r="T64">
        <v>887685</v>
      </c>
      <c r="U64">
        <v>2945259</v>
      </c>
      <c r="V64">
        <v>2029201</v>
      </c>
      <c r="W64">
        <v>2105271</v>
      </c>
      <c r="X64">
        <v>1330978</v>
      </c>
      <c r="Y64">
        <v>1942939</v>
      </c>
      <c r="Z64">
        <v>1451524</v>
      </c>
      <c r="AA64">
        <v>1170342</v>
      </c>
      <c r="AB64">
        <v>1544096</v>
      </c>
      <c r="AC64">
        <v>1265926</v>
      </c>
      <c r="AD64">
        <v>1207095</v>
      </c>
      <c r="AE64">
        <v>1024898</v>
      </c>
      <c r="AF64">
        <v>605734</v>
      </c>
      <c r="AG64">
        <v>1152283</v>
      </c>
      <c r="AH64">
        <v>1023933</v>
      </c>
      <c r="AI64">
        <v>1375522</v>
      </c>
      <c r="AJ64">
        <v>1083444</v>
      </c>
      <c r="AK64">
        <v>2250652</v>
      </c>
      <c r="AL64">
        <v>1457799</v>
      </c>
      <c r="AM64">
        <v>1294587</v>
      </c>
      <c r="AN64">
        <v>751543</v>
      </c>
      <c r="AO64">
        <v>1007758</v>
      </c>
      <c r="AP64">
        <v>764551</v>
      </c>
      <c r="AQ64">
        <v>688781</v>
      </c>
      <c r="AR64">
        <v>739035</v>
      </c>
      <c r="AS64">
        <v>727338</v>
      </c>
      <c r="AT64">
        <v>748927</v>
      </c>
      <c r="AU64">
        <v>1057832</v>
      </c>
      <c r="AV64">
        <v>612029</v>
      </c>
      <c r="AW64">
        <v>1326041</v>
      </c>
      <c r="AX64">
        <v>1323112</v>
      </c>
      <c r="AY64">
        <v>863110</v>
      </c>
      <c r="AZ64">
        <v>1160627</v>
      </c>
      <c r="BA64">
        <v>1426951</v>
      </c>
      <c r="BB64">
        <v>782592</v>
      </c>
      <c r="BC64">
        <v>691197</v>
      </c>
      <c r="BD64">
        <v>961850</v>
      </c>
      <c r="BE64">
        <v>944671</v>
      </c>
      <c r="BF64">
        <v>1401780</v>
      </c>
      <c r="BG64">
        <v>451156</v>
      </c>
      <c r="BH64">
        <v>707911</v>
      </c>
      <c r="BI64">
        <v>565696</v>
      </c>
      <c r="BJ64">
        <v>935477</v>
      </c>
      <c r="BK64">
        <v>918500</v>
      </c>
      <c r="BL64">
        <v>2254606</v>
      </c>
      <c r="BM64">
        <v>3465652</v>
      </c>
      <c r="BN64">
        <v>1798462</v>
      </c>
      <c r="BO64">
        <v>1575297</v>
      </c>
      <c r="BP64">
        <v>643278</v>
      </c>
      <c r="BQ64">
        <v>672535</v>
      </c>
      <c r="BR64">
        <v>697050</v>
      </c>
      <c r="BS64">
        <v>576236</v>
      </c>
      <c r="BT64">
        <v>497550</v>
      </c>
      <c r="BU64">
        <v>1077694</v>
      </c>
      <c r="BV64">
        <v>1525334</v>
      </c>
    </row>
    <row r="65" spans="1:74" x14ac:dyDescent="0.25">
      <c r="A65" t="s">
        <v>427</v>
      </c>
      <c r="B65" s="2">
        <f>AVERAGE(K65:BV65)</f>
        <v>118821.734375</v>
      </c>
      <c r="C65" s="2">
        <f t="shared" si="0"/>
        <v>80301.181818181823</v>
      </c>
      <c r="D65" s="2">
        <f>STDEV(K65:BV65)</f>
        <v>471296.94100928144</v>
      </c>
      <c r="E65" s="2">
        <f t="shared" si="1"/>
        <v>250213.72273425933</v>
      </c>
      <c r="F65" s="12">
        <f t="shared" si="2"/>
        <v>3.9664203143330146</v>
      </c>
      <c r="G65" s="12">
        <f t="shared" si="3"/>
        <v>3.1159407255150242</v>
      </c>
      <c r="H65" s="12">
        <f>MIN(K65:BV65)</f>
        <v>0</v>
      </c>
      <c r="I65" s="2">
        <f>MAX(K65:BV65)</f>
        <v>3571288</v>
      </c>
      <c r="J65" s="2">
        <f>COUNTIF(K65:BV65,0)</f>
        <v>8</v>
      </c>
      <c r="K65">
        <v>20100</v>
      </c>
      <c r="L65">
        <v>123936</v>
      </c>
      <c r="M65">
        <v>3571288</v>
      </c>
      <c r="N65">
        <v>476124</v>
      </c>
      <c r="O65">
        <v>55155</v>
      </c>
      <c r="P65">
        <v>49325</v>
      </c>
      <c r="Q65">
        <v>950</v>
      </c>
      <c r="R65">
        <v>21205</v>
      </c>
      <c r="S65">
        <v>2675</v>
      </c>
      <c r="T65">
        <v>0</v>
      </c>
      <c r="U65">
        <v>4659</v>
      </c>
      <c r="V65">
        <v>29070</v>
      </c>
      <c r="W65">
        <v>335733</v>
      </c>
      <c r="X65">
        <v>202001</v>
      </c>
      <c r="Y65">
        <v>1286</v>
      </c>
      <c r="Z65">
        <v>5798</v>
      </c>
      <c r="AA65">
        <v>0</v>
      </c>
      <c r="AB65">
        <v>95662</v>
      </c>
      <c r="AC65">
        <v>5365</v>
      </c>
      <c r="AD65">
        <v>473674</v>
      </c>
      <c r="AE65">
        <v>1000</v>
      </c>
      <c r="AF65">
        <v>863</v>
      </c>
      <c r="AG65">
        <v>524</v>
      </c>
      <c r="AH65">
        <v>12705</v>
      </c>
      <c r="AI65">
        <v>16628</v>
      </c>
      <c r="AJ65">
        <v>5575</v>
      </c>
      <c r="AK65">
        <v>0</v>
      </c>
      <c r="AL65">
        <v>18</v>
      </c>
      <c r="AM65">
        <v>12580</v>
      </c>
      <c r="AN65">
        <v>6086</v>
      </c>
      <c r="AO65">
        <v>6029</v>
      </c>
      <c r="AP65">
        <v>10011</v>
      </c>
      <c r="AQ65">
        <v>17706</v>
      </c>
      <c r="AR65">
        <v>220025</v>
      </c>
      <c r="AS65">
        <v>10901</v>
      </c>
      <c r="AT65">
        <v>12820</v>
      </c>
      <c r="AU65">
        <v>0</v>
      </c>
      <c r="AV65">
        <v>16355</v>
      </c>
      <c r="AW65">
        <v>4953</v>
      </c>
      <c r="AX65">
        <v>2247</v>
      </c>
      <c r="AY65">
        <v>4802</v>
      </c>
      <c r="AZ65">
        <v>2131</v>
      </c>
      <c r="BA65">
        <v>488</v>
      </c>
      <c r="BB65">
        <v>3955</v>
      </c>
      <c r="BC65">
        <v>2943</v>
      </c>
      <c r="BD65">
        <v>2759</v>
      </c>
      <c r="BE65">
        <v>2659</v>
      </c>
      <c r="BF65">
        <v>700</v>
      </c>
      <c r="BG65">
        <v>8382</v>
      </c>
      <c r="BH65">
        <v>410</v>
      </c>
      <c r="BI65">
        <v>467</v>
      </c>
      <c r="BJ65">
        <v>1222</v>
      </c>
      <c r="BK65">
        <v>0</v>
      </c>
      <c r="BL65">
        <v>0</v>
      </c>
      <c r="BM65">
        <v>359</v>
      </c>
      <c r="BN65">
        <v>12169</v>
      </c>
      <c r="BO65">
        <v>17416</v>
      </c>
      <c r="BP65">
        <v>0</v>
      </c>
      <c r="BQ65">
        <v>1012737</v>
      </c>
      <c r="BR65">
        <v>41</v>
      </c>
      <c r="BS65">
        <v>34120</v>
      </c>
      <c r="BT65">
        <v>655079</v>
      </c>
      <c r="BU65">
        <v>10720</v>
      </c>
      <c r="BV65">
        <v>0</v>
      </c>
    </row>
    <row r="66" spans="1:74" x14ac:dyDescent="0.25">
      <c r="A66" t="s">
        <v>95</v>
      </c>
      <c r="B66" s="2">
        <f>AVERAGE(K66:BV66)</f>
        <v>89366.609375</v>
      </c>
      <c r="C66" s="2">
        <f t="shared" si="0"/>
        <v>161020.27272727274</v>
      </c>
      <c r="D66" s="2">
        <f>STDEV(K66:BV66)</f>
        <v>124070.73742773056</v>
      </c>
      <c r="E66" s="2">
        <f t="shared" si="1"/>
        <v>191421.57206223969</v>
      </c>
      <c r="F66" s="12">
        <f t="shared" si="2"/>
        <v>1.3883343935216919</v>
      </c>
      <c r="G66" s="12">
        <f t="shared" si="3"/>
        <v>1.1888041724190779</v>
      </c>
      <c r="H66" s="12">
        <f>MIN(K66:BV66)</f>
        <v>14427</v>
      </c>
      <c r="I66" s="2">
        <f>MAX(K66:BV66)</f>
        <v>912800</v>
      </c>
      <c r="J66" s="2">
        <f>COUNTIF(K66:BV66,0)</f>
        <v>0</v>
      </c>
      <c r="K66">
        <v>99601</v>
      </c>
      <c r="L66">
        <v>89977</v>
      </c>
      <c r="M66">
        <v>45750</v>
      </c>
      <c r="N66">
        <v>36590</v>
      </c>
      <c r="O66">
        <v>28935</v>
      </c>
      <c r="P66">
        <v>43609</v>
      </c>
      <c r="Q66">
        <v>65804</v>
      </c>
      <c r="R66">
        <v>31095</v>
      </c>
      <c r="S66">
        <v>41253</v>
      </c>
      <c r="T66">
        <v>54234</v>
      </c>
      <c r="U66">
        <v>27715</v>
      </c>
      <c r="V66">
        <v>43851</v>
      </c>
      <c r="W66">
        <v>92453</v>
      </c>
      <c r="X66">
        <v>102268</v>
      </c>
      <c r="Y66">
        <v>46470</v>
      </c>
      <c r="Z66">
        <v>48973</v>
      </c>
      <c r="AA66">
        <v>24587</v>
      </c>
      <c r="AB66">
        <v>31128</v>
      </c>
      <c r="AC66">
        <v>23391</v>
      </c>
      <c r="AD66">
        <v>58142</v>
      </c>
      <c r="AE66">
        <v>72169</v>
      </c>
      <c r="AF66">
        <v>76714</v>
      </c>
      <c r="AG66">
        <v>50460</v>
      </c>
      <c r="AH66">
        <v>32548</v>
      </c>
      <c r="AI66">
        <v>52479</v>
      </c>
      <c r="AJ66">
        <v>47345</v>
      </c>
      <c r="AK66">
        <v>37266</v>
      </c>
      <c r="AL66">
        <v>38464</v>
      </c>
      <c r="AM66">
        <v>45184</v>
      </c>
      <c r="AN66">
        <v>37725</v>
      </c>
      <c r="AO66">
        <v>31404</v>
      </c>
      <c r="AP66">
        <v>35477</v>
      </c>
      <c r="AQ66">
        <v>68215</v>
      </c>
      <c r="AR66">
        <v>27586</v>
      </c>
      <c r="AS66">
        <v>62814</v>
      </c>
      <c r="AT66">
        <v>21881</v>
      </c>
      <c r="AU66">
        <v>14427</v>
      </c>
      <c r="AV66">
        <v>93765</v>
      </c>
      <c r="AW66">
        <v>46340</v>
      </c>
      <c r="AX66">
        <v>38902</v>
      </c>
      <c r="AY66">
        <v>70958</v>
      </c>
      <c r="AZ66">
        <v>139068</v>
      </c>
      <c r="BA66">
        <v>45935</v>
      </c>
      <c r="BB66">
        <v>248332</v>
      </c>
      <c r="BC66">
        <v>152356</v>
      </c>
      <c r="BD66">
        <v>35614</v>
      </c>
      <c r="BE66">
        <v>142086</v>
      </c>
      <c r="BF66">
        <v>77161</v>
      </c>
      <c r="BG66">
        <v>30145</v>
      </c>
      <c r="BH66">
        <v>91217</v>
      </c>
      <c r="BI66">
        <v>912800</v>
      </c>
      <c r="BJ66">
        <v>387191</v>
      </c>
      <c r="BK66">
        <v>123252</v>
      </c>
      <c r="BL66">
        <v>139077</v>
      </c>
      <c r="BM66">
        <v>101815</v>
      </c>
      <c r="BN66">
        <v>82485</v>
      </c>
      <c r="BO66">
        <v>94897</v>
      </c>
      <c r="BP66">
        <v>81082</v>
      </c>
      <c r="BQ66">
        <v>104885</v>
      </c>
      <c r="BR66">
        <v>60597</v>
      </c>
      <c r="BS66">
        <v>86068</v>
      </c>
      <c r="BT66">
        <v>341796</v>
      </c>
      <c r="BU66">
        <v>157570</v>
      </c>
      <c r="BV66">
        <v>46085</v>
      </c>
    </row>
    <row r="67" spans="1:74" x14ac:dyDescent="0.25">
      <c r="A67" t="s">
        <v>108</v>
      </c>
      <c r="B67" s="2">
        <f>AVERAGE(K67:BV67)</f>
        <v>572821.984375</v>
      </c>
      <c r="C67" s="2">
        <f t="shared" ref="C67:C130" si="4">AVERAGE(BA67:BV67)</f>
        <v>524077.54545454547</v>
      </c>
      <c r="D67" s="2">
        <f>STDEV(K67:BV67)</f>
        <v>220422.19387892087</v>
      </c>
      <c r="E67" s="2">
        <f t="shared" ref="E67:E130" si="5">STDEV(BA67:BV67)</f>
        <v>180335.95347644828</v>
      </c>
      <c r="F67" s="12">
        <f t="shared" ref="F67:F130" si="6">D67/B67</f>
        <v>0.38480051375720364</v>
      </c>
      <c r="G67" s="12">
        <f t="shared" ref="G67:G130" si="7">E67/C67</f>
        <v>0.34410166022289396</v>
      </c>
      <c r="H67" s="12">
        <f>MIN(K67:BV67)</f>
        <v>172528</v>
      </c>
      <c r="I67" s="2">
        <f>MAX(K67:BV67)</f>
        <v>1224261</v>
      </c>
      <c r="J67" s="2">
        <f>COUNTIF(K67:BV67,0)</f>
        <v>0</v>
      </c>
      <c r="K67">
        <v>621663</v>
      </c>
      <c r="L67">
        <v>1224261</v>
      </c>
      <c r="M67">
        <v>712270</v>
      </c>
      <c r="N67">
        <v>182375</v>
      </c>
      <c r="O67">
        <v>432412</v>
      </c>
      <c r="P67">
        <v>790492</v>
      </c>
      <c r="Q67">
        <v>787233</v>
      </c>
      <c r="R67">
        <v>564306</v>
      </c>
      <c r="S67">
        <v>394237</v>
      </c>
      <c r="T67">
        <v>683205</v>
      </c>
      <c r="U67">
        <v>745376</v>
      </c>
      <c r="V67">
        <v>373825</v>
      </c>
      <c r="W67">
        <v>654903</v>
      </c>
      <c r="X67">
        <v>450062</v>
      </c>
      <c r="Y67">
        <v>530616</v>
      </c>
      <c r="Z67">
        <v>430017</v>
      </c>
      <c r="AA67">
        <v>701178</v>
      </c>
      <c r="AB67">
        <v>723403</v>
      </c>
      <c r="AC67">
        <v>694137</v>
      </c>
      <c r="AD67">
        <v>791204</v>
      </c>
      <c r="AE67">
        <v>523660</v>
      </c>
      <c r="AF67">
        <v>321130</v>
      </c>
      <c r="AG67">
        <v>593994</v>
      </c>
      <c r="AH67">
        <v>407750</v>
      </c>
      <c r="AI67">
        <v>1030577</v>
      </c>
      <c r="AJ67">
        <v>350922</v>
      </c>
      <c r="AK67">
        <v>739810</v>
      </c>
      <c r="AL67">
        <v>731915</v>
      </c>
      <c r="AM67">
        <v>425466</v>
      </c>
      <c r="AN67">
        <v>436900</v>
      </c>
      <c r="AO67">
        <v>938701</v>
      </c>
      <c r="AP67">
        <v>449490</v>
      </c>
      <c r="AQ67">
        <v>537074</v>
      </c>
      <c r="AR67">
        <v>288734</v>
      </c>
      <c r="AS67">
        <v>514785</v>
      </c>
      <c r="AT67">
        <v>508012</v>
      </c>
      <c r="AU67">
        <v>172528</v>
      </c>
      <c r="AV67">
        <v>424591</v>
      </c>
      <c r="AW67">
        <v>550591</v>
      </c>
      <c r="AX67">
        <v>564438</v>
      </c>
      <c r="AY67">
        <v>1046478</v>
      </c>
      <c r="AZ67">
        <v>1086180</v>
      </c>
      <c r="BA67">
        <v>662026</v>
      </c>
      <c r="BB67">
        <v>517555</v>
      </c>
      <c r="BC67">
        <v>555171</v>
      </c>
      <c r="BD67">
        <v>490918</v>
      </c>
      <c r="BE67">
        <v>1025576</v>
      </c>
      <c r="BF67">
        <v>690747</v>
      </c>
      <c r="BG67">
        <v>637275</v>
      </c>
      <c r="BH67">
        <v>583436</v>
      </c>
      <c r="BI67">
        <v>460271</v>
      </c>
      <c r="BJ67">
        <v>850235</v>
      </c>
      <c r="BK67">
        <v>612449</v>
      </c>
      <c r="BL67">
        <v>313475</v>
      </c>
      <c r="BM67">
        <v>351312</v>
      </c>
      <c r="BN67">
        <v>560397</v>
      </c>
      <c r="BO67">
        <v>386209</v>
      </c>
      <c r="BP67">
        <v>448879</v>
      </c>
      <c r="BQ67">
        <v>470572</v>
      </c>
      <c r="BR67">
        <v>384434</v>
      </c>
      <c r="BS67">
        <v>307922</v>
      </c>
      <c r="BT67">
        <v>362397</v>
      </c>
      <c r="BU67">
        <v>297841</v>
      </c>
      <c r="BV67">
        <v>560609</v>
      </c>
    </row>
    <row r="68" spans="1:74" x14ac:dyDescent="0.25">
      <c r="A68" t="s">
        <v>226</v>
      </c>
      <c r="B68" s="2">
        <f>AVERAGE(K68:BV68)</f>
        <v>141025.5</v>
      </c>
      <c r="C68" s="2">
        <f t="shared" si="4"/>
        <v>146673.18181818182</v>
      </c>
      <c r="D68" s="2">
        <f>STDEV(K68:BV68)</f>
        <v>241579.89548223244</v>
      </c>
      <c r="E68" s="2">
        <f t="shared" si="5"/>
        <v>220840.31206639882</v>
      </c>
      <c r="F68" s="12">
        <f t="shared" si="6"/>
        <v>1.7130227900786201</v>
      </c>
      <c r="G68" s="12">
        <f t="shared" si="7"/>
        <v>1.5056625166838995</v>
      </c>
      <c r="H68" s="12">
        <f>MIN(K68:BV68)</f>
        <v>0</v>
      </c>
      <c r="I68" s="2">
        <f>MAX(K68:BV68)</f>
        <v>1463259</v>
      </c>
      <c r="J68" s="2">
        <f>COUNTIF(K68:BV68,0)</f>
        <v>3</v>
      </c>
      <c r="K68">
        <v>15470</v>
      </c>
      <c r="L68">
        <v>4130</v>
      </c>
      <c r="M68">
        <v>40916</v>
      </c>
      <c r="N68">
        <v>438720</v>
      </c>
      <c r="O68">
        <v>12313</v>
      </c>
      <c r="P68">
        <v>7342</v>
      </c>
      <c r="Q68">
        <v>475</v>
      </c>
      <c r="R68">
        <v>472793</v>
      </c>
      <c r="S68">
        <v>705</v>
      </c>
      <c r="T68">
        <v>25729</v>
      </c>
      <c r="U68">
        <v>40897</v>
      </c>
      <c r="V68">
        <v>2077</v>
      </c>
      <c r="W68">
        <v>39421</v>
      </c>
      <c r="X68">
        <v>477058</v>
      </c>
      <c r="Y68">
        <v>1463259</v>
      </c>
      <c r="Z68">
        <v>332729</v>
      </c>
      <c r="AA68">
        <v>81192</v>
      </c>
      <c r="AB68">
        <v>93704</v>
      </c>
      <c r="AC68">
        <v>122330</v>
      </c>
      <c r="AD68">
        <v>40968</v>
      </c>
      <c r="AE68">
        <v>5764</v>
      </c>
      <c r="AF68">
        <v>12644</v>
      </c>
      <c r="AG68">
        <v>106252</v>
      </c>
      <c r="AH68">
        <v>94343</v>
      </c>
      <c r="AI68">
        <v>25459</v>
      </c>
      <c r="AJ68">
        <v>181851</v>
      </c>
      <c r="AK68">
        <v>94510</v>
      </c>
      <c r="AL68">
        <v>33211</v>
      </c>
      <c r="AM68">
        <v>94517</v>
      </c>
      <c r="AN68">
        <v>139002</v>
      </c>
      <c r="AO68">
        <v>5000</v>
      </c>
      <c r="AP68">
        <v>24616</v>
      </c>
      <c r="AQ68">
        <v>14401</v>
      </c>
      <c r="AR68">
        <v>61732</v>
      </c>
      <c r="AS68">
        <v>10833</v>
      </c>
      <c r="AT68">
        <v>71803</v>
      </c>
      <c r="AU68">
        <v>9031</v>
      </c>
      <c r="AV68">
        <v>475685</v>
      </c>
      <c r="AW68">
        <v>122998</v>
      </c>
      <c r="AX68">
        <v>39132</v>
      </c>
      <c r="AY68">
        <v>413216</v>
      </c>
      <c r="AZ68">
        <v>50594</v>
      </c>
      <c r="BA68">
        <v>184074</v>
      </c>
      <c r="BB68">
        <v>11969</v>
      </c>
      <c r="BC68">
        <v>41444</v>
      </c>
      <c r="BD68">
        <v>503945</v>
      </c>
      <c r="BE68">
        <v>58406</v>
      </c>
      <c r="BF68">
        <v>194496</v>
      </c>
      <c r="BG68">
        <v>11298</v>
      </c>
      <c r="BH68">
        <v>0</v>
      </c>
      <c r="BI68">
        <v>43270</v>
      </c>
      <c r="BJ68">
        <v>99212</v>
      </c>
      <c r="BK68">
        <v>209900</v>
      </c>
      <c r="BL68">
        <v>0</v>
      </c>
      <c r="BM68">
        <v>4400</v>
      </c>
      <c r="BN68">
        <v>0</v>
      </c>
      <c r="BO68">
        <v>239082</v>
      </c>
      <c r="BP68">
        <v>589043</v>
      </c>
      <c r="BQ68">
        <v>824903</v>
      </c>
      <c r="BR68">
        <v>5655</v>
      </c>
      <c r="BS68">
        <v>157041</v>
      </c>
      <c r="BT68">
        <v>6350</v>
      </c>
      <c r="BU68">
        <v>34841</v>
      </c>
      <c r="BV68">
        <v>7481</v>
      </c>
    </row>
    <row r="69" spans="1:74" x14ac:dyDescent="0.25">
      <c r="A69" t="s">
        <v>54</v>
      </c>
      <c r="B69" s="2">
        <f>AVERAGE(K69:BV69)</f>
        <v>16570.078125</v>
      </c>
      <c r="C69" s="2">
        <f t="shared" si="4"/>
        <v>0</v>
      </c>
      <c r="D69" s="2">
        <f>STDEV(K69:BV69)</f>
        <v>69354.962380748722</v>
      </c>
      <c r="E69" s="2">
        <f t="shared" si="5"/>
        <v>0</v>
      </c>
      <c r="F69" s="12">
        <f t="shared" si="6"/>
        <v>4.1855543382206424</v>
      </c>
      <c r="G69" s="12" t="e">
        <f t="shared" si="7"/>
        <v>#DIV/0!</v>
      </c>
      <c r="H69" s="12">
        <f>MIN(K69:BV69)</f>
        <v>0</v>
      </c>
      <c r="I69" s="2">
        <f>MAX(K69:BV69)</f>
        <v>405283</v>
      </c>
      <c r="J69" s="2">
        <f>COUNTIF(K69:BV69,0)</f>
        <v>60</v>
      </c>
      <c r="K69">
        <v>300311</v>
      </c>
      <c r="L69">
        <v>217411</v>
      </c>
      <c r="M69">
        <v>137480</v>
      </c>
      <c r="N69">
        <v>405283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1:74" x14ac:dyDescent="0.25">
      <c r="A70" t="s">
        <v>378</v>
      </c>
      <c r="B70" s="2">
        <f>AVERAGE(K70:BV70)</f>
        <v>85955.5625</v>
      </c>
      <c r="C70" s="2">
        <f t="shared" si="4"/>
        <v>71909.545454545456</v>
      </c>
      <c r="D70" s="2">
        <f>STDEV(K70:BV70)</f>
        <v>141893.63009068972</v>
      </c>
      <c r="E70" s="2">
        <f t="shared" si="5"/>
        <v>32283.947265191178</v>
      </c>
      <c r="F70" s="12">
        <f t="shared" si="6"/>
        <v>1.6507789137054361</v>
      </c>
      <c r="G70" s="12">
        <f t="shared" si="7"/>
        <v>0.44895218098128703</v>
      </c>
      <c r="H70" s="12">
        <f>MIN(K70:BV70)</f>
        <v>8867</v>
      </c>
      <c r="I70" s="2">
        <f>MAX(K70:BV70)</f>
        <v>1120899</v>
      </c>
      <c r="J70" s="2">
        <f>COUNTIF(K70:BV70,0)</f>
        <v>0</v>
      </c>
      <c r="K70">
        <v>40029</v>
      </c>
      <c r="L70">
        <v>22630</v>
      </c>
      <c r="M70">
        <v>43171</v>
      </c>
      <c r="N70">
        <v>97679</v>
      </c>
      <c r="O70">
        <v>173605</v>
      </c>
      <c r="P70">
        <v>69183</v>
      </c>
      <c r="Q70">
        <v>66441</v>
      </c>
      <c r="R70">
        <v>242961</v>
      </c>
      <c r="S70">
        <v>73926</v>
      </c>
      <c r="T70">
        <v>57590</v>
      </c>
      <c r="U70">
        <v>34362</v>
      </c>
      <c r="V70">
        <v>190189</v>
      </c>
      <c r="W70">
        <v>42363</v>
      </c>
      <c r="X70">
        <v>33240</v>
      </c>
      <c r="Y70">
        <v>12023</v>
      </c>
      <c r="Z70">
        <v>34379</v>
      </c>
      <c r="AA70">
        <v>27295</v>
      </c>
      <c r="AB70">
        <v>21172</v>
      </c>
      <c r="AC70">
        <v>169390</v>
      </c>
      <c r="AD70">
        <v>63219</v>
      </c>
      <c r="AE70">
        <v>31258</v>
      </c>
      <c r="AF70">
        <v>32054</v>
      </c>
      <c r="AG70">
        <v>33172</v>
      </c>
      <c r="AH70">
        <v>27236</v>
      </c>
      <c r="AI70">
        <v>44405</v>
      </c>
      <c r="AJ70">
        <v>36957</v>
      </c>
      <c r="AK70">
        <v>110960</v>
      </c>
      <c r="AL70">
        <v>25738</v>
      </c>
      <c r="AM70">
        <v>33117</v>
      </c>
      <c r="AN70">
        <v>228891</v>
      </c>
      <c r="AO70">
        <v>8867</v>
      </c>
      <c r="AP70">
        <v>27571</v>
      </c>
      <c r="AQ70">
        <v>33924</v>
      </c>
      <c r="AR70">
        <v>14651</v>
      </c>
      <c r="AS70">
        <v>25156</v>
      </c>
      <c r="AT70">
        <v>31447</v>
      </c>
      <c r="AU70">
        <v>31097</v>
      </c>
      <c r="AV70">
        <v>165406</v>
      </c>
      <c r="AW70">
        <v>1120899</v>
      </c>
      <c r="AX70">
        <v>188375</v>
      </c>
      <c r="AY70">
        <v>82980</v>
      </c>
      <c r="AZ70">
        <v>70138</v>
      </c>
      <c r="BA70">
        <v>80910</v>
      </c>
      <c r="BB70">
        <v>85314</v>
      </c>
      <c r="BC70">
        <v>65448</v>
      </c>
      <c r="BD70">
        <v>62664</v>
      </c>
      <c r="BE70">
        <v>123496</v>
      </c>
      <c r="BF70">
        <v>146017</v>
      </c>
      <c r="BG70">
        <v>92491</v>
      </c>
      <c r="BH70">
        <v>52652</v>
      </c>
      <c r="BI70">
        <v>47374</v>
      </c>
      <c r="BJ70">
        <v>60614</v>
      </c>
      <c r="BK70">
        <v>40866</v>
      </c>
      <c r="BL70">
        <v>94432</v>
      </c>
      <c r="BM70">
        <v>107128</v>
      </c>
      <c r="BN70">
        <v>37663</v>
      </c>
      <c r="BO70">
        <v>28654</v>
      </c>
      <c r="BP70">
        <v>19204</v>
      </c>
      <c r="BQ70">
        <v>115111</v>
      </c>
      <c r="BR70">
        <v>77533</v>
      </c>
      <c r="BS70">
        <v>82513</v>
      </c>
      <c r="BT70">
        <v>50086</v>
      </c>
      <c r="BU70">
        <v>43853</v>
      </c>
      <c r="BV70">
        <v>67987</v>
      </c>
    </row>
    <row r="71" spans="1:74" x14ac:dyDescent="0.25">
      <c r="A71" t="s">
        <v>322</v>
      </c>
      <c r="B71" s="2">
        <f>AVERAGE(K71:BV71)</f>
        <v>933275.265625</v>
      </c>
      <c r="C71" s="2">
        <f t="shared" si="4"/>
        <v>536462.36363636365</v>
      </c>
      <c r="D71" s="2">
        <f>STDEV(K71:BV71)</f>
        <v>1884056.3383479337</v>
      </c>
      <c r="E71" s="2">
        <f t="shared" si="5"/>
        <v>524487.90235197579</v>
      </c>
      <c r="F71" s="12">
        <f t="shared" si="6"/>
        <v>2.0187573888891293</v>
      </c>
      <c r="G71" s="12">
        <f t="shared" si="7"/>
        <v>0.97767884180500564</v>
      </c>
      <c r="H71" s="12">
        <f>MIN(K71:BV71)</f>
        <v>4572</v>
      </c>
      <c r="I71" s="2">
        <f>MAX(K71:BV71)</f>
        <v>10585736</v>
      </c>
      <c r="J71" s="2">
        <f>COUNTIF(K71:BV71,0)</f>
        <v>0</v>
      </c>
      <c r="K71">
        <v>131625</v>
      </c>
      <c r="L71">
        <v>51945</v>
      </c>
      <c r="M71">
        <v>170026</v>
      </c>
      <c r="N71">
        <v>42280</v>
      </c>
      <c r="O71">
        <v>895097</v>
      </c>
      <c r="P71">
        <v>62098</v>
      </c>
      <c r="Q71">
        <v>102506</v>
      </c>
      <c r="R71">
        <v>4572</v>
      </c>
      <c r="S71">
        <v>45233</v>
      </c>
      <c r="T71">
        <v>14992</v>
      </c>
      <c r="U71">
        <v>28291</v>
      </c>
      <c r="V71">
        <v>252108</v>
      </c>
      <c r="W71">
        <v>1547706</v>
      </c>
      <c r="X71">
        <v>7777021</v>
      </c>
      <c r="Y71">
        <v>4794668</v>
      </c>
      <c r="Z71">
        <v>815403</v>
      </c>
      <c r="AA71">
        <v>832873</v>
      </c>
      <c r="AB71">
        <v>625486</v>
      </c>
      <c r="AC71">
        <v>220363</v>
      </c>
      <c r="AD71">
        <v>665765</v>
      </c>
      <c r="AE71">
        <v>10585736</v>
      </c>
      <c r="AF71">
        <v>383786</v>
      </c>
      <c r="AG71">
        <v>208704</v>
      </c>
      <c r="AH71">
        <v>258287</v>
      </c>
      <c r="AI71">
        <v>191893</v>
      </c>
      <c r="AJ71">
        <v>7012230</v>
      </c>
      <c r="AK71">
        <v>3418406</v>
      </c>
      <c r="AL71">
        <v>380959</v>
      </c>
      <c r="AM71">
        <v>94836</v>
      </c>
      <c r="AN71">
        <v>837115</v>
      </c>
      <c r="AO71">
        <v>1492324</v>
      </c>
      <c r="AP71">
        <v>284354</v>
      </c>
      <c r="AQ71">
        <v>632904</v>
      </c>
      <c r="AR71">
        <v>241534</v>
      </c>
      <c r="AS71">
        <v>451953</v>
      </c>
      <c r="AT71">
        <v>841034</v>
      </c>
      <c r="AU71">
        <v>278433</v>
      </c>
      <c r="AV71">
        <v>264007</v>
      </c>
      <c r="AW71">
        <v>127284</v>
      </c>
      <c r="AX71">
        <v>123534</v>
      </c>
      <c r="AY71">
        <v>244949</v>
      </c>
      <c r="AZ71">
        <v>493125</v>
      </c>
      <c r="BA71">
        <v>151177</v>
      </c>
      <c r="BB71">
        <v>496059</v>
      </c>
      <c r="BC71">
        <v>407901</v>
      </c>
      <c r="BD71">
        <v>125491</v>
      </c>
      <c r="BE71">
        <v>198712</v>
      </c>
      <c r="BF71">
        <v>81072</v>
      </c>
      <c r="BG71">
        <v>75625</v>
      </c>
      <c r="BH71">
        <v>1124732</v>
      </c>
      <c r="BI71">
        <v>500030</v>
      </c>
      <c r="BJ71">
        <v>47002</v>
      </c>
      <c r="BK71">
        <v>696133</v>
      </c>
      <c r="BL71">
        <v>1129741</v>
      </c>
      <c r="BM71">
        <v>529632</v>
      </c>
      <c r="BN71">
        <v>478035</v>
      </c>
      <c r="BO71">
        <v>2255071</v>
      </c>
      <c r="BP71">
        <v>331594</v>
      </c>
      <c r="BQ71">
        <v>505713</v>
      </c>
      <c r="BR71">
        <v>912733</v>
      </c>
      <c r="BS71">
        <v>1169052</v>
      </c>
      <c r="BT71">
        <v>175520</v>
      </c>
      <c r="BU71">
        <v>366941</v>
      </c>
      <c r="BV71">
        <v>44206</v>
      </c>
    </row>
    <row r="72" spans="1:74" x14ac:dyDescent="0.25">
      <c r="A72" t="s">
        <v>379</v>
      </c>
      <c r="B72" s="2">
        <f>AVERAGE(K72:BV72)</f>
        <v>157534.984375</v>
      </c>
      <c r="C72" s="2">
        <f t="shared" si="4"/>
        <v>126037.04545454546</v>
      </c>
      <c r="D72" s="2">
        <f>STDEV(K72:BV72)</f>
        <v>191676.03055267062</v>
      </c>
      <c r="E72" s="2">
        <f t="shared" si="5"/>
        <v>162809.92031711244</v>
      </c>
      <c r="F72" s="12">
        <f t="shared" si="6"/>
        <v>1.2167204085690608</v>
      </c>
      <c r="G72" s="12">
        <f t="shared" si="7"/>
        <v>1.2917624316719556</v>
      </c>
      <c r="H72" s="12">
        <f>MIN(K72:BV72)</f>
        <v>14496</v>
      </c>
      <c r="I72" s="2">
        <f>MAX(K72:BV72)</f>
        <v>1004478</v>
      </c>
      <c r="J72" s="2">
        <f>COUNTIF(K72:BV72,0)</f>
        <v>0</v>
      </c>
      <c r="K72">
        <v>166720</v>
      </c>
      <c r="L72">
        <v>70489</v>
      </c>
      <c r="M72">
        <v>94566</v>
      </c>
      <c r="N72">
        <v>74534</v>
      </c>
      <c r="O72">
        <v>109595</v>
      </c>
      <c r="P72">
        <v>40204</v>
      </c>
      <c r="Q72">
        <v>100520</v>
      </c>
      <c r="R72">
        <v>72783</v>
      </c>
      <c r="S72">
        <v>80743</v>
      </c>
      <c r="T72">
        <v>49536</v>
      </c>
      <c r="U72">
        <v>80670</v>
      </c>
      <c r="V72">
        <v>43157</v>
      </c>
      <c r="W72">
        <v>224274</v>
      </c>
      <c r="X72">
        <v>279106</v>
      </c>
      <c r="Y72">
        <v>64641</v>
      </c>
      <c r="Z72">
        <v>65049</v>
      </c>
      <c r="AA72">
        <v>118808</v>
      </c>
      <c r="AB72">
        <v>38012</v>
      </c>
      <c r="AC72">
        <v>162415</v>
      </c>
      <c r="AD72">
        <v>919579</v>
      </c>
      <c r="AE72">
        <v>107460</v>
      </c>
      <c r="AF72">
        <v>1004478</v>
      </c>
      <c r="AG72">
        <v>24447</v>
      </c>
      <c r="AH72">
        <v>31665</v>
      </c>
      <c r="AI72">
        <v>98796</v>
      </c>
      <c r="AJ72">
        <v>34270</v>
      </c>
      <c r="AK72">
        <v>184266</v>
      </c>
      <c r="AL72">
        <v>74422</v>
      </c>
      <c r="AM72">
        <v>51828</v>
      </c>
      <c r="AN72">
        <v>132219</v>
      </c>
      <c r="AO72">
        <v>348246</v>
      </c>
      <c r="AP72">
        <v>336308</v>
      </c>
      <c r="AQ72">
        <v>96957</v>
      </c>
      <c r="AR72">
        <v>156911</v>
      </c>
      <c r="AS72">
        <v>260340</v>
      </c>
      <c r="AT72">
        <v>176743</v>
      </c>
      <c r="AU72">
        <v>108930</v>
      </c>
      <c r="AV72">
        <v>370273</v>
      </c>
      <c r="AW72">
        <v>227970</v>
      </c>
      <c r="AX72">
        <v>137021</v>
      </c>
      <c r="AY72">
        <v>46688</v>
      </c>
      <c r="AZ72">
        <v>443785</v>
      </c>
      <c r="BA72">
        <v>72071</v>
      </c>
      <c r="BB72">
        <v>63327</v>
      </c>
      <c r="BC72">
        <v>776895</v>
      </c>
      <c r="BD72">
        <v>63077</v>
      </c>
      <c r="BE72">
        <v>197288</v>
      </c>
      <c r="BF72">
        <v>154734</v>
      </c>
      <c r="BG72">
        <v>105731</v>
      </c>
      <c r="BH72">
        <v>90146</v>
      </c>
      <c r="BI72">
        <v>22135</v>
      </c>
      <c r="BJ72">
        <v>71342</v>
      </c>
      <c r="BK72">
        <v>14496</v>
      </c>
      <c r="BL72">
        <v>141104</v>
      </c>
      <c r="BM72">
        <v>58996</v>
      </c>
      <c r="BN72">
        <v>343439</v>
      </c>
      <c r="BO72">
        <v>70425</v>
      </c>
      <c r="BP72">
        <v>183783</v>
      </c>
      <c r="BQ72">
        <v>84918</v>
      </c>
      <c r="BR72">
        <v>41254</v>
      </c>
      <c r="BS72">
        <v>63980</v>
      </c>
      <c r="BT72">
        <v>34495</v>
      </c>
      <c r="BU72">
        <v>64134</v>
      </c>
      <c r="BV72">
        <v>55045</v>
      </c>
    </row>
    <row r="73" spans="1:74" x14ac:dyDescent="0.25">
      <c r="A73" t="s">
        <v>334</v>
      </c>
      <c r="B73" s="2">
        <f>AVERAGE(K73:BV73)</f>
        <v>108798.453125</v>
      </c>
      <c r="C73" s="2">
        <f t="shared" si="4"/>
        <v>196591.63636363635</v>
      </c>
      <c r="D73" s="2">
        <f>STDEV(K73:BV73)</f>
        <v>396244.64295464201</v>
      </c>
      <c r="E73" s="2">
        <f t="shared" si="5"/>
        <v>664172.46148367983</v>
      </c>
      <c r="F73" s="12">
        <f t="shared" si="6"/>
        <v>3.6420062195129854</v>
      </c>
      <c r="G73" s="12">
        <f t="shared" si="7"/>
        <v>3.3784370167973847</v>
      </c>
      <c r="H73" s="12">
        <f>MIN(K73:BV73)</f>
        <v>584</v>
      </c>
      <c r="I73" s="2">
        <f>MAX(K73:BV73)</f>
        <v>3141774</v>
      </c>
      <c r="J73" s="2">
        <f>COUNTIF(K73:BV73,0)</f>
        <v>0</v>
      </c>
      <c r="K73">
        <v>1172</v>
      </c>
      <c r="L73">
        <v>2562</v>
      </c>
      <c r="M73">
        <v>111857</v>
      </c>
      <c r="N73">
        <v>290774</v>
      </c>
      <c r="O73">
        <v>4648</v>
      </c>
      <c r="P73">
        <v>9782</v>
      </c>
      <c r="Q73">
        <v>27475</v>
      </c>
      <c r="R73">
        <v>378347</v>
      </c>
      <c r="S73">
        <v>184514</v>
      </c>
      <c r="T73">
        <v>98297</v>
      </c>
      <c r="U73">
        <v>10498</v>
      </c>
      <c r="V73">
        <v>38876</v>
      </c>
      <c r="W73">
        <v>203077</v>
      </c>
      <c r="X73">
        <v>106894</v>
      </c>
      <c r="Y73">
        <v>38646</v>
      </c>
      <c r="Z73">
        <v>258276</v>
      </c>
      <c r="AA73">
        <v>88567</v>
      </c>
      <c r="AB73">
        <v>112676</v>
      </c>
      <c r="AC73">
        <v>6941</v>
      </c>
      <c r="AD73">
        <v>14823</v>
      </c>
      <c r="AE73">
        <v>7410</v>
      </c>
      <c r="AF73">
        <v>41896</v>
      </c>
      <c r="AG73">
        <v>14396</v>
      </c>
      <c r="AH73">
        <v>14763</v>
      </c>
      <c r="AI73">
        <v>17466</v>
      </c>
      <c r="AJ73">
        <v>11597</v>
      </c>
      <c r="AK73">
        <v>24254</v>
      </c>
      <c r="AL73">
        <v>3082</v>
      </c>
      <c r="AM73">
        <v>5198</v>
      </c>
      <c r="AN73">
        <v>8032</v>
      </c>
      <c r="AO73">
        <v>2806</v>
      </c>
      <c r="AP73">
        <v>9452</v>
      </c>
      <c r="AQ73">
        <v>5329</v>
      </c>
      <c r="AR73">
        <v>14202</v>
      </c>
      <c r="AS73">
        <v>34330</v>
      </c>
      <c r="AT73">
        <v>3574</v>
      </c>
      <c r="AU73">
        <v>3896</v>
      </c>
      <c r="AV73">
        <v>3391</v>
      </c>
      <c r="AW73">
        <v>584</v>
      </c>
      <c r="AX73">
        <v>12064</v>
      </c>
      <c r="AY73">
        <v>299172</v>
      </c>
      <c r="AZ73">
        <v>112489</v>
      </c>
      <c r="BA73">
        <v>3667</v>
      </c>
      <c r="BB73">
        <v>3141774</v>
      </c>
      <c r="BC73">
        <v>242453</v>
      </c>
      <c r="BD73">
        <v>40962</v>
      </c>
      <c r="BE73">
        <v>68530</v>
      </c>
      <c r="BF73">
        <v>26339</v>
      </c>
      <c r="BG73">
        <v>1953</v>
      </c>
      <c r="BH73">
        <v>6568</v>
      </c>
      <c r="BI73">
        <v>4690</v>
      </c>
      <c r="BJ73">
        <v>17302</v>
      </c>
      <c r="BK73">
        <v>11758</v>
      </c>
      <c r="BL73">
        <v>4650</v>
      </c>
      <c r="BM73">
        <v>361361</v>
      </c>
      <c r="BN73">
        <v>18876</v>
      </c>
      <c r="BO73">
        <v>16699</v>
      </c>
      <c r="BP73">
        <v>11767</v>
      </c>
      <c r="BQ73">
        <v>1026</v>
      </c>
      <c r="BR73">
        <v>126499</v>
      </c>
      <c r="BS73">
        <v>10620</v>
      </c>
      <c r="BT73">
        <v>6478</v>
      </c>
      <c r="BU73">
        <v>33333</v>
      </c>
      <c r="BV73">
        <v>167711</v>
      </c>
    </row>
    <row r="74" spans="1:74" x14ac:dyDescent="0.25">
      <c r="A74" t="s">
        <v>411</v>
      </c>
      <c r="B74" s="2">
        <f>AVERAGE(K74:BV74)</f>
        <v>556914.09375</v>
      </c>
      <c r="C74" s="2">
        <f t="shared" si="4"/>
        <v>578044.31818181823</v>
      </c>
      <c r="D74" s="2">
        <f>STDEV(K74:BV74)</f>
        <v>607577.02262087574</v>
      </c>
      <c r="E74" s="2">
        <f t="shared" si="5"/>
        <v>721252.81748426415</v>
      </c>
      <c r="F74" s="12">
        <f t="shared" si="6"/>
        <v>1.0909708147799515</v>
      </c>
      <c r="G74" s="12">
        <f t="shared" si="7"/>
        <v>1.2477465737452349</v>
      </c>
      <c r="H74" s="12">
        <f>MIN(K74:BV74)</f>
        <v>12207</v>
      </c>
      <c r="I74" s="2">
        <f>MAX(K74:BV74)</f>
        <v>2892835</v>
      </c>
      <c r="J74" s="2">
        <f>COUNTIF(K74:BV74,0)</f>
        <v>0</v>
      </c>
      <c r="K74">
        <v>399799</v>
      </c>
      <c r="L74">
        <v>240526</v>
      </c>
      <c r="M74">
        <v>42606</v>
      </c>
      <c r="N74">
        <v>119712</v>
      </c>
      <c r="O74">
        <v>49265</v>
      </c>
      <c r="P74">
        <v>38951</v>
      </c>
      <c r="Q74">
        <v>112879</v>
      </c>
      <c r="R74">
        <v>655805</v>
      </c>
      <c r="S74">
        <v>528037</v>
      </c>
      <c r="T74">
        <v>34773</v>
      </c>
      <c r="U74">
        <v>61323</v>
      </c>
      <c r="V74">
        <v>1537869</v>
      </c>
      <c r="W74">
        <v>1437846</v>
      </c>
      <c r="X74">
        <v>1380128</v>
      </c>
      <c r="Y74">
        <v>1078443</v>
      </c>
      <c r="Z74">
        <v>1008647</v>
      </c>
      <c r="AA74">
        <v>918627</v>
      </c>
      <c r="AB74">
        <v>1283041</v>
      </c>
      <c r="AC74">
        <v>147219</v>
      </c>
      <c r="AD74">
        <v>287909</v>
      </c>
      <c r="AE74">
        <v>74488</v>
      </c>
      <c r="AF74">
        <v>1076971</v>
      </c>
      <c r="AG74">
        <v>1061748</v>
      </c>
      <c r="AH74">
        <v>60951</v>
      </c>
      <c r="AI74">
        <v>509108</v>
      </c>
      <c r="AJ74">
        <v>93669</v>
      </c>
      <c r="AK74">
        <v>979375</v>
      </c>
      <c r="AL74">
        <v>138611</v>
      </c>
      <c r="AM74">
        <v>114383</v>
      </c>
      <c r="AN74">
        <v>653373</v>
      </c>
      <c r="AO74">
        <v>85328</v>
      </c>
      <c r="AP74">
        <v>227001</v>
      </c>
      <c r="AQ74">
        <v>158946</v>
      </c>
      <c r="AR74">
        <v>2066173</v>
      </c>
      <c r="AS74">
        <v>103262</v>
      </c>
      <c r="AT74">
        <v>284780</v>
      </c>
      <c r="AU74">
        <v>1360106</v>
      </c>
      <c r="AV74">
        <v>1473969</v>
      </c>
      <c r="AW74">
        <v>345548</v>
      </c>
      <c r="AX74">
        <v>353378</v>
      </c>
      <c r="AY74">
        <v>200193</v>
      </c>
      <c r="AZ74">
        <v>140761</v>
      </c>
      <c r="BA74">
        <v>215576</v>
      </c>
      <c r="BB74">
        <v>43187</v>
      </c>
      <c r="BC74">
        <v>78982</v>
      </c>
      <c r="BD74">
        <v>1384357</v>
      </c>
      <c r="BE74">
        <v>292457</v>
      </c>
      <c r="BF74">
        <v>31787</v>
      </c>
      <c r="BG74">
        <v>66737</v>
      </c>
      <c r="BH74">
        <v>291110</v>
      </c>
      <c r="BI74">
        <v>532203</v>
      </c>
      <c r="BJ74">
        <v>12207</v>
      </c>
      <c r="BK74">
        <v>59157</v>
      </c>
      <c r="BL74">
        <v>504304</v>
      </c>
      <c r="BM74">
        <v>142459</v>
      </c>
      <c r="BN74">
        <v>838714</v>
      </c>
      <c r="BO74">
        <v>1661529</v>
      </c>
      <c r="BP74">
        <v>574305</v>
      </c>
      <c r="BQ74">
        <v>1104275</v>
      </c>
      <c r="BR74">
        <v>114364</v>
      </c>
      <c r="BS74">
        <v>72745</v>
      </c>
      <c r="BT74">
        <v>2892835</v>
      </c>
      <c r="BU74">
        <v>1421531</v>
      </c>
      <c r="BV74">
        <v>382154</v>
      </c>
    </row>
    <row r="75" spans="1:74" x14ac:dyDescent="0.25">
      <c r="A75" t="s">
        <v>382</v>
      </c>
      <c r="B75" s="2">
        <f>AVERAGE(K75:BV75)</f>
        <v>2929762.859375</v>
      </c>
      <c r="C75" s="2">
        <f t="shared" si="4"/>
        <v>3141506.1363636362</v>
      </c>
      <c r="D75" s="2">
        <f>STDEV(K75:BV75)</f>
        <v>1475082.4598514782</v>
      </c>
      <c r="E75" s="2">
        <f t="shared" si="5"/>
        <v>1828396.7593887716</v>
      </c>
      <c r="F75" s="12">
        <f t="shared" si="6"/>
        <v>0.50348186206652723</v>
      </c>
      <c r="G75" s="12">
        <f t="shared" si="7"/>
        <v>0.58201279259800587</v>
      </c>
      <c r="H75" s="12">
        <f>MIN(K75:BV75)</f>
        <v>917859</v>
      </c>
      <c r="I75" s="2">
        <f>MAX(K75:BV75)</f>
        <v>9744428</v>
      </c>
      <c r="J75" s="2">
        <f>COUNTIF(K75:BV75,0)</f>
        <v>0</v>
      </c>
      <c r="K75">
        <v>2044193</v>
      </c>
      <c r="L75">
        <v>3025275</v>
      </c>
      <c r="M75">
        <v>2036802</v>
      </c>
      <c r="N75">
        <v>2527238</v>
      </c>
      <c r="O75">
        <v>1753717</v>
      </c>
      <c r="P75">
        <v>3506556</v>
      </c>
      <c r="Q75">
        <v>8273702</v>
      </c>
      <c r="R75">
        <v>4042721</v>
      </c>
      <c r="S75">
        <v>3964324</v>
      </c>
      <c r="T75">
        <v>3802152</v>
      </c>
      <c r="U75">
        <v>4426706</v>
      </c>
      <c r="V75">
        <v>917859</v>
      </c>
      <c r="W75">
        <v>2103713</v>
      </c>
      <c r="X75">
        <v>3589103</v>
      </c>
      <c r="Y75">
        <v>2248430</v>
      </c>
      <c r="Z75">
        <v>2592161</v>
      </c>
      <c r="AA75">
        <v>4689658</v>
      </c>
      <c r="AB75">
        <v>3397935</v>
      </c>
      <c r="AC75">
        <v>1755624</v>
      </c>
      <c r="AD75">
        <v>1916084</v>
      </c>
      <c r="AE75">
        <v>2735293</v>
      </c>
      <c r="AF75">
        <v>2131738</v>
      </c>
      <c r="AG75">
        <v>2456087</v>
      </c>
      <c r="AH75">
        <v>1807824</v>
      </c>
      <c r="AI75">
        <v>2164776</v>
      </c>
      <c r="AJ75">
        <v>2092047</v>
      </c>
      <c r="AK75">
        <v>2999552</v>
      </c>
      <c r="AL75">
        <v>2584232</v>
      </c>
      <c r="AM75">
        <v>3005617</v>
      </c>
      <c r="AN75">
        <v>1549559</v>
      </c>
      <c r="AO75">
        <v>1433686</v>
      </c>
      <c r="AP75">
        <v>2863307</v>
      </c>
      <c r="AQ75">
        <v>1203053</v>
      </c>
      <c r="AR75">
        <v>2098349</v>
      </c>
      <c r="AS75">
        <v>4899234</v>
      </c>
      <c r="AT75">
        <v>2893814</v>
      </c>
      <c r="AU75">
        <v>3172642</v>
      </c>
      <c r="AV75">
        <v>2201831</v>
      </c>
      <c r="AW75">
        <v>2431445</v>
      </c>
      <c r="AX75">
        <v>2306895</v>
      </c>
      <c r="AY75">
        <v>3062845</v>
      </c>
      <c r="AZ75">
        <v>3683909</v>
      </c>
      <c r="BA75">
        <v>2405476</v>
      </c>
      <c r="BB75">
        <v>3997294</v>
      </c>
      <c r="BC75">
        <v>2260407</v>
      </c>
      <c r="BD75">
        <v>2732780</v>
      </c>
      <c r="BE75">
        <v>2898328</v>
      </c>
      <c r="BF75">
        <v>1924492</v>
      </c>
      <c r="BG75">
        <v>5221299</v>
      </c>
      <c r="BH75">
        <v>4112128</v>
      </c>
      <c r="BI75">
        <v>9744428</v>
      </c>
      <c r="BJ75">
        <v>4249183</v>
      </c>
      <c r="BK75">
        <v>2222225</v>
      </c>
      <c r="BL75">
        <v>2229229</v>
      </c>
      <c r="BM75">
        <v>2413097</v>
      </c>
      <c r="BN75">
        <v>2477728</v>
      </c>
      <c r="BO75">
        <v>3270550</v>
      </c>
      <c r="BP75">
        <v>2870659</v>
      </c>
      <c r="BQ75">
        <v>5016305</v>
      </c>
      <c r="BR75">
        <v>1693647</v>
      </c>
      <c r="BS75">
        <v>2807518</v>
      </c>
      <c r="BT75">
        <v>1581420</v>
      </c>
      <c r="BU75">
        <v>1394857</v>
      </c>
      <c r="BV75">
        <v>1590085</v>
      </c>
    </row>
    <row r="76" spans="1:74" x14ac:dyDescent="0.25">
      <c r="A76" t="s">
        <v>50</v>
      </c>
      <c r="B76" s="2">
        <f>AVERAGE(K76:BV76)</f>
        <v>383455.28125</v>
      </c>
      <c r="C76" s="2">
        <f t="shared" si="4"/>
        <v>430398</v>
      </c>
      <c r="D76" s="2">
        <f>STDEV(K76:BV76)</f>
        <v>298431.70833103504</v>
      </c>
      <c r="E76" s="2">
        <f t="shared" si="5"/>
        <v>340294.32444562565</v>
      </c>
      <c r="F76" s="12">
        <f t="shared" si="6"/>
        <v>0.7782699128779702</v>
      </c>
      <c r="G76" s="12">
        <f t="shared" si="7"/>
        <v>0.79065033862988598</v>
      </c>
      <c r="H76" s="12">
        <f>MIN(K76:BV76)</f>
        <v>109628</v>
      </c>
      <c r="I76" s="2">
        <f>MAX(K76:BV76)</f>
        <v>1702882</v>
      </c>
      <c r="J76" s="2">
        <f>COUNTIF(K76:BV76,0)</f>
        <v>0</v>
      </c>
      <c r="K76">
        <v>255974</v>
      </c>
      <c r="L76">
        <v>314559</v>
      </c>
      <c r="M76">
        <v>932713</v>
      </c>
      <c r="N76">
        <v>675629</v>
      </c>
      <c r="O76">
        <v>340157</v>
      </c>
      <c r="P76">
        <v>351368</v>
      </c>
      <c r="Q76">
        <v>1702882</v>
      </c>
      <c r="R76">
        <v>427158</v>
      </c>
      <c r="S76">
        <v>370477</v>
      </c>
      <c r="T76">
        <v>375817</v>
      </c>
      <c r="U76">
        <v>277487</v>
      </c>
      <c r="V76">
        <v>109628</v>
      </c>
      <c r="W76">
        <v>383125</v>
      </c>
      <c r="X76">
        <v>509692</v>
      </c>
      <c r="Y76">
        <v>668699</v>
      </c>
      <c r="Z76">
        <v>264913</v>
      </c>
      <c r="AA76">
        <v>195941</v>
      </c>
      <c r="AB76">
        <v>189893</v>
      </c>
      <c r="AC76">
        <v>333901</v>
      </c>
      <c r="AD76">
        <v>465926</v>
      </c>
      <c r="AE76">
        <v>207559</v>
      </c>
      <c r="AF76">
        <v>206621</v>
      </c>
      <c r="AG76">
        <v>414278</v>
      </c>
      <c r="AH76">
        <v>457807</v>
      </c>
      <c r="AI76">
        <v>221829</v>
      </c>
      <c r="AJ76">
        <v>130401</v>
      </c>
      <c r="AK76">
        <v>312588</v>
      </c>
      <c r="AL76">
        <v>231935</v>
      </c>
      <c r="AM76">
        <v>255019</v>
      </c>
      <c r="AN76">
        <v>302774</v>
      </c>
      <c r="AO76">
        <v>193762</v>
      </c>
      <c r="AP76">
        <v>259157</v>
      </c>
      <c r="AQ76">
        <v>162085</v>
      </c>
      <c r="AR76">
        <v>407355</v>
      </c>
      <c r="AS76">
        <v>720278</v>
      </c>
      <c r="AT76">
        <v>392611</v>
      </c>
      <c r="AU76">
        <v>156871</v>
      </c>
      <c r="AV76">
        <v>267961</v>
      </c>
      <c r="AW76">
        <v>161558</v>
      </c>
      <c r="AX76">
        <v>120163</v>
      </c>
      <c r="AY76">
        <v>166888</v>
      </c>
      <c r="AZ76">
        <v>176943</v>
      </c>
      <c r="BA76">
        <v>135193</v>
      </c>
      <c r="BB76">
        <v>145555</v>
      </c>
      <c r="BC76">
        <v>199011</v>
      </c>
      <c r="BD76">
        <v>229579</v>
      </c>
      <c r="BE76">
        <v>547995</v>
      </c>
      <c r="BF76">
        <v>1014751</v>
      </c>
      <c r="BG76">
        <v>240685</v>
      </c>
      <c r="BH76">
        <v>258005</v>
      </c>
      <c r="BI76">
        <v>220495</v>
      </c>
      <c r="BJ76">
        <v>375081</v>
      </c>
      <c r="BK76">
        <v>422057</v>
      </c>
      <c r="BL76">
        <v>692778</v>
      </c>
      <c r="BM76">
        <v>544192</v>
      </c>
      <c r="BN76">
        <v>565246</v>
      </c>
      <c r="BO76">
        <v>403512</v>
      </c>
      <c r="BP76">
        <v>299397</v>
      </c>
      <c r="BQ76">
        <v>311031</v>
      </c>
      <c r="BR76">
        <v>159972</v>
      </c>
      <c r="BS76">
        <v>206151</v>
      </c>
      <c r="BT76">
        <v>144787</v>
      </c>
      <c r="BU76">
        <v>1530619</v>
      </c>
      <c r="BV76">
        <v>822664</v>
      </c>
    </row>
    <row r="77" spans="1:74" x14ac:dyDescent="0.25">
      <c r="A77" t="s">
        <v>376</v>
      </c>
      <c r="B77" s="2">
        <f>AVERAGE(K77:BV77)</f>
        <v>11213.453125</v>
      </c>
      <c r="C77" s="2">
        <f t="shared" si="4"/>
        <v>4241.545454545455</v>
      </c>
      <c r="D77" s="2">
        <f>STDEV(K77:BV77)</f>
        <v>49965.46101055976</v>
      </c>
      <c r="E77" s="2">
        <f t="shared" si="5"/>
        <v>6391.8067028350388</v>
      </c>
      <c r="F77" s="12">
        <f t="shared" si="6"/>
        <v>4.4558496346824263</v>
      </c>
      <c r="G77" s="12">
        <f t="shared" si="7"/>
        <v>1.5069523057887437</v>
      </c>
      <c r="H77" s="12">
        <f>MIN(K77:BV77)</f>
        <v>0</v>
      </c>
      <c r="I77" s="2">
        <f>MAX(K77:BV77)</f>
        <v>399850</v>
      </c>
      <c r="J77" s="2">
        <f>COUNTIF(K77:BV77,0)</f>
        <v>3</v>
      </c>
      <c r="K77">
        <v>2516</v>
      </c>
      <c r="L77">
        <v>5436</v>
      </c>
      <c r="M77">
        <v>4568</v>
      </c>
      <c r="N77">
        <v>37537</v>
      </c>
      <c r="O77">
        <v>9884</v>
      </c>
      <c r="P77">
        <v>973</v>
      </c>
      <c r="Q77">
        <v>4874</v>
      </c>
      <c r="R77">
        <v>7163</v>
      </c>
      <c r="S77">
        <v>561</v>
      </c>
      <c r="T77">
        <v>2563</v>
      </c>
      <c r="U77">
        <v>5621</v>
      </c>
      <c r="V77">
        <v>20000</v>
      </c>
      <c r="W77">
        <v>0</v>
      </c>
      <c r="X77">
        <v>9969</v>
      </c>
      <c r="Y77">
        <v>3474</v>
      </c>
      <c r="Z77">
        <v>2406</v>
      </c>
      <c r="AA77">
        <v>1883</v>
      </c>
      <c r="AB77">
        <v>3878</v>
      </c>
      <c r="AC77">
        <v>1391</v>
      </c>
      <c r="AD77">
        <v>903</v>
      </c>
      <c r="AE77">
        <v>4680</v>
      </c>
      <c r="AF77">
        <v>1983</v>
      </c>
      <c r="AG77">
        <v>450</v>
      </c>
      <c r="AH77">
        <v>2298</v>
      </c>
      <c r="AI77">
        <v>1875</v>
      </c>
      <c r="AJ77">
        <v>993</v>
      </c>
      <c r="AK77">
        <v>351</v>
      </c>
      <c r="AL77">
        <v>679</v>
      </c>
      <c r="AM77">
        <v>844</v>
      </c>
      <c r="AN77">
        <v>399850</v>
      </c>
      <c r="AO77">
        <v>25262</v>
      </c>
      <c r="AP77">
        <v>11142</v>
      </c>
      <c r="AQ77">
        <v>2519</v>
      </c>
      <c r="AR77">
        <v>33535</v>
      </c>
      <c r="AS77">
        <v>0</v>
      </c>
      <c r="AT77">
        <v>65</v>
      </c>
      <c r="AU77">
        <v>460</v>
      </c>
      <c r="AV77">
        <v>710</v>
      </c>
      <c r="AW77">
        <v>3833</v>
      </c>
      <c r="AX77">
        <v>91</v>
      </c>
      <c r="AY77">
        <v>5618</v>
      </c>
      <c r="AZ77">
        <v>1509</v>
      </c>
      <c r="BA77">
        <v>26700</v>
      </c>
      <c r="BB77">
        <v>2755</v>
      </c>
      <c r="BC77">
        <v>1697</v>
      </c>
      <c r="BD77">
        <v>1164</v>
      </c>
      <c r="BE77">
        <v>12573</v>
      </c>
      <c r="BF77">
        <v>1776</v>
      </c>
      <c r="BG77">
        <v>2703</v>
      </c>
      <c r="BH77">
        <v>100</v>
      </c>
      <c r="BI77">
        <v>5449</v>
      </c>
      <c r="BJ77">
        <v>5077</v>
      </c>
      <c r="BK77">
        <v>901</v>
      </c>
      <c r="BL77">
        <v>2352</v>
      </c>
      <c r="BM77">
        <v>773</v>
      </c>
      <c r="BN77">
        <v>0</v>
      </c>
      <c r="BO77">
        <v>95</v>
      </c>
      <c r="BP77">
        <v>2922</v>
      </c>
      <c r="BQ77">
        <v>589</v>
      </c>
      <c r="BR77">
        <v>324</v>
      </c>
      <c r="BS77">
        <v>3199</v>
      </c>
      <c r="BT77">
        <v>15638</v>
      </c>
      <c r="BU77">
        <v>714</v>
      </c>
      <c r="BV77">
        <v>5813</v>
      </c>
    </row>
    <row r="78" spans="1:74" x14ac:dyDescent="0.25">
      <c r="A78" t="s">
        <v>393</v>
      </c>
      <c r="B78" s="2">
        <f>AVERAGE(K78:BV78)</f>
        <v>299783.078125</v>
      </c>
      <c r="C78" s="2">
        <f t="shared" si="4"/>
        <v>314622.54545454547</v>
      </c>
      <c r="D78" s="2">
        <f>STDEV(K78:BV78)</f>
        <v>148629.43308313077</v>
      </c>
      <c r="E78" s="2">
        <f t="shared" si="5"/>
        <v>178956.4055466149</v>
      </c>
      <c r="F78" s="12">
        <f t="shared" si="6"/>
        <v>0.49578993588543058</v>
      </c>
      <c r="G78" s="12">
        <f t="shared" si="7"/>
        <v>0.56879714480750487</v>
      </c>
      <c r="H78" s="12">
        <f>MIN(K78:BV78)</f>
        <v>102539</v>
      </c>
      <c r="I78" s="2">
        <f>MAX(K78:BV78)</f>
        <v>766620</v>
      </c>
      <c r="J78" s="2">
        <f>COUNTIF(K78:BV78,0)</f>
        <v>0</v>
      </c>
      <c r="K78">
        <v>399816</v>
      </c>
      <c r="L78">
        <v>307924</v>
      </c>
      <c r="M78">
        <v>332571</v>
      </c>
      <c r="N78">
        <v>331652</v>
      </c>
      <c r="O78">
        <v>221427</v>
      </c>
      <c r="P78">
        <v>193180</v>
      </c>
      <c r="Q78">
        <v>390882</v>
      </c>
      <c r="R78">
        <v>256683</v>
      </c>
      <c r="S78">
        <v>187870</v>
      </c>
      <c r="T78">
        <v>156453</v>
      </c>
      <c r="U78">
        <v>251846</v>
      </c>
      <c r="V78">
        <v>102539</v>
      </c>
      <c r="W78">
        <v>389612</v>
      </c>
      <c r="X78">
        <v>675462</v>
      </c>
      <c r="Y78">
        <v>291747</v>
      </c>
      <c r="Z78">
        <v>313296</v>
      </c>
      <c r="AA78">
        <v>553991</v>
      </c>
      <c r="AB78">
        <v>513650</v>
      </c>
      <c r="AC78">
        <v>727485</v>
      </c>
      <c r="AD78">
        <v>426871</v>
      </c>
      <c r="AE78">
        <v>273396</v>
      </c>
      <c r="AF78">
        <v>195226</v>
      </c>
      <c r="AG78">
        <v>165077</v>
      </c>
      <c r="AH78">
        <v>175557</v>
      </c>
      <c r="AI78">
        <v>322510</v>
      </c>
      <c r="AJ78">
        <v>278502</v>
      </c>
      <c r="AK78">
        <v>298621</v>
      </c>
      <c r="AL78">
        <v>279347</v>
      </c>
      <c r="AM78">
        <v>209279</v>
      </c>
      <c r="AN78">
        <v>171308</v>
      </c>
      <c r="AO78">
        <v>163263</v>
      </c>
      <c r="AP78">
        <v>207309</v>
      </c>
      <c r="AQ78">
        <v>191664</v>
      </c>
      <c r="AR78">
        <v>260472</v>
      </c>
      <c r="AS78">
        <v>249557</v>
      </c>
      <c r="AT78">
        <v>315509</v>
      </c>
      <c r="AU78">
        <v>257631</v>
      </c>
      <c r="AV78">
        <v>176210</v>
      </c>
      <c r="AW78">
        <v>226372</v>
      </c>
      <c r="AX78">
        <v>277952</v>
      </c>
      <c r="AY78">
        <v>237382</v>
      </c>
      <c r="AZ78">
        <v>307320</v>
      </c>
      <c r="BA78">
        <v>310991</v>
      </c>
      <c r="BB78">
        <v>253581</v>
      </c>
      <c r="BC78">
        <v>265275</v>
      </c>
      <c r="BD78">
        <v>350751</v>
      </c>
      <c r="BE78">
        <v>574343</v>
      </c>
      <c r="BF78">
        <v>279122</v>
      </c>
      <c r="BG78">
        <v>235719</v>
      </c>
      <c r="BH78">
        <v>267540</v>
      </c>
      <c r="BI78">
        <v>245362</v>
      </c>
      <c r="BJ78">
        <v>297762</v>
      </c>
      <c r="BK78">
        <v>744889</v>
      </c>
      <c r="BL78">
        <v>495759</v>
      </c>
      <c r="BM78">
        <v>217207</v>
      </c>
      <c r="BN78">
        <v>766620</v>
      </c>
      <c r="BO78">
        <v>395468</v>
      </c>
      <c r="BP78">
        <v>174519</v>
      </c>
      <c r="BQ78">
        <v>199108</v>
      </c>
      <c r="BR78">
        <v>201544</v>
      </c>
      <c r="BS78">
        <v>115069</v>
      </c>
      <c r="BT78">
        <v>148358</v>
      </c>
      <c r="BU78">
        <v>212950</v>
      </c>
      <c r="BV78">
        <v>169759</v>
      </c>
    </row>
    <row r="79" spans="1:74" x14ac:dyDescent="0.25">
      <c r="A79" t="s">
        <v>390</v>
      </c>
      <c r="B79" s="2">
        <f>AVERAGE(K79:BV79)</f>
        <v>471496.359375</v>
      </c>
      <c r="C79" s="2">
        <f t="shared" si="4"/>
        <v>543684.81818181823</v>
      </c>
      <c r="D79" s="2">
        <f>STDEV(K79:BV79)</f>
        <v>220620.32830025716</v>
      </c>
      <c r="E79" s="2">
        <f t="shared" si="5"/>
        <v>322006.2680921476</v>
      </c>
      <c r="F79" s="12">
        <f t="shared" si="6"/>
        <v>0.46791523182215911</v>
      </c>
      <c r="G79" s="12">
        <f t="shared" si="7"/>
        <v>0.59226643327837558</v>
      </c>
      <c r="H79" s="12">
        <f>MIN(K79:BV79)</f>
        <v>176217</v>
      </c>
      <c r="I79" s="2">
        <f>MAX(K79:BV79)</f>
        <v>1750298</v>
      </c>
      <c r="J79" s="2">
        <f>COUNTIF(K79:BV79,0)</f>
        <v>0</v>
      </c>
      <c r="K79">
        <v>554678</v>
      </c>
      <c r="L79">
        <v>398500</v>
      </c>
      <c r="M79">
        <v>362670</v>
      </c>
      <c r="N79">
        <v>502582</v>
      </c>
      <c r="O79">
        <v>406312</v>
      </c>
      <c r="P79">
        <v>627179</v>
      </c>
      <c r="Q79">
        <v>377881</v>
      </c>
      <c r="R79">
        <v>901454</v>
      </c>
      <c r="S79">
        <v>495857</v>
      </c>
      <c r="T79">
        <v>374124</v>
      </c>
      <c r="U79">
        <v>698618</v>
      </c>
      <c r="V79">
        <v>337075</v>
      </c>
      <c r="W79">
        <v>408749</v>
      </c>
      <c r="X79">
        <v>311318</v>
      </c>
      <c r="Y79">
        <v>283791</v>
      </c>
      <c r="Z79">
        <v>279118</v>
      </c>
      <c r="AA79">
        <v>324377</v>
      </c>
      <c r="AB79">
        <v>240437</v>
      </c>
      <c r="AC79">
        <v>384692</v>
      </c>
      <c r="AD79">
        <v>472055</v>
      </c>
      <c r="AE79">
        <v>347365</v>
      </c>
      <c r="AF79">
        <v>329680</v>
      </c>
      <c r="AG79">
        <v>379175</v>
      </c>
      <c r="AH79">
        <v>251377</v>
      </c>
      <c r="AI79">
        <v>563587</v>
      </c>
      <c r="AJ79">
        <v>507585</v>
      </c>
      <c r="AK79">
        <v>492212</v>
      </c>
      <c r="AL79">
        <v>488292</v>
      </c>
      <c r="AM79">
        <v>557967</v>
      </c>
      <c r="AN79">
        <v>432561</v>
      </c>
      <c r="AO79">
        <v>490400</v>
      </c>
      <c r="AP79">
        <v>558338</v>
      </c>
      <c r="AQ79">
        <v>361378</v>
      </c>
      <c r="AR79">
        <v>374639</v>
      </c>
      <c r="AS79">
        <v>548633</v>
      </c>
      <c r="AT79">
        <v>346171</v>
      </c>
      <c r="AU79">
        <v>416028</v>
      </c>
      <c r="AV79">
        <v>304153</v>
      </c>
      <c r="AW79">
        <v>360197</v>
      </c>
      <c r="AX79">
        <v>263855</v>
      </c>
      <c r="AY79">
        <v>573513</v>
      </c>
      <c r="AZ79">
        <v>526128</v>
      </c>
      <c r="BA79">
        <v>334465</v>
      </c>
      <c r="BB79">
        <v>473614</v>
      </c>
      <c r="BC79">
        <v>792689</v>
      </c>
      <c r="BD79">
        <v>612924</v>
      </c>
      <c r="BE79">
        <v>1750298</v>
      </c>
      <c r="BF79">
        <v>857440</v>
      </c>
      <c r="BG79">
        <v>486947</v>
      </c>
      <c r="BH79">
        <v>620450</v>
      </c>
      <c r="BI79">
        <v>464722</v>
      </c>
      <c r="BJ79">
        <v>682772</v>
      </c>
      <c r="BK79">
        <v>359825</v>
      </c>
      <c r="BL79">
        <v>626738</v>
      </c>
      <c r="BM79">
        <v>591362</v>
      </c>
      <c r="BN79">
        <v>496493</v>
      </c>
      <c r="BO79">
        <v>475163</v>
      </c>
      <c r="BP79">
        <v>471472</v>
      </c>
      <c r="BQ79">
        <v>365054</v>
      </c>
      <c r="BR79">
        <v>551459</v>
      </c>
      <c r="BS79">
        <v>304757</v>
      </c>
      <c r="BT79">
        <v>176217</v>
      </c>
      <c r="BU79">
        <v>253040</v>
      </c>
      <c r="BV79">
        <v>213165</v>
      </c>
    </row>
    <row r="80" spans="1:74" x14ac:dyDescent="0.25">
      <c r="A80" t="s">
        <v>266</v>
      </c>
      <c r="B80" s="2">
        <f>AVERAGE(K80:BV80)</f>
        <v>301794.34375</v>
      </c>
      <c r="C80" s="2">
        <f t="shared" si="4"/>
        <v>168571.59090909091</v>
      </c>
      <c r="D80" s="2">
        <f>STDEV(K80:BV80)</f>
        <v>499728.35506135173</v>
      </c>
      <c r="E80" s="2">
        <f t="shared" si="5"/>
        <v>63265.515756749628</v>
      </c>
      <c r="F80" s="12">
        <f t="shared" si="6"/>
        <v>1.6558572597878642</v>
      </c>
      <c r="G80" s="12">
        <f t="shared" si="7"/>
        <v>0.37530354560673351</v>
      </c>
      <c r="H80" s="12">
        <f>MIN(K80:BV80)</f>
        <v>86107</v>
      </c>
      <c r="I80" s="2">
        <f>MAX(K80:BV80)</f>
        <v>3475813</v>
      </c>
      <c r="J80" s="2">
        <f>COUNTIF(K80:BV80,0)</f>
        <v>0</v>
      </c>
      <c r="K80">
        <v>88614</v>
      </c>
      <c r="L80">
        <v>122663</v>
      </c>
      <c r="M80">
        <v>3475813</v>
      </c>
      <c r="N80">
        <v>198099</v>
      </c>
      <c r="O80">
        <v>158814</v>
      </c>
      <c r="P80">
        <v>205222</v>
      </c>
      <c r="Q80">
        <v>227227</v>
      </c>
      <c r="R80">
        <v>126306</v>
      </c>
      <c r="S80">
        <v>146868</v>
      </c>
      <c r="T80">
        <v>574888</v>
      </c>
      <c r="U80">
        <v>417555</v>
      </c>
      <c r="V80">
        <v>285506</v>
      </c>
      <c r="W80">
        <v>354720</v>
      </c>
      <c r="X80">
        <v>227121</v>
      </c>
      <c r="Y80">
        <v>126715</v>
      </c>
      <c r="Z80">
        <v>711410</v>
      </c>
      <c r="AA80">
        <v>593415</v>
      </c>
      <c r="AB80">
        <v>2365934</v>
      </c>
      <c r="AC80">
        <v>248438</v>
      </c>
      <c r="AD80">
        <v>145618</v>
      </c>
      <c r="AE80">
        <v>88783</v>
      </c>
      <c r="AF80">
        <v>221287</v>
      </c>
      <c r="AG80">
        <v>383563</v>
      </c>
      <c r="AH80">
        <v>177905</v>
      </c>
      <c r="AI80">
        <v>260188</v>
      </c>
      <c r="AJ80">
        <v>178571</v>
      </c>
      <c r="AK80">
        <v>527053</v>
      </c>
      <c r="AL80">
        <v>257615</v>
      </c>
      <c r="AM80">
        <v>249353</v>
      </c>
      <c r="AN80">
        <v>158927</v>
      </c>
      <c r="AO80">
        <v>151740</v>
      </c>
      <c r="AP80">
        <v>212781</v>
      </c>
      <c r="AQ80">
        <v>113729</v>
      </c>
      <c r="AR80">
        <v>168168</v>
      </c>
      <c r="AS80">
        <v>167459</v>
      </c>
      <c r="AT80">
        <v>202125</v>
      </c>
      <c r="AU80">
        <v>250537</v>
      </c>
      <c r="AV80">
        <v>246597</v>
      </c>
      <c r="AW80">
        <v>156821</v>
      </c>
      <c r="AX80">
        <v>282092</v>
      </c>
      <c r="AY80">
        <v>178254</v>
      </c>
      <c r="AZ80">
        <v>171769</v>
      </c>
      <c r="BA80">
        <v>165596</v>
      </c>
      <c r="BB80">
        <v>145280</v>
      </c>
      <c r="BC80">
        <v>229606</v>
      </c>
      <c r="BD80">
        <v>208024</v>
      </c>
      <c r="BE80">
        <v>396512</v>
      </c>
      <c r="BF80">
        <v>206436</v>
      </c>
      <c r="BG80">
        <v>231170</v>
      </c>
      <c r="BH80">
        <v>170426</v>
      </c>
      <c r="BI80">
        <v>142134</v>
      </c>
      <c r="BJ80">
        <v>140032</v>
      </c>
      <c r="BK80">
        <v>150954</v>
      </c>
      <c r="BL80">
        <v>154399</v>
      </c>
      <c r="BM80">
        <v>132970</v>
      </c>
      <c r="BN80">
        <v>86107</v>
      </c>
      <c r="BO80">
        <v>130806</v>
      </c>
      <c r="BP80">
        <v>157008</v>
      </c>
      <c r="BQ80">
        <v>152527</v>
      </c>
      <c r="BR80">
        <v>157819</v>
      </c>
      <c r="BS80">
        <v>97763</v>
      </c>
      <c r="BT80">
        <v>193977</v>
      </c>
      <c r="BU80">
        <v>138779</v>
      </c>
      <c r="BV80">
        <v>120250</v>
      </c>
    </row>
    <row r="81" spans="1:74" x14ac:dyDescent="0.25">
      <c r="A81" t="s">
        <v>228</v>
      </c>
      <c r="B81" s="2">
        <f>AVERAGE(K81:BV81)</f>
        <v>1010629.328125</v>
      </c>
      <c r="C81" s="2">
        <f t="shared" si="4"/>
        <v>969085.81818181823</v>
      </c>
      <c r="D81" s="2">
        <f>STDEV(K81:BV81)</f>
        <v>504496.31534165173</v>
      </c>
      <c r="E81" s="2">
        <f t="shared" si="5"/>
        <v>684116.89202355279</v>
      </c>
      <c r="F81" s="12">
        <f t="shared" si="6"/>
        <v>0.49919025828948926</v>
      </c>
      <c r="G81" s="12">
        <f t="shared" si="7"/>
        <v>0.705940463876647</v>
      </c>
      <c r="H81" s="12">
        <f>MIN(K81:BV81)</f>
        <v>419814</v>
      </c>
      <c r="I81" s="2">
        <f>MAX(K81:BV81)</f>
        <v>3769599</v>
      </c>
      <c r="J81" s="2">
        <f>COUNTIF(K81:BV81,0)</f>
        <v>0</v>
      </c>
      <c r="K81">
        <v>1211261</v>
      </c>
      <c r="L81">
        <v>1677496</v>
      </c>
      <c r="M81">
        <v>1294276</v>
      </c>
      <c r="N81">
        <v>1716071</v>
      </c>
      <c r="O81">
        <v>1448780</v>
      </c>
      <c r="P81">
        <v>516793</v>
      </c>
      <c r="Q81">
        <v>965913</v>
      </c>
      <c r="R81">
        <v>1118298</v>
      </c>
      <c r="S81">
        <v>1078974</v>
      </c>
      <c r="T81">
        <v>603102</v>
      </c>
      <c r="U81">
        <v>775432</v>
      </c>
      <c r="V81">
        <v>1033168</v>
      </c>
      <c r="W81">
        <v>1531419</v>
      </c>
      <c r="X81">
        <v>979994</v>
      </c>
      <c r="Y81">
        <v>1331226</v>
      </c>
      <c r="Z81">
        <v>786228</v>
      </c>
      <c r="AA81">
        <v>1411903</v>
      </c>
      <c r="AB81">
        <v>1910101</v>
      </c>
      <c r="AC81">
        <v>1233965</v>
      </c>
      <c r="AD81">
        <v>1127573</v>
      </c>
      <c r="AE81">
        <v>581198</v>
      </c>
      <c r="AF81">
        <v>872809</v>
      </c>
      <c r="AG81">
        <v>812133</v>
      </c>
      <c r="AH81">
        <v>1178732</v>
      </c>
      <c r="AI81">
        <v>2037266</v>
      </c>
      <c r="AJ81">
        <v>595429</v>
      </c>
      <c r="AK81">
        <v>1156898</v>
      </c>
      <c r="AL81">
        <v>909434</v>
      </c>
      <c r="AM81">
        <v>1058172</v>
      </c>
      <c r="AN81">
        <v>765493</v>
      </c>
      <c r="AO81">
        <v>441149</v>
      </c>
      <c r="AP81">
        <v>1042704</v>
      </c>
      <c r="AQ81">
        <v>623974</v>
      </c>
      <c r="AR81">
        <v>660349</v>
      </c>
      <c r="AS81">
        <v>1187401</v>
      </c>
      <c r="AT81">
        <v>1178938</v>
      </c>
      <c r="AU81">
        <v>621001</v>
      </c>
      <c r="AV81">
        <v>436572</v>
      </c>
      <c r="AW81">
        <v>695241</v>
      </c>
      <c r="AX81">
        <v>803441</v>
      </c>
      <c r="AY81">
        <v>1193456</v>
      </c>
      <c r="AZ81">
        <v>756626</v>
      </c>
      <c r="BA81">
        <v>806334</v>
      </c>
      <c r="BB81">
        <v>592226</v>
      </c>
      <c r="BC81">
        <v>958784</v>
      </c>
      <c r="BD81">
        <v>924199</v>
      </c>
      <c r="BE81">
        <v>3769599</v>
      </c>
      <c r="BF81">
        <v>912119</v>
      </c>
      <c r="BG81">
        <v>746979</v>
      </c>
      <c r="BH81">
        <v>1122509</v>
      </c>
      <c r="BI81">
        <v>593230</v>
      </c>
      <c r="BJ81">
        <v>1454249</v>
      </c>
      <c r="BK81">
        <v>925663</v>
      </c>
      <c r="BL81">
        <v>559900</v>
      </c>
      <c r="BM81">
        <v>1390451</v>
      </c>
      <c r="BN81">
        <v>572096</v>
      </c>
      <c r="BO81">
        <v>985668</v>
      </c>
      <c r="BP81">
        <v>710270</v>
      </c>
      <c r="BQ81">
        <v>553156</v>
      </c>
      <c r="BR81">
        <v>1120662</v>
      </c>
      <c r="BS81">
        <v>981684</v>
      </c>
      <c r="BT81">
        <v>419814</v>
      </c>
      <c r="BU81">
        <v>742112</v>
      </c>
      <c r="BV81">
        <v>478184</v>
      </c>
    </row>
    <row r="82" spans="1:74" x14ac:dyDescent="0.25">
      <c r="A82" t="s">
        <v>369</v>
      </c>
      <c r="B82" s="2">
        <f>AVERAGE(K82:BV82)</f>
        <v>754796.796875</v>
      </c>
      <c r="C82" s="2">
        <f t="shared" si="4"/>
        <v>645349.54545454541</v>
      </c>
      <c r="D82" s="2">
        <f>STDEV(K82:BV82)</f>
        <v>560781.05818431778</v>
      </c>
      <c r="E82" s="2">
        <f t="shared" si="5"/>
        <v>314359.33987120498</v>
      </c>
      <c r="F82" s="12">
        <f t="shared" si="6"/>
        <v>0.74295633010905227</v>
      </c>
      <c r="G82" s="12">
        <f t="shared" si="7"/>
        <v>0.48711483890453378</v>
      </c>
      <c r="H82" s="12">
        <f>MIN(K82:BV82)</f>
        <v>215449</v>
      </c>
      <c r="I82" s="2">
        <f>MAX(K82:BV82)</f>
        <v>3202980</v>
      </c>
      <c r="J82" s="2">
        <f>COUNTIF(K82:BV82,0)</f>
        <v>0</v>
      </c>
      <c r="K82">
        <v>634715</v>
      </c>
      <c r="L82">
        <v>656506</v>
      </c>
      <c r="M82">
        <v>324630</v>
      </c>
      <c r="N82">
        <v>622063</v>
      </c>
      <c r="O82">
        <v>316092</v>
      </c>
      <c r="P82">
        <v>887128</v>
      </c>
      <c r="Q82">
        <v>481542</v>
      </c>
      <c r="R82">
        <v>394225</v>
      </c>
      <c r="S82">
        <v>477048</v>
      </c>
      <c r="T82">
        <v>403406</v>
      </c>
      <c r="U82">
        <v>381669</v>
      </c>
      <c r="V82">
        <v>215449</v>
      </c>
      <c r="W82">
        <v>600401</v>
      </c>
      <c r="X82">
        <v>412677</v>
      </c>
      <c r="Y82">
        <v>617032</v>
      </c>
      <c r="Z82">
        <v>470181</v>
      </c>
      <c r="AA82">
        <v>476134</v>
      </c>
      <c r="AB82">
        <v>395477</v>
      </c>
      <c r="AC82">
        <v>475961</v>
      </c>
      <c r="AD82">
        <v>267867</v>
      </c>
      <c r="AE82">
        <v>726928</v>
      </c>
      <c r="AF82">
        <v>517754</v>
      </c>
      <c r="AG82">
        <v>817289</v>
      </c>
      <c r="AH82">
        <v>1523911</v>
      </c>
      <c r="AI82">
        <v>1089351</v>
      </c>
      <c r="AJ82">
        <v>697881</v>
      </c>
      <c r="AK82">
        <v>3202980</v>
      </c>
      <c r="AL82">
        <v>2792110</v>
      </c>
      <c r="AM82">
        <v>969066</v>
      </c>
      <c r="AN82">
        <v>1835417</v>
      </c>
      <c r="AO82">
        <v>730941</v>
      </c>
      <c r="AP82">
        <v>993023</v>
      </c>
      <c r="AQ82">
        <v>836483</v>
      </c>
      <c r="AR82">
        <v>685875</v>
      </c>
      <c r="AS82">
        <v>635255</v>
      </c>
      <c r="AT82">
        <v>2494357</v>
      </c>
      <c r="AU82">
        <v>874742</v>
      </c>
      <c r="AV82">
        <v>544502</v>
      </c>
      <c r="AW82">
        <v>689974</v>
      </c>
      <c r="AX82">
        <v>905245</v>
      </c>
      <c r="AY82">
        <v>574499</v>
      </c>
      <c r="AZ82">
        <v>461519</v>
      </c>
      <c r="BA82">
        <v>415848</v>
      </c>
      <c r="BB82">
        <v>529638</v>
      </c>
      <c r="BC82">
        <v>775387</v>
      </c>
      <c r="BD82">
        <v>565948</v>
      </c>
      <c r="BE82">
        <v>1551919</v>
      </c>
      <c r="BF82">
        <v>820276</v>
      </c>
      <c r="BG82">
        <v>532512</v>
      </c>
      <c r="BH82">
        <v>749185</v>
      </c>
      <c r="BI82">
        <v>355119</v>
      </c>
      <c r="BJ82">
        <v>540151</v>
      </c>
      <c r="BK82">
        <v>842616</v>
      </c>
      <c r="BL82">
        <v>491468</v>
      </c>
      <c r="BM82">
        <v>394447</v>
      </c>
      <c r="BN82">
        <v>709178</v>
      </c>
      <c r="BO82">
        <v>877273</v>
      </c>
      <c r="BP82">
        <v>610052</v>
      </c>
      <c r="BQ82">
        <v>629471</v>
      </c>
      <c r="BR82">
        <v>485821</v>
      </c>
      <c r="BS82">
        <v>282716</v>
      </c>
      <c r="BT82">
        <v>256186</v>
      </c>
      <c r="BU82">
        <v>443763</v>
      </c>
      <c r="BV82">
        <v>1338716</v>
      </c>
    </row>
    <row r="83" spans="1:74" x14ac:dyDescent="0.25">
      <c r="A83" t="s">
        <v>168</v>
      </c>
      <c r="B83" s="2">
        <f>AVERAGE(K83:BV83)</f>
        <v>2851433.09375</v>
      </c>
      <c r="C83" s="2">
        <f t="shared" si="4"/>
        <v>5046733.5909090908</v>
      </c>
      <c r="D83" s="2">
        <f>STDEV(K83:BV83)</f>
        <v>5060169.1630926467</v>
      </c>
      <c r="E83" s="2">
        <f t="shared" si="5"/>
        <v>8274139.7724361122</v>
      </c>
      <c r="F83" s="12">
        <f t="shared" si="6"/>
        <v>1.774605609433352</v>
      </c>
      <c r="G83" s="12">
        <f t="shared" si="7"/>
        <v>1.6395039728946053</v>
      </c>
      <c r="H83" s="12">
        <f>MIN(K83:BV83)</f>
        <v>716178</v>
      </c>
      <c r="I83" s="2">
        <f>MAX(K83:BV83)</f>
        <v>39278334</v>
      </c>
      <c r="J83" s="2">
        <f>COUNTIF(K83:BV83,0)</f>
        <v>0</v>
      </c>
      <c r="K83">
        <v>1990097</v>
      </c>
      <c r="L83">
        <v>1564310</v>
      </c>
      <c r="M83">
        <v>1723532</v>
      </c>
      <c r="N83">
        <v>2222432</v>
      </c>
      <c r="O83">
        <v>1509921</v>
      </c>
      <c r="P83">
        <v>1104153</v>
      </c>
      <c r="Q83">
        <v>1802870</v>
      </c>
      <c r="R83">
        <v>1664653</v>
      </c>
      <c r="S83">
        <v>1246544</v>
      </c>
      <c r="T83">
        <v>1886501</v>
      </c>
      <c r="U83">
        <v>3248620</v>
      </c>
      <c r="V83">
        <v>2766404</v>
      </c>
      <c r="W83">
        <v>2646057</v>
      </c>
      <c r="X83">
        <v>1190290</v>
      </c>
      <c r="Y83">
        <v>1781533</v>
      </c>
      <c r="Z83">
        <v>1518034</v>
      </c>
      <c r="AA83">
        <v>1605689</v>
      </c>
      <c r="AB83">
        <v>1102717</v>
      </c>
      <c r="AC83">
        <v>1352778</v>
      </c>
      <c r="AD83">
        <v>1378235</v>
      </c>
      <c r="AE83">
        <v>1284130</v>
      </c>
      <c r="AF83">
        <v>2531897</v>
      </c>
      <c r="AG83">
        <v>1831651</v>
      </c>
      <c r="AH83">
        <v>1096663</v>
      </c>
      <c r="AI83">
        <v>1596426</v>
      </c>
      <c r="AJ83">
        <v>1432023</v>
      </c>
      <c r="AK83">
        <v>1464410</v>
      </c>
      <c r="AL83">
        <v>1378590</v>
      </c>
      <c r="AM83">
        <v>1664945</v>
      </c>
      <c r="AN83">
        <v>998712</v>
      </c>
      <c r="AO83">
        <v>716178</v>
      </c>
      <c r="AP83">
        <v>1948707</v>
      </c>
      <c r="AQ83">
        <v>1308588</v>
      </c>
      <c r="AR83">
        <v>1864642</v>
      </c>
      <c r="AS83">
        <v>1923652</v>
      </c>
      <c r="AT83">
        <v>2056026</v>
      </c>
      <c r="AU83">
        <v>1363027</v>
      </c>
      <c r="AV83">
        <v>832314</v>
      </c>
      <c r="AW83">
        <v>1327569</v>
      </c>
      <c r="AX83">
        <v>1709524</v>
      </c>
      <c r="AY83">
        <v>3247350</v>
      </c>
      <c r="AZ83">
        <v>2581185</v>
      </c>
      <c r="BA83">
        <v>3870032</v>
      </c>
      <c r="BB83">
        <v>2040138</v>
      </c>
      <c r="BC83">
        <v>3302526</v>
      </c>
      <c r="BD83">
        <v>2750860</v>
      </c>
      <c r="BE83">
        <v>3081065</v>
      </c>
      <c r="BF83">
        <v>2389177</v>
      </c>
      <c r="BG83">
        <v>4608515</v>
      </c>
      <c r="BH83">
        <v>1781534</v>
      </c>
      <c r="BI83">
        <v>2436685</v>
      </c>
      <c r="BJ83">
        <v>2295111</v>
      </c>
      <c r="BK83">
        <v>2655425</v>
      </c>
      <c r="BL83">
        <v>2263030</v>
      </c>
      <c r="BM83">
        <v>1642359</v>
      </c>
      <c r="BN83">
        <v>1375581</v>
      </c>
      <c r="BO83">
        <v>1562035</v>
      </c>
      <c r="BP83">
        <v>1382338</v>
      </c>
      <c r="BQ83">
        <v>2120173</v>
      </c>
      <c r="BR83">
        <v>1848346</v>
      </c>
      <c r="BS83">
        <v>2686522</v>
      </c>
      <c r="BT83">
        <v>39278334</v>
      </c>
      <c r="BU83">
        <v>13660463</v>
      </c>
      <c r="BV83">
        <v>11997890</v>
      </c>
    </row>
    <row r="84" spans="1:74" x14ac:dyDescent="0.25">
      <c r="A84" t="s">
        <v>48</v>
      </c>
      <c r="B84" s="2">
        <f>AVERAGE(K84:BV84)</f>
        <v>708366.234375</v>
      </c>
      <c r="C84" s="2">
        <f t="shared" si="4"/>
        <v>703794.45454545459</v>
      </c>
      <c r="D84" s="2">
        <f>STDEV(K84:BV84)</f>
        <v>490543.85332539346</v>
      </c>
      <c r="E84" s="2">
        <f t="shared" si="5"/>
        <v>366774.57797746221</v>
      </c>
      <c r="F84" s="12">
        <f t="shared" si="6"/>
        <v>0.6925003331902263</v>
      </c>
      <c r="G84" s="12">
        <f t="shared" si="7"/>
        <v>0.52113877227740224</v>
      </c>
      <c r="H84" s="12">
        <f>MIN(K84:BV84)</f>
        <v>132394</v>
      </c>
      <c r="I84" s="2">
        <f>MAX(K84:BV84)</f>
        <v>3195806</v>
      </c>
      <c r="J84" s="2">
        <f>COUNTIF(K84:BV84,0)</f>
        <v>0</v>
      </c>
      <c r="K84">
        <v>515272</v>
      </c>
      <c r="L84">
        <v>228926</v>
      </c>
      <c r="M84">
        <v>367420</v>
      </c>
      <c r="N84">
        <v>340279</v>
      </c>
      <c r="O84">
        <v>298634</v>
      </c>
      <c r="P84">
        <v>392363</v>
      </c>
      <c r="Q84">
        <v>517455</v>
      </c>
      <c r="R84">
        <v>636492</v>
      </c>
      <c r="S84">
        <v>386254</v>
      </c>
      <c r="T84">
        <v>606841</v>
      </c>
      <c r="U84">
        <v>735247</v>
      </c>
      <c r="V84">
        <v>776976</v>
      </c>
      <c r="W84">
        <v>909153</v>
      </c>
      <c r="X84">
        <v>441347</v>
      </c>
      <c r="Y84">
        <v>444560</v>
      </c>
      <c r="Z84">
        <v>357125</v>
      </c>
      <c r="AA84">
        <v>571614</v>
      </c>
      <c r="AB84">
        <v>514714</v>
      </c>
      <c r="AC84">
        <v>270925</v>
      </c>
      <c r="AD84">
        <v>584513</v>
      </c>
      <c r="AE84">
        <v>315875</v>
      </c>
      <c r="AF84">
        <v>319407</v>
      </c>
      <c r="AG84">
        <v>266570</v>
      </c>
      <c r="AH84">
        <v>132394</v>
      </c>
      <c r="AI84">
        <v>512647</v>
      </c>
      <c r="AJ84">
        <v>3195806</v>
      </c>
      <c r="AK84">
        <v>1160344</v>
      </c>
      <c r="AL84">
        <v>552384</v>
      </c>
      <c r="AM84">
        <v>690234</v>
      </c>
      <c r="AN84">
        <v>629851</v>
      </c>
      <c r="AO84">
        <v>754554</v>
      </c>
      <c r="AP84">
        <v>672168</v>
      </c>
      <c r="AQ84">
        <v>977683</v>
      </c>
      <c r="AR84">
        <v>1504678</v>
      </c>
      <c r="AS84">
        <v>476296</v>
      </c>
      <c r="AT84">
        <v>570759</v>
      </c>
      <c r="AU84">
        <v>508032</v>
      </c>
      <c r="AV84">
        <v>1296924</v>
      </c>
      <c r="AW84">
        <v>2027023</v>
      </c>
      <c r="AX84">
        <v>1340009</v>
      </c>
      <c r="AY84">
        <v>1118417</v>
      </c>
      <c r="AZ84">
        <v>933796</v>
      </c>
      <c r="BA84">
        <v>853303</v>
      </c>
      <c r="BB84">
        <v>262931</v>
      </c>
      <c r="BC84">
        <v>531981</v>
      </c>
      <c r="BD84">
        <v>487093</v>
      </c>
      <c r="BE84">
        <v>877133</v>
      </c>
      <c r="BF84">
        <v>397169</v>
      </c>
      <c r="BG84">
        <v>491624</v>
      </c>
      <c r="BH84">
        <v>468250</v>
      </c>
      <c r="BI84">
        <v>1044221</v>
      </c>
      <c r="BJ84">
        <v>1237047</v>
      </c>
      <c r="BK84">
        <v>1007003</v>
      </c>
      <c r="BL84">
        <v>705373</v>
      </c>
      <c r="BM84">
        <v>450158</v>
      </c>
      <c r="BN84">
        <v>278444</v>
      </c>
      <c r="BO84">
        <v>360942</v>
      </c>
      <c r="BP84">
        <v>359896</v>
      </c>
      <c r="BQ84">
        <v>661141</v>
      </c>
      <c r="BR84">
        <v>506047</v>
      </c>
      <c r="BS84">
        <v>1647026</v>
      </c>
      <c r="BT84">
        <v>1144138</v>
      </c>
      <c r="BU84">
        <v>570823</v>
      </c>
      <c r="BV84">
        <v>1141735</v>
      </c>
    </row>
    <row r="85" spans="1:74" x14ac:dyDescent="0.25">
      <c r="A85" t="s">
        <v>170</v>
      </c>
      <c r="B85" s="2">
        <f>AVERAGE(K85:BV85)</f>
        <v>1118414.6875</v>
      </c>
      <c r="C85" s="2">
        <f t="shared" si="4"/>
        <v>1365217.4090909092</v>
      </c>
      <c r="D85" s="2">
        <f>STDEV(K85:BV85)</f>
        <v>1312541.552470092</v>
      </c>
      <c r="E85" s="2">
        <f t="shared" si="5"/>
        <v>2036523.6249781766</v>
      </c>
      <c r="F85" s="12">
        <f t="shared" si="6"/>
        <v>1.1735732435739243</v>
      </c>
      <c r="G85" s="12">
        <f t="shared" si="7"/>
        <v>1.4917211071416725</v>
      </c>
      <c r="H85" s="12">
        <f>MIN(K85:BV85)</f>
        <v>157641</v>
      </c>
      <c r="I85" s="2">
        <f>MAX(K85:BV85)</f>
        <v>10247849</v>
      </c>
      <c r="J85" s="2">
        <f>COUNTIF(K85:BV85,0)</f>
        <v>0</v>
      </c>
      <c r="K85">
        <v>1323215</v>
      </c>
      <c r="L85">
        <v>702661</v>
      </c>
      <c r="M85">
        <v>1965087</v>
      </c>
      <c r="N85">
        <v>1053246</v>
      </c>
      <c r="O85">
        <v>995658</v>
      </c>
      <c r="P85">
        <v>760611</v>
      </c>
      <c r="Q85">
        <v>746087</v>
      </c>
      <c r="R85">
        <v>425942</v>
      </c>
      <c r="S85">
        <v>776739</v>
      </c>
      <c r="T85">
        <v>1238389</v>
      </c>
      <c r="U85">
        <v>698014</v>
      </c>
      <c r="V85">
        <v>157641</v>
      </c>
      <c r="W85">
        <v>740200</v>
      </c>
      <c r="X85">
        <v>526510</v>
      </c>
      <c r="Y85">
        <v>1857298</v>
      </c>
      <c r="Z85">
        <v>2128031</v>
      </c>
      <c r="AA85">
        <v>876742</v>
      </c>
      <c r="AB85">
        <v>766948</v>
      </c>
      <c r="AC85">
        <v>3160369</v>
      </c>
      <c r="AD85">
        <v>1423111</v>
      </c>
      <c r="AE85">
        <v>830261</v>
      </c>
      <c r="AF85">
        <v>696000</v>
      </c>
      <c r="AG85">
        <v>1071894</v>
      </c>
      <c r="AH85">
        <v>526057</v>
      </c>
      <c r="AI85">
        <v>629699</v>
      </c>
      <c r="AJ85">
        <v>346180</v>
      </c>
      <c r="AK85">
        <v>572537</v>
      </c>
      <c r="AL85">
        <v>350501</v>
      </c>
      <c r="AM85">
        <v>749213</v>
      </c>
      <c r="AN85">
        <v>281368</v>
      </c>
      <c r="AO85">
        <v>265248</v>
      </c>
      <c r="AP85">
        <v>2740301</v>
      </c>
      <c r="AQ85">
        <v>562845</v>
      </c>
      <c r="AR85">
        <v>1513362</v>
      </c>
      <c r="AS85">
        <v>846037</v>
      </c>
      <c r="AT85">
        <v>631255</v>
      </c>
      <c r="AU85">
        <v>744131</v>
      </c>
      <c r="AV85">
        <v>568464</v>
      </c>
      <c r="AW85">
        <v>885159</v>
      </c>
      <c r="AX85">
        <v>2718549</v>
      </c>
      <c r="AY85">
        <v>1122196</v>
      </c>
      <c r="AZ85">
        <v>570001</v>
      </c>
      <c r="BA85">
        <v>637323</v>
      </c>
      <c r="BB85">
        <v>1240711</v>
      </c>
      <c r="BC85">
        <v>1299498</v>
      </c>
      <c r="BD85">
        <v>1219488</v>
      </c>
      <c r="BE85">
        <v>1180281</v>
      </c>
      <c r="BF85">
        <v>10247849</v>
      </c>
      <c r="BG85">
        <v>1854861</v>
      </c>
      <c r="BH85">
        <v>1889678</v>
      </c>
      <c r="BI85">
        <v>1125068</v>
      </c>
      <c r="BJ85">
        <v>1340325</v>
      </c>
      <c r="BK85">
        <v>705422</v>
      </c>
      <c r="BL85">
        <v>1426396</v>
      </c>
      <c r="BM85">
        <v>528148</v>
      </c>
      <c r="BN85">
        <v>790877</v>
      </c>
      <c r="BO85">
        <v>771017</v>
      </c>
      <c r="BP85">
        <v>364801</v>
      </c>
      <c r="BQ85">
        <v>1030926</v>
      </c>
      <c r="BR85">
        <v>481957</v>
      </c>
      <c r="BS85">
        <v>761292</v>
      </c>
      <c r="BT85">
        <v>345388</v>
      </c>
      <c r="BU85">
        <v>498106</v>
      </c>
      <c r="BV85">
        <v>295371</v>
      </c>
    </row>
    <row r="86" spans="1:74" x14ac:dyDescent="0.25">
      <c r="A86" t="s">
        <v>398</v>
      </c>
      <c r="B86" s="2">
        <f>AVERAGE(K86:BV86)</f>
        <v>233808.484375</v>
      </c>
      <c r="C86" s="2">
        <f t="shared" si="4"/>
        <v>198024.09090909091</v>
      </c>
      <c r="D86" s="2">
        <f>STDEV(K86:BV86)</f>
        <v>247398.84176353022</v>
      </c>
      <c r="E86" s="2">
        <f t="shared" si="5"/>
        <v>101090.00523291779</v>
      </c>
      <c r="F86" s="12">
        <f t="shared" si="6"/>
        <v>1.0581260232059542</v>
      </c>
      <c r="G86" s="12">
        <f t="shared" si="7"/>
        <v>0.51049346960176822</v>
      </c>
      <c r="H86" s="12">
        <f>MIN(K86:BV86)</f>
        <v>61717</v>
      </c>
      <c r="I86" s="2">
        <f>MAX(K86:BV86)</f>
        <v>1783628</v>
      </c>
      <c r="J86" s="2">
        <f>COUNTIF(K86:BV86,0)</f>
        <v>0</v>
      </c>
      <c r="K86">
        <v>425573</v>
      </c>
      <c r="L86">
        <v>198031</v>
      </c>
      <c r="M86">
        <v>160162</v>
      </c>
      <c r="N86">
        <v>261240</v>
      </c>
      <c r="O86">
        <v>280879</v>
      </c>
      <c r="P86">
        <v>389177</v>
      </c>
      <c r="Q86">
        <v>146285</v>
      </c>
      <c r="R86">
        <v>1783628</v>
      </c>
      <c r="S86">
        <v>146766</v>
      </c>
      <c r="T86">
        <v>191760</v>
      </c>
      <c r="U86">
        <v>120648</v>
      </c>
      <c r="V86">
        <v>167393</v>
      </c>
      <c r="W86">
        <v>190283</v>
      </c>
      <c r="X86">
        <v>584422</v>
      </c>
      <c r="Y86">
        <v>359873</v>
      </c>
      <c r="Z86">
        <v>418825</v>
      </c>
      <c r="AA86">
        <v>132479</v>
      </c>
      <c r="AB86">
        <v>142288</v>
      </c>
      <c r="AC86">
        <v>215449</v>
      </c>
      <c r="AD86">
        <v>154725</v>
      </c>
      <c r="AE86">
        <v>1066690</v>
      </c>
      <c r="AF86">
        <v>172679</v>
      </c>
      <c r="AG86">
        <v>133243</v>
      </c>
      <c r="AH86">
        <v>286894</v>
      </c>
      <c r="AI86">
        <v>168868</v>
      </c>
      <c r="AJ86">
        <v>165375</v>
      </c>
      <c r="AK86">
        <v>238349</v>
      </c>
      <c r="AL86">
        <v>136846</v>
      </c>
      <c r="AM86">
        <v>157528</v>
      </c>
      <c r="AN86">
        <v>174206</v>
      </c>
      <c r="AO86">
        <v>124950</v>
      </c>
      <c r="AP86">
        <v>113140</v>
      </c>
      <c r="AQ86">
        <v>93093</v>
      </c>
      <c r="AR86">
        <v>146836</v>
      </c>
      <c r="AS86">
        <v>107423</v>
      </c>
      <c r="AT86">
        <v>80795</v>
      </c>
      <c r="AU86">
        <v>150085</v>
      </c>
      <c r="AV86">
        <v>146971</v>
      </c>
      <c r="AW86">
        <v>177297</v>
      </c>
      <c r="AX86">
        <v>98933</v>
      </c>
      <c r="AY86">
        <v>134282</v>
      </c>
      <c r="AZ86">
        <v>62844</v>
      </c>
      <c r="BA86">
        <v>162025</v>
      </c>
      <c r="BB86">
        <v>61717</v>
      </c>
      <c r="BC86">
        <v>154191</v>
      </c>
      <c r="BD86">
        <v>68028</v>
      </c>
      <c r="BE86">
        <v>301978</v>
      </c>
      <c r="BF86">
        <v>227052</v>
      </c>
      <c r="BG86">
        <v>210018</v>
      </c>
      <c r="BH86">
        <v>145569</v>
      </c>
      <c r="BI86">
        <v>243451</v>
      </c>
      <c r="BJ86">
        <v>224588</v>
      </c>
      <c r="BK86">
        <v>367743</v>
      </c>
      <c r="BL86">
        <v>113113</v>
      </c>
      <c r="BM86">
        <v>72986</v>
      </c>
      <c r="BN86">
        <v>162361</v>
      </c>
      <c r="BO86">
        <v>160976</v>
      </c>
      <c r="BP86">
        <v>454122</v>
      </c>
      <c r="BQ86">
        <v>292952</v>
      </c>
      <c r="BR86">
        <v>165770</v>
      </c>
      <c r="BS86">
        <v>338142</v>
      </c>
      <c r="BT86">
        <v>139206</v>
      </c>
      <c r="BU86">
        <v>143869</v>
      </c>
      <c r="BV86">
        <v>146673</v>
      </c>
    </row>
    <row r="87" spans="1:74" x14ac:dyDescent="0.25">
      <c r="A87" t="s">
        <v>219</v>
      </c>
      <c r="B87" s="2">
        <f>AVERAGE(K87:BV87)</f>
        <v>1342588.34375</v>
      </c>
      <c r="C87" s="2">
        <f t="shared" si="4"/>
        <v>950343.68181818177</v>
      </c>
      <c r="D87" s="2">
        <f>STDEV(K87:BV87)</f>
        <v>1149271.7758260197</v>
      </c>
      <c r="E87" s="2">
        <f t="shared" si="5"/>
        <v>505343.43368091545</v>
      </c>
      <c r="F87" s="12">
        <f t="shared" si="6"/>
        <v>0.85601203166711148</v>
      </c>
      <c r="G87" s="12">
        <f t="shared" si="7"/>
        <v>0.53174808582312116</v>
      </c>
      <c r="H87" s="12">
        <f>MIN(K87:BV87)</f>
        <v>259475</v>
      </c>
      <c r="I87" s="2">
        <f>MAX(K87:BV87)</f>
        <v>7031249</v>
      </c>
      <c r="J87" s="2">
        <f>COUNTIF(K87:BV87,0)</f>
        <v>0</v>
      </c>
      <c r="K87">
        <v>1579853</v>
      </c>
      <c r="L87">
        <v>1346495</v>
      </c>
      <c r="M87">
        <v>467868</v>
      </c>
      <c r="N87">
        <v>752790</v>
      </c>
      <c r="O87">
        <v>2044464</v>
      </c>
      <c r="P87">
        <v>1698576</v>
      </c>
      <c r="Q87">
        <v>1111705</v>
      </c>
      <c r="R87">
        <v>3846506</v>
      </c>
      <c r="S87">
        <v>2089429</v>
      </c>
      <c r="T87">
        <v>742035</v>
      </c>
      <c r="U87">
        <v>1426416</v>
      </c>
      <c r="V87">
        <v>921866</v>
      </c>
      <c r="W87">
        <v>1537901</v>
      </c>
      <c r="X87">
        <v>2150930</v>
      </c>
      <c r="Y87">
        <v>4835141</v>
      </c>
      <c r="Z87">
        <v>1777216</v>
      </c>
      <c r="AA87">
        <v>7031249</v>
      </c>
      <c r="AB87">
        <v>3358675</v>
      </c>
      <c r="AC87">
        <v>620255</v>
      </c>
      <c r="AD87">
        <v>813334</v>
      </c>
      <c r="AE87">
        <v>563306</v>
      </c>
      <c r="AF87">
        <v>716427</v>
      </c>
      <c r="AG87">
        <v>1010441</v>
      </c>
      <c r="AH87">
        <v>722823</v>
      </c>
      <c r="AI87">
        <v>756147</v>
      </c>
      <c r="AJ87">
        <v>1211683</v>
      </c>
      <c r="AK87">
        <v>885568</v>
      </c>
      <c r="AL87">
        <v>453170</v>
      </c>
      <c r="AM87">
        <v>874224</v>
      </c>
      <c r="AN87">
        <v>1090536</v>
      </c>
      <c r="AO87">
        <v>1350046</v>
      </c>
      <c r="AP87">
        <v>780618</v>
      </c>
      <c r="AQ87">
        <v>796975</v>
      </c>
      <c r="AR87">
        <v>4370314</v>
      </c>
      <c r="AS87">
        <v>1141352</v>
      </c>
      <c r="AT87">
        <v>1251344</v>
      </c>
      <c r="AU87">
        <v>898695</v>
      </c>
      <c r="AV87">
        <v>458183</v>
      </c>
      <c r="AW87">
        <v>1691008</v>
      </c>
      <c r="AX87">
        <v>695331</v>
      </c>
      <c r="AY87">
        <v>1992611</v>
      </c>
      <c r="AZ87">
        <v>1154587</v>
      </c>
      <c r="BA87">
        <v>1357672</v>
      </c>
      <c r="BB87">
        <v>259475</v>
      </c>
      <c r="BC87">
        <v>622944</v>
      </c>
      <c r="BD87">
        <v>967079</v>
      </c>
      <c r="BE87">
        <v>1249135</v>
      </c>
      <c r="BF87">
        <v>1599879</v>
      </c>
      <c r="BG87">
        <v>1586425</v>
      </c>
      <c r="BH87">
        <v>1009585</v>
      </c>
      <c r="BI87">
        <v>445270</v>
      </c>
      <c r="BJ87">
        <v>851908</v>
      </c>
      <c r="BK87">
        <v>584895</v>
      </c>
      <c r="BL87">
        <v>552298</v>
      </c>
      <c r="BM87">
        <v>326374</v>
      </c>
      <c r="BN87">
        <v>1790934</v>
      </c>
      <c r="BO87">
        <v>1675543</v>
      </c>
      <c r="BP87">
        <v>903993</v>
      </c>
      <c r="BQ87">
        <v>1691548</v>
      </c>
      <c r="BR87">
        <v>407262</v>
      </c>
      <c r="BS87">
        <v>1335910</v>
      </c>
      <c r="BT87">
        <v>549359</v>
      </c>
      <c r="BU87">
        <v>755819</v>
      </c>
      <c r="BV87">
        <v>384254</v>
      </c>
    </row>
    <row r="88" spans="1:74" x14ac:dyDescent="0.25">
      <c r="A88" t="s">
        <v>359</v>
      </c>
      <c r="B88" s="2">
        <f>AVERAGE(K88:BV88)</f>
        <v>4138507.125</v>
      </c>
      <c r="C88" s="2">
        <f t="shared" si="4"/>
        <v>4171873.9545454546</v>
      </c>
      <c r="D88" s="2">
        <f>STDEV(K88:BV88)</f>
        <v>1498301.1539147601</v>
      </c>
      <c r="E88" s="2">
        <f t="shared" si="5"/>
        <v>1890480.238511506</v>
      </c>
      <c r="F88" s="12">
        <f t="shared" si="6"/>
        <v>0.3620390417751812</v>
      </c>
      <c r="G88" s="12">
        <f t="shared" si="7"/>
        <v>0.45314893477348184</v>
      </c>
      <c r="H88" s="12">
        <f>MIN(K88:BV88)</f>
        <v>1794564</v>
      </c>
      <c r="I88" s="2">
        <f>MAX(K88:BV88)</f>
        <v>9157033</v>
      </c>
      <c r="J88" s="2">
        <f>COUNTIF(K88:BV88,0)</f>
        <v>0</v>
      </c>
      <c r="K88">
        <v>3842430</v>
      </c>
      <c r="L88">
        <v>3374410</v>
      </c>
      <c r="M88">
        <v>4072126</v>
      </c>
      <c r="N88">
        <v>4339889</v>
      </c>
      <c r="O88">
        <v>4155356</v>
      </c>
      <c r="P88">
        <v>4295070</v>
      </c>
      <c r="Q88">
        <v>4367987</v>
      </c>
      <c r="R88">
        <v>7865893</v>
      </c>
      <c r="S88">
        <v>3213039</v>
      </c>
      <c r="T88">
        <v>4965257</v>
      </c>
      <c r="U88">
        <v>4892594</v>
      </c>
      <c r="V88">
        <v>2194991</v>
      </c>
      <c r="W88">
        <v>4780448</v>
      </c>
      <c r="X88">
        <v>3602500</v>
      </c>
      <c r="Y88">
        <v>4104277</v>
      </c>
      <c r="Z88">
        <v>2973180</v>
      </c>
      <c r="AA88">
        <v>5216131</v>
      </c>
      <c r="AB88">
        <v>3326307</v>
      </c>
      <c r="AC88">
        <v>6184393</v>
      </c>
      <c r="AD88">
        <v>6276307</v>
      </c>
      <c r="AE88">
        <v>5534203</v>
      </c>
      <c r="AF88">
        <v>4136223</v>
      </c>
      <c r="AG88">
        <v>5578710</v>
      </c>
      <c r="AH88">
        <v>2872347</v>
      </c>
      <c r="AI88">
        <v>2684067</v>
      </c>
      <c r="AJ88">
        <v>5773461</v>
      </c>
      <c r="AK88">
        <v>3054076</v>
      </c>
      <c r="AL88">
        <v>6672905</v>
      </c>
      <c r="AM88">
        <v>3861068</v>
      </c>
      <c r="AN88">
        <v>3318889</v>
      </c>
      <c r="AO88">
        <v>2075837</v>
      </c>
      <c r="AP88">
        <v>3494037</v>
      </c>
      <c r="AQ88">
        <v>3316119</v>
      </c>
      <c r="AR88">
        <v>2824910</v>
      </c>
      <c r="AS88">
        <v>4704742</v>
      </c>
      <c r="AT88">
        <v>2846051</v>
      </c>
      <c r="AU88">
        <v>3378167</v>
      </c>
      <c r="AV88">
        <v>2225636</v>
      </c>
      <c r="AW88">
        <v>4468189</v>
      </c>
      <c r="AX88">
        <v>3597014</v>
      </c>
      <c r="AY88">
        <v>4868748</v>
      </c>
      <c r="AZ88">
        <v>3755245</v>
      </c>
      <c r="BA88">
        <v>2695055</v>
      </c>
      <c r="BB88">
        <v>2492914</v>
      </c>
      <c r="BC88">
        <v>4896189</v>
      </c>
      <c r="BD88">
        <v>2989995</v>
      </c>
      <c r="BE88">
        <v>5357186</v>
      </c>
      <c r="BF88">
        <v>9157033</v>
      </c>
      <c r="BG88">
        <v>3761410</v>
      </c>
      <c r="BH88">
        <v>3791007</v>
      </c>
      <c r="BI88">
        <v>1794564</v>
      </c>
      <c r="BJ88">
        <v>2919254</v>
      </c>
      <c r="BK88">
        <v>3572558</v>
      </c>
      <c r="BL88">
        <v>2677427</v>
      </c>
      <c r="BM88">
        <v>4286083</v>
      </c>
      <c r="BN88">
        <v>5256515</v>
      </c>
      <c r="BO88">
        <v>2725448</v>
      </c>
      <c r="BP88">
        <v>3963759</v>
      </c>
      <c r="BQ88">
        <v>6938466</v>
      </c>
      <c r="BR88">
        <v>7630394</v>
      </c>
      <c r="BS88">
        <v>6052707</v>
      </c>
      <c r="BT88">
        <v>2957829</v>
      </c>
      <c r="BU88">
        <v>2330833</v>
      </c>
      <c r="BV88">
        <v>3534601</v>
      </c>
    </row>
    <row r="89" spans="1:74" x14ac:dyDescent="0.25">
      <c r="A89" t="s">
        <v>64</v>
      </c>
      <c r="B89" s="2">
        <f>AVERAGE(K89:BV89)</f>
        <v>446283.75</v>
      </c>
      <c r="C89" s="2">
        <f t="shared" si="4"/>
        <v>669340.90909090906</v>
      </c>
      <c r="D89" s="2">
        <f>STDEV(K89:BV89)</f>
        <v>882973.72890741576</v>
      </c>
      <c r="E89" s="2">
        <f t="shared" si="5"/>
        <v>1315795.6523124601</v>
      </c>
      <c r="F89" s="12">
        <f t="shared" si="6"/>
        <v>1.9785029791190376</v>
      </c>
      <c r="G89" s="12">
        <f t="shared" si="7"/>
        <v>1.9658079081100217</v>
      </c>
      <c r="H89" s="12">
        <f>MIN(K89:BV89)</f>
        <v>44807</v>
      </c>
      <c r="I89" s="2">
        <f>MAX(K89:BV89)</f>
        <v>6361411</v>
      </c>
      <c r="J89" s="2">
        <f>COUNTIF(K89:BV89,0)</f>
        <v>0</v>
      </c>
      <c r="K89">
        <v>104523</v>
      </c>
      <c r="L89">
        <v>85238</v>
      </c>
      <c r="M89">
        <v>162258</v>
      </c>
      <c r="N89">
        <v>212174</v>
      </c>
      <c r="O89">
        <v>76529</v>
      </c>
      <c r="P89">
        <v>195833</v>
      </c>
      <c r="Q89">
        <v>111031</v>
      </c>
      <c r="R89">
        <v>193548</v>
      </c>
      <c r="S89">
        <v>399836</v>
      </c>
      <c r="T89">
        <v>354392</v>
      </c>
      <c r="U89">
        <v>3441881</v>
      </c>
      <c r="V89">
        <v>641775</v>
      </c>
      <c r="W89">
        <v>762968</v>
      </c>
      <c r="X89">
        <v>261797</v>
      </c>
      <c r="Y89">
        <v>636651</v>
      </c>
      <c r="Z89">
        <v>623866</v>
      </c>
      <c r="AA89">
        <v>184773</v>
      </c>
      <c r="AB89">
        <v>168092</v>
      </c>
      <c r="AC89">
        <v>470836</v>
      </c>
      <c r="AD89">
        <v>177853</v>
      </c>
      <c r="AE89">
        <v>299565</v>
      </c>
      <c r="AF89">
        <v>304288</v>
      </c>
      <c r="AG89">
        <v>186753</v>
      </c>
      <c r="AH89">
        <v>44807</v>
      </c>
      <c r="AI89">
        <v>105249</v>
      </c>
      <c r="AJ89">
        <v>117754</v>
      </c>
      <c r="AK89">
        <v>273963</v>
      </c>
      <c r="AL89">
        <v>176072</v>
      </c>
      <c r="AM89">
        <v>177878</v>
      </c>
      <c r="AN89">
        <v>108637</v>
      </c>
      <c r="AO89">
        <v>137183</v>
      </c>
      <c r="AP89">
        <v>264234</v>
      </c>
      <c r="AQ89">
        <v>377380</v>
      </c>
      <c r="AR89">
        <v>340104</v>
      </c>
      <c r="AS89">
        <v>108266</v>
      </c>
      <c r="AT89">
        <v>304604</v>
      </c>
      <c r="AU89">
        <v>72608</v>
      </c>
      <c r="AV89">
        <v>366785</v>
      </c>
      <c r="AW89">
        <v>159340</v>
      </c>
      <c r="AX89">
        <v>211711</v>
      </c>
      <c r="AY89">
        <v>297476</v>
      </c>
      <c r="AZ89">
        <v>136149</v>
      </c>
      <c r="BA89">
        <v>87430</v>
      </c>
      <c r="BB89">
        <v>252282</v>
      </c>
      <c r="BC89">
        <v>201545</v>
      </c>
      <c r="BD89">
        <v>117758</v>
      </c>
      <c r="BE89">
        <v>654086</v>
      </c>
      <c r="BF89">
        <v>325724</v>
      </c>
      <c r="BG89">
        <v>260375</v>
      </c>
      <c r="BH89">
        <v>630529</v>
      </c>
      <c r="BI89">
        <v>505019</v>
      </c>
      <c r="BJ89">
        <v>340599</v>
      </c>
      <c r="BK89">
        <v>81558</v>
      </c>
      <c r="BL89">
        <v>124995</v>
      </c>
      <c r="BM89">
        <v>6361411</v>
      </c>
      <c r="BN89">
        <v>1608022</v>
      </c>
      <c r="BO89">
        <v>865358</v>
      </c>
      <c r="BP89">
        <v>209400</v>
      </c>
      <c r="BQ89">
        <v>588770</v>
      </c>
      <c r="BR89">
        <v>404641</v>
      </c>
      <c r="BS89">
        <v>215268</v>
      </c>
      <c r="BT89">
        <v>367389</v>
      </c>
      <c r="BU89">
        <v>364263</v>
      </c>
      <c r="BV89">
        <v>159078</v>
      </c>
    </row>
    <row r="90" spans="1:74" x14ac:dyDescent="0.25">
      <c r="A90" t="s">
        <v>385</v>
      </c>
      <c r="B90" s="2">
        <f>AVERAGE(K90:BV90)</f>
        <v>984878.28125</v>
      </c>
      <c r="C90" s="2">
        <f t="shared" si="4"/>
        <v>619349.22727272729</v>
      </c>
      <c r="D90" s="2">
        <f>STDEV(K90:BV90)</f>
        <v>1555468.0770650038</v>
      </c>
      <c r="E90" s="2">
        <f t="shared" si="5"/>
        <v>1315741.9054720178</v>
      </c>
      <c r="F90" s="12">
        <f t="shared" si="6"/>
        <v>1.5793505722258547</v>
      </c>
      <c r="G90" s="12">
        <f t="shared" si="7"/>
        <v>2.1243941988364465</v>
      </c>
      <c r="H90" s="12">
        <f>MIN(K90:BV90)</f>
        <v>91584</v>
      </c>
      <c r="I90" s="2">
        <f>MAX(K90:BV90)</f>
        <v>7256430</v>
      </c>
      <c r="J90" s="2">
        <f>COUNTIF(K90:BV90,0)</f>
        <v>0</v>
      </c>
      <c r="K90">
        <v>470521</v>
      </c>
      <c r="L90">
        <v>1190093</v>
      </c>
      <c r="M90">
        <v>413650</v>
      </c>
      <c r="N90">
        <v>203679</v>
      </c>
      <c r="O90">
        <v>250790</v>
      </c>
      <c r="P90">
        <v>310299</v>
      </c>
      <c r="Q90">
        <v>840666</v>
      </c>
      <c r="R90">
        <v>1499061</v>
      </c>
      <c r="S90">
        <v>182589</v>
      </c>
      <c r="T90">
        <v>228212</v>
      </c>
      <c r="U90">
        <v>735932</v>
      </c>
      <c r="V90">
        <v>97613</v>
      </c>
      <c r="W90">
        <v>332198</v>
      </c>
      <c r="X90">
        <v>383954</v>
      </c>
      <c r="Y90">
        <v>1212971</v>
      </c>
      <c r="Z90">
        <v>1358111</v>
      </c>
      <c r="AA90">
        <v>6595380</v>
      </c>
      <c r="AB90">
        <v>1351231</v>
      </c>
      <c r="AC90">
        <v>3301712</v>
      </c>
      <c r="AD90">
        <v>3320685</v>
      </c>
      <c r="AE90">
        <v>1652189</v>
      </c>
      <c r="AF90">
        <v>778975</v>
      </c>
      <c r="AG90">
        <v>1857634</v>
      </c>
      <c r="AH90">
        <v>224715</v>
      </c>
      <c r="AI90">
        <v>5294751</v>
      </c>
      <c r="AJ90">
        <v>495839</v>
      </c>
      <c r="AK90">
        <v>513144</v>
      </c>
      <c r="AL90">
        <v>1098068</v>
      </c>
      <c r="AM90">
        <v>313698</v>
      </c>
      <c r="AN90">
        <v>534638</v>
      </c>
      <c r="AO90">
        <v>296824</v>
      </c>
      <c r="AP90">
        <v>822783</v>
      </c>
      <c r="AQ90">
        <v>298973</v>
      </c>
      <c r="AR90">
        <v>686941</v>
      </c>
      <c r="AS90">
        <v>7256430</v>
      </c>
      <c r="AT90">
        <v>1271154</v>
      </c>
      <c r="AU90">
        <v>400684</v>
      </c>
      <c r="AV90">
        <v>657357</v>
      </c>
      <c r="AW90">
        <v>156137</v>
      </c>
      <c r="AX90">
        <v>189402</v>
      </c>
      <c r="AY90">
        <v>235260</v>
      </c>
      <c r="AZ90">
        <v>91584</v>
      </c>
      <c r="BA90">
        <v>141056</v>
      </c>
      <c r="BB90">
        <v>249530</v>
      </c>
      <c r="BC90">
        <v>465832</v>
      </c>
      <c r="BD90">
        <v>321506</v>
      </c>
      <c r="BE90">
        <v>800285</v>
      </c>
      <c r="BF90">
        <v>250289</v>
      </c>
      <c r="BG90">
        <v>686203</v>
      </c>
      <c r="BH90">
        <v>541475</v>
      </c>
      <c r="BI90">
        <v>170733</v>
      </c>
      <c r="BJ90">
        <v>331607</v>
      </c>
      <c r="BK90">
        <v>695839</v>
      </c>
      <c r="BL90">
        <v>287210</v>
      </c>
      <c r="BM90">
        <v>160128</v>
      </c>
      <c r="BN90">
        <v>213326</v>
      </c>
      <c r="BO90">
        <v>124929</v>
      </c>
      <c r="BP90">
        <v>348506</v>
      </c>
      <c r="BQ90">
        <v>558310</v>
      </c>
      <c r="BR90">
        <v>170015</v>
      </c>
      <c r="BS90">
        <v>325953</v>
      </c>
      <c r="BT90">
        <v>220002</v>
      </c>
      <c r="BU90">
        <v>6442064</v>
      </c>
      <c r="BV90">
        <v>120885</v>
      </c>
    </row>
    <row r="91" spans="1:74" x14ac:dyDescent="0.25">
      <c r="A91" t="s">
        <v>374</v>
      </c>
      <c r="B91" s="2">
        <f>AVERAGE(K91:BV91)</f>
        <v>473551.3125</v>
      </c>
      <c r="C91" s="2">
        <f t="shared" si="4"/>
        <v>364715.95454545453</v>
      </c>
      <c r="D91" s="2">
        <f>STDEV(K91:BV91)</f>
        <v>205331.01588981933</v>
      </c>
      <c r="E91" s="2">
        <f t="shared" si="5"/>
        <v>117934.88987874676</v>
      </c>
      <c r="F91" s="12">
        <f t="shared" si="6"/>
        <v>0.43359824050708196</v>
      </c>
      <c r="G91" s="12">
        <f t="shared" si="7"/>
        <v>0.32336092898850288</v>
      </c>
      <c r="H91" s="12">
        <f>MIN(K91:BV91)</f>
        <v>214349</v>
      </c>
      <c r="I91" s="2">
        <f>MAX(K91:BV91)</f>
        <v>1174975</v>
      </c>
      <c r="J91" s="2">
        <f>COUNTIF(K91:BV91,0)</f>
        <v>0</v>
      </c>
      <c r="K91">
        <v>395374</v>
      </c>
      <c r="L91">
        <v>606875</v>
      </c>
      <c r="M91">
        <v>622454</v>
      </c>
      <c r="N91">
        <v>381013</v>
      </c>
      <c r="O91">
        <v>511737</v>
      </c>
      <c r="P91">
        <v>727829</v>
      </c>
      <c r="Q91">
        <v>558071</v>
      </c>
      <c r="R91">
        <v>812123</v>
      </c>
      <c r="S91">
        <v>631383</v>
      </c>
      <c r="T91">
        <v>415972</v>
      </c>
      <c r="U91">
        <v>742143</v>
      </c>
      <c r="V91">
        <v>671345</v>
      </c>
      <c r="W91">
        <v>1018024</v>
      </c>
      <c r="X91">
        <v>751942</v>
      </c>
      <c r="Y91">
        <v>365659</v>
      </c>
      <c r="Z91">
        <v>1174975</v>
      </c>
      <c r="AA91">
        <v>1059607</v>
      </c>
      <c r="AB91">
        <v>645251</v>
      </c>
      <c r="AC91">
        <v>419084</v>
      </c>
      <c r="AD91">
        <v>502932</v>
      </c>
      <c r="AE91">
        <v>370487</v>
      </c>
      <c r="AF91">
        <v>612913</v>
      </c>
      <c r="AG91">
        <v>623360</v>
      </c>
      <c r="AH91">
        <v>214349</v>
      </c>
      <c r="AI91">
        <v>561601</v>
      </c>
      <c r="AJ91">
        <v>481595</v>
      </c>
      <c r="AK91">
        <v>736425</v>
      </c>
      <c r="AL91">
        <v>428855</v>
      </c>
      <c r="AM91">
        <v>381141</v>
      </c>
      <c r="AN91">
        <v>451171</v>
      </c>
      <c r="AO91">
        <v>331411</v>
      </c>
      <c r="AP91">
        <v>644588</v>
      </c>
      <c r="AQ91">
        <v>369477</v>
      </c>
      <c r="AR91">
        <v>322098</v>
      </c>
      <c r="AS91">
        <v>468384</v>
      </c>
      <c r="AT91">
        <v>414200</v>
      </c>
      <c r="AU91">
        <v>306443</v>
      </c>
      <c r="AV91">
        <v>219623</v>
      </c>
      <c r="AW91">
        <v>336161</v>
      </c>
      <c r="AX91">
        <v>357733</v>
      </c>
      <c r="AY91">
        <v>327136</v>
      </c>
      <c r="AZ91">
        <v>310589</v>
      </c>
      <c r="BA91">
        <v>238426</v>
      </c>
      <c r="BB91">
        <v>239410</v>
      </c>
      <c r="BC91">
        <v>408281</v>
      </c>
      <c r="BD91">
        <v>320191</v>
      </c>
      <c r="BE91">
        <v>494358</v>
      </c>
      <c r="BF91">
        <v>558206</v>
      </c>
      <c r="BG91">
        <v>338395</v>
      </c>
      <c r="BH91">
        <v>283312</v>
      </c>
      <c r="BI91">
        <v>683141</v>
      </c>
      <c r="BJ91">
        <v>513180</v>
      </c>
      <c r="BK91">
        <v>461495</v>
      </c>
      <c r="BL91">
        <v>379037</v>
      </c>
      <c r="BM91">
        <v>234571</v>
      </c>
      <c r="BN91">
        <v>249906</v>
      </c>
      <c r="BO91">
        <v>321346</v>
      </c>
      <c r="BP91">
        <v>426084</v>
      </c>
      <c r="BQ91">
        <v>267176</v>
      </c>
      <c r="BR91">
        <v>330009</v>
      </c>
      <c r="BS91">
        <v>251910</v>
      </c>
      <c r="BT91">
        <v>363176</v>
      </c>
      <c r="BU91">
        <v>346911</v>
      </c>
      <c r="BV91">
        <v>315230</v>
      </c>
    </row>
    <row r="92" spans="1:74" x14ac:dyDescent="0.25">
      <c r="A92" t="s">
        <v>356</v>
      </c>
      <c r="B92" s="2">
        <f>AVERAGE(K92:BV92)</f>
        <v>3893073.8125</v>
      </c>
      <c r="C92" s="2">
        <f t="shared" si="4"/>
        <v>3094662.9090909092</v>
      </c>
      <c r="D92" s="2">
        <f>STDEV(K92:BV92)</f>
        <v>7253598.330162704</v>
      </c>
      <c r="E92" s="2">
        <f t="shared" si="5"/>
        <v>2254873.0683299461</v>
      </c>
      <c r="F92" s="12">
        <f t="shared" si="6"/>
        <v>1.8632059599981459</v>
      </c>
      <c r="G92" s="12">
        <f t="shared" si="7"/>
        <v>0.72863285422978086</v>
      </c>
      <c r="H92" s="12">
        <f>MIN(K92:BV92)</f>
        <v>833262</v>
      </c>
      <c r="I92" s="2">
        <f>MAX(K92:BV92)</f>
        <v>52850575</v>
      </c>
      <c r="J92" s="2">
        <f>COUNTIF(K92:BV92,0)</f>
        <v>0</v>
      </c>
      <c r="K92">
        <v>2164530</v>
      </c>
      <c r="L92">
        <v>3124829</v>
      </c>
      <c r="M92">
        <v>3144615</v>
      </c>
      <c r="N92">
        <v>2288128</v>
      </c>
      <c r="O92">
        <v>1534156</v>
      </c>
      <c r="P92">
        <v>2755777</v>
      </c>
      <c r="Q92">
        <v>1935249</v>
      </c>
      <c r="R92">
        <v>2555848</v>
      </c>
      <c r="S92">
        <v>858803</v>
      </c>
      <c r="T92">
        <v>3440771</v>
      </c>
      <c r="U92">
        <v>1845922</v>
      </c>
      <c r="V92">
        <v>1583727</v>
      </c>
      <c r="W92">
        <v>902891</v>
      </c>
      <c r="X92">
        <v>3069747</v>
      </c>
      <c r="Y92">
        <v>3164739</v>
      </c>
      <c r="Z92">
        <v>2001416</v>
      </c>
      <c r="AA92">
        <v>2619575</v>
      </c>
      <c r="AB92">
        <v>7337570</v>
      </c>
      <c r="AC92">
        <v>998689</v>
      </c>
      <c r="AD92">
        <v>1594928</v>
      </c>
      <c r="AE92">
        <v>2350393</v>
      </c>
      <c r="AF92">
        <v>52850575</v>
      </c>
      <c r="AG92">
        <v>3924881</v>
      </c>
      <c r="AH92">
        <v>2506367</v>
      </c>
      <c r="AI92">
        <v>2661316</v>
      </c>
      <c r="AJ92">
        <v>1577550</v>
      </c>
      <c r="AK92">
        <v>5076202</v>
      </c>
      <c r="AL92">
        <v>3099463</v>
      </c>
      <c r="AM92">
        <v>3141898</v>
      </c>
      <c r="AN92">
        <v>3121867</v>
      </c>
      <c r="AO92">
        <v>2818367</v>
      </c>
      <c r="AP92">
        <v>1690774</v>
      </c>
      <c r="AQ92">
        <v>3145174</v>
      </c>
      <c r="AR92">
        <v>2492127</v>
      </c>
      <c r="AS92">
        <v>1541618</v>
      </c>
      <c r="AT92">
        <v>29532350</v>
      </c>
      <c r="AU92">
        <v>3417129</v>
      </c>
      <c r="AV92">
        <v>968488</v>
      </c>
      <c r="AW92">
        <v>1758154</v>
      </c>
      <c r="AX92">
        <v>1013636</v>
      </c>
      <c r="AY92">
        <v>919826</v>
      </c>
      <c r="AZ92">
        <v>2544075</v>
      </c>
      <c r="BA92">
        <v>1243315</v>
      </c>
      <c r="BB92">
        <v>1170250</v>
      </c>
      <c r="BC92">
        <v>1381466</v>
      </c>
      <c r="BD92">
        <v>2622941</v>
      </c>
      <c r="BE92">
        <v>833262</v>
      </c>
      <c r="BF92">
        <v>8620108</v>
      </c>
      <c r="BG92">
        <v>4438787</v>
      </c>
      <c r="BH92">
        <v>4284167</v>
      </c>
      <c r="BI92">
        <v>1375510</v>
      </c>
      <c r="BJ92">
        <v>2051688</v>
      </c>
      <c r="BK92">
        <v>5042863</v>
      </c>
      <c r="BL92">
        <v>2065165</v>
      </c>
      <c r="BM92">
        <v>1134010</v>
      </c>
      <c r="BN92">
        <v>3502312</v>
      </c>
      <c r="BO92">
        <v>7421951</v>
      </c>
      <c r="BP92">
        <v>1343176</v>
      </c>
      <c r="BQ92">
        <v>1327451</v>
      </c>
      <c r="BR92">
        <v>1276767</v>
      </c>
      <c r="BS92">
        <v>3621557</v>
      </c>
      <c r="BT92">
        <v>6788233</v>
      </c>
      <c r="BU92">
        <v>2148890</v>
      </c>
      <c r="BV92">
        <v>4388715</v>
      </c>
    </row>
    <row r="93" spans="1:74" x14ac:dyDescent="0.25">
      <c r="A93" t="s">
        <v>314</v>
      </c>
      <c r="B93" s="2">
        <f>AVERAGE(K93:BV93)</f>
        <v>9980914.40625</v>
      </c>
      <c r="C93" s="2">
        <f t="shared" si="4"/>
        <v>11551076.045454545</v>
      </c>
      <c r="D93" s="2">
        <f>STDEV(K93:BV93)</f>
        <v>4982514.2084015999</v>
      </c>
      <c r="E93" s="2">
        <f t="shared" si="5"/>
        <v>3773990.3571447395</v>
      </c>
      <c r="F93" s="12">
        <f t="shared" si="6"/>
        <v>0.49920418166110853</v>
      </c>
      <c r="G93" s="12">
        <f t="shared" si="7"/>
        <v>0.32672197311261225</v>
      </c>
      <c r="H93" s="12">
        <f>MIN(K93:BV93)</f>
        <v>3438317</v>
      </c>
      <c r="I93" s="2">
        <f>MAX(K93:BV93)</f>
        <v>34697051</v>
      </c>
      <c r="J93" s="2">
        <f>COUNTIF(K93:BV93,0)</f>
        <v>0</v>
      </c>
      <c r="K93">
        <v>7657269</v>
      </c>
      <c r="L93">
        <v>6864633</v>
      </c>
      <c r="M93">
        <v>4659374</v>
      </c>
      <c r="N93">
        <v>9694549</v>
      </c>
      <c r="O93">
        <v>8008053</v>
      </c>
      <c r="P93">
        <v>8768668</v>
      </c>
      <c r="Q93">
        <v>7133895</v>
      </c>
      <c r="R93">
        <v>7711883</v>
      </c>
      <c r="S93">
        <v>7924618</v>
      </c>
      <c r="T93">
        <v>6325118</v>
      </c>
      <c r="U93">
        <v>10784639</v>
      </c>
      <c r="V93">
        <v>3714099</v>
      </c>
      <c r="W93">
        <v>5883575</v>
      </c>
      <c r="X93">
        <v>7906718</v>
      </c>
      <c r="Y93">
        <v>9449980</v>
      </c>
      <c r="Z93">
        <v>7931420</v>
      </c>
      <c r="AA93">
        <v>7918240</v>
      </c>
      <c r="AB93">
        <v>5678385</v>
      </c>
      <c r="AC93">
        <v>4957549</v>
      </c>
      <c r="AD93">
        <v>3438317</v>
      </c>
      <c r="AE93">
        <v>6481719</v>
      </c>
      <c r="AF93">
        <v>34697051</v>
      </c>
      <c r="AG93">
        <v>19079438</v>
      </c>
      <c r="AH93">
        <v>11094800</v>
      </c>
      <c r="AI93">
        <v>7819294</v>
      </c>
      <c r="AJ93">
        <v>10781812</v>
      </c>
      <c r="AK93">
        <v>7227474</v>
      </c>
      <c r="AL93">
        <v>4722382</v>
      </c>
      <c r="AM93">
        <v>6090435</v>
      </c>
      <c r="AN93">
        <v>6279329</v>
      </c>
      <c r="AO93">
        <v>4033096</v>
      </c>
      <c r="AP93">
        <v>7686627</v>
      </c>
      <c r="AQ93">
        <v>5885258</v>
      </c>
      <c r="AR93">
        <v>5531938</v>
      </c>
      <c r="AS93">
        <v>16277753</v>
      </c>
      <c r="AT93">
        <v>14764264</v>
      </c>
      <c r="AU93">
        <v>14013878</v>
      </c>
      <c r="AV93">
        <v>11155686</v>
      </c>
      <c r="AW93">
        <v>11363931</v>
      </c>
      <c r="AX93">
        <v>10117889</v>
      </c>
      <c r="AY93">
        <v>11017915</v>
      </c>
      <c r="AZ93">
        <v>16121898</v>
      </c>
      <c r="BA93">
        <v>10223339</v>
      </c>
      <c r="BB93">
        <v>9743264</v>
      </c>
      <c r="BC93">
        <v>8554506</v>
      </c>
      <c r="BD93">
        <v>8738295</v>
      </c>
      <c r="BE93">
        <v>21009632</v>
      </c>
      <c r="BF93">
        <v>15251966</v>
      </c>
      <c r="BG93">
        <v>17976862</v>
      </c>
      <c r="BH93">
        <v>11507392</v>
      </c>
      <c r="BI93">
        <v>7952353</v>
      </c>
      <c r="BJ93">
        <v>17300552</v>
      </c>
      <c r="BK93">
        <v>12888552</v>
      </c>
      <c r="BL93">
        <v>13448871</v>
      </c>
      <c r="BM93">
        <v>11400467</v>
      </c>
      <c r="BN93">
        <v>12520915</v>
      </c>
      <c r="BO93">
        <v>15171536</v>
      </c>
      <c r="BP93">
        <v>8177145</v>
      </c>
      <c r="BQ93">
        <v>7430676</v>
      </c>
      <c r="BR93">
        <v>7862243</v>
      </c>
      <c r="BS93">
        <v>9225606</v>
      </c>
      <c r="BT93">
        <v>10868977</v>
      </c>
      <c r="BU93">
        <v>8422675</v>
      </c>
      <c r="BV93">
        <v>8447849</v>
      </c>
    </row>
    <row r="94" spans="1:74" x14ac:dyDescent="0.25">
      <c r="A94" t="s">
        <v>372</v>
      </c>
      <c r="B94" s="2">
        <f>AVERAGE(K94:BV94)</f>
        <v>331452.5625</v>
      </c>
      <c r="C94" s="2">
        <f t="shared" si="4"/>
        <v>349721.68181818182</v>
      </c>
      <c r="D94" s="2">
        <f>STDEV(K94:BV94)</f>
        <v>164669.79466942995</v>
      </c>
      <c r="E94" s="2">
        <f t="shared" si="5"/>
        <v>100007.47138631406</v>
      </c>
      <c r="F94" s="12">
        <f t="shared" si="6"/>
        <v>0.49681255570148125</v>
      </c>
      <c r="G94" s="12">
        <f t="shared" si="7"/>
        <v>0.28596302884734309</v>
      </c>
      <c r="H94" s="12">
        <f>MIN(K94:BV94)</f>
        <v>98746</v>
      </c>
      <c r="I94" s="2">
        <f>MAX(K94:BV94)</f>
        <v>1182703</v>
      </c>
      <c r="J94" s="2">
        <f>COUNTIF(K94:BV94,0)</f>
        <v>0</v>
      </c>
      <c r="K94">
        <v>209648</v>
      </c>
      <c r="L94">
        <v>270757</v>
      </c>
      <c r="M94">
        <v>228157</v>
      </c>
      <c r="N94">
        <v>376562</v>
      </c>
      <c r="O94">
        <v>159253</v>
      </c>
      <c r="P94">
        <v>275612</v>
      </c>
      <c r="Q94">
        <v>260104</v>
      </c>
      <c r="R94">
        <v>279558</v>
      </c>
      <c r="S94">
        <v>224481</v>
      </c>
      <c r="T94">
        <v>154033</v>
      </c>
      <c r="U94">
        <v>375853</v>
      </c>
      <c r="V94">
        <v>98746</v>
      </c>
      <c r="W94">
        <v>419803</v>
      </c>
      <c r="X94">
        <v>344946</v>
      </c>
      <c r="Y94">
        <v>332928</v>
      </c>
      <c r="Z94">
        <v>430159</v>
      </c>
      <c r="AA94">
        <v>357164</v>
      </c>
      <c r="AB94">
        <v>330387</v>
      </c>
      <c r="AC94">
        <v>208874</v>
      </c>
      <c r="AD94">
        <v>267030</v>
      </c>
      <c r="AE94">
        <v>320631</v>
      </c>
      <c r="AF94">
        <v>252896</v>
      </c>
      <c r="AG94">
        <v>224544</v>
      </c>
      <c r="AH94">
        <v>214361</v>
      </c>
      <c r="AI94">
        <v>280414</v>
      </c>
      <c r="AJ94">
        <v>725980</v>
      </c>
      <c r="AK94">
        <v>793578</v>
      </c>
      <c r="AL94">
        <v>1182703</v>
      </c>
      <c r="AM94">
        <v>511247</v>
      </c>
      <c r="AN94">
        <v>277425</v>
      </c>
      <c r="AO94">
        <v>171606</v>
      </c>
      <c r="AP94">
        <v>313670</v>
      </c>
      <c r="AQ94">
        <v>225196</v>
      </c>
      <c r="AR94">
        <v>283764</v>
      </c>
      <c r="AS94">
        <v>290398</v>
      </c>
      <c r="AT94">
        <v>197355</v>
      </c>
      <c r="AU94">
        <v>351562</v>
      </c>
      <c r="AV94">
        <v>338237</v>
      </c>
      <c r="AW94">
        <v>344174</v>
      </c>
      <c r="AX94">
        <v>147226</v>
      </c>
      <c r="AY94">
        <v>175731</v>
      </c>
      <c r="AZ94">
        <v>292334</v>
      </c>
      <c r="BA94">
        <v>223214</v>
      </c>
      <c r="BB94">
        <v>431621</v>
      </c>
      <c r="BC94">
        <v>375730</v>
      </c>
      <c r="BD94">
        <v>304093</v>
      </c>
      <c r="BE94">
        <v>554101</v>
      </c>
      <c r="BF94">
        <v>338859</v>
      </c>
      <c r="BG94">
        <v>559280</v>
      </c>
      <c r="BH94">
        <v>443745</v>
      </c>
      <c r="BI94">
        <v>377177</v>
      </c>
      <c r="BJ94">
        <v>271877</v>
      </c>
      <c r="BK94">
        <v>457758</v>
      </c>
      <c r="BL94">
        <v>418122</v>
      </c>
      <c r="BM94">
        <v>307419</v>
      </c>
      <c r="BN94">
        <v>344326</v>
      </c>
      <c r="BO94">
        <v>233615</v>
      </c>
      <c r="BP94">
        <v>297631</v>
      </c>
      <c r="BQ94">
        <v>362495</v>
      </c>
      <c r="BR94">
        <v>360406</v>
      </c>
      <c r="BS94">
        <v>301304</v>
      </c>
      <c r="BT94">
        <v>278189</v>
      </c>
      <c r="BU94">
        <v>153609</v>
      </c>
      <c r="BV94">
        <v>299306</v>
      </c>
    </row>
    <row r="95" spans="1:74" x14ac:dyDescent="0.25">
      <c r="A95" t="s">
        <v>13</v>
      </c>
      <c r="B95" s="2">
        <f>AVERAGE(K95:BV95)</f>
        <v>799816.859375</v>
      </c>
      <c r="C95" s="2">
        <f t="shared" si="4"/>
        <v>824719.72727272729</v>
      </c>
      <c r="D95" s="2">
        <f>STDEV(K95:BV95)</f>
        <v>393863.32542957109</v>
      </c>
      <c r="E95" s="2">
        <f t="shared" si="5"/>
        <v>533278.22412795457</v>
      </c>
      <c r="F95" s="12">
        <f t="shared" si="6"/>
        <v>0.49244188943122214</v>
      </c>
      <c r="G95" s="12">
        <f t="shared" si="7"/>
        <v>0.64661751925282163</v>
      </c>
      <c r="H95" s="12">
        <f>MIN(K95:BV95)</f>
        <v>264682</v>
      </c>
      <c r="I95" s="2">
        <f>MAX(K95:BV95)</f>
        <v>2577546</v>
      </c>
      <c r="J95" s="2">
        <f>COUNTIF(K95:BV95,0)</f>
        <v>0</v>
      </c>
      <c r="K95">
        <v>540444</v>
      </c>
      <c r="L95">
        <v>827057</v>
      </c>
      <c r="M95">
        <v>622889</v>
      </c>
      <c r="N95">
        <v>361447</v>
      </c>
      <c r="O95">
        <v>374092</v>
      </c>
      <c r="P95">
        <v>638146</v>
      </c>
      <c r="Q95">
        <v>825805</v>
      </c>
      <c r="R95">
        <v>671636</v>
      </c>
      <c r="S95">
        <v>512615</v>
      </c>
      <c r="T95">
        <v>866104</v>
      </c>
      <c r="U95">
        <v>776483</v>
      </c>
      <c r="V95">
        <v>501856</v>
      </c>
      <c r="W95">
        <v>554069</v>
      </c>
      <c r="X95">
        <v>516491</v>
      </c>
      <c r="Y95">
        <v>1111381</v>
      </c>
      <c r="Z95">
        <v>587786</v>
      </c>
      <c r="AA95">
        <v>1063179</v>
      </c>
      <c r="AB95">
        <v>584524</v>
      </c>
      <c r="AC95">
        <v>557533</v>
      </c>
      <c r="AD95">
        <v>487719</v>
      </c>
      <c r="AE95">
        <v>678618</v>
      </c>
      <c r="AF95">
        <v>1023329</v>
      </c>
      <c r="AG95">
        <v>600980</v>
      </c>
      <c r="AH95">
        <v>491981</v>
      </c>
      <c r="AI95">
        <v>805426</v>
      </c>
      <c r="AJ95">
        <v>1006532</v>
      </c>
      <c r="AK95">
        <v>1899021</v>
      </c>
      <c r="AL95">
        <v>955345</v>
      </c>
      <c r="AM95">
        <v>678247</v>
      </c>
      <c r="AN95">
        <v>822186</v>
      </c>
      <c r="AO95">
        <v>579271</v>
      </c>
      <c r="AP95">
        <v>694489</v>
      </c>
      <c r="AQ95">
        <v>677923</v>
      </c>
      <c r="AR95">
        <v>920897</v>
      </c>
      <c r="AS95">
        <v>849673</v>
      </c>
      <c r="AT95">
        <v>878889</v>
      </c>
      <c r="AU95">
        <v>652115</v>
      </c>
      <c r="AV95">
        <v>1526026</v>
      </c>
      <c r="AW95">
        <v>882431</v>
      </c>
      <c r="AX95">
        <v>1188628</v>
      </c>
      <c r="AY95">
        <v>1255558</v>
      </c>
      <c r="AZ95">
        <v>995624</v>
      </c>
      <c r="BA95">
        <v>1118882</v>
      </c>
      <c r="BB95">
        <v>1127304</v>
      </c>
      <c r="BC95">
        <v>1372449</v>
      </c>
      <c r="BD95">
        <v>1146700</v>
      </c>
      <c r="BE95">
        <v>2577546</v>
      </c>
      <c r="BF95">
        <v>1038091</v>
      </c>
      <c r="BG95">
        <v>1496306</v>
      </c>
      <c r="BH95">
        <v>1149526</v>
      </c>
      <c r="BI95">
        <v>593300</v>
      </c>
      <c r="BJ95">
        <v>796129</v>
      </c>
      <c r="BK95">
        <v>760039</v>
      </c>
      <c r="BL95">
        <v>405348</v>
      </c>
      <c r="BM95">
        <v>581553</v>
      </c>
      <c r="BN95">
        <v>493342</v>
      </c>
      <c r="BO95">
        <v>564308</v>
      </c>
      <c r="BP95">
        <v>393851</v>
      </c>
      <c r="BQ95">
        <v>581411</v>
      </c>
      <c r="BR95">
        <v>402543</v>
      </c>
      <c r="BS95">
        <v>556804</v>
      </c>
      <c r="BT95">
        <v>423962</v>
      </c>
      <c r="BU95">
        <v>264682</v>
      </c>
      <c r="BV95">
        <v>299758</v>
      </c>
    </row>
    <row r="96" spans="1:74" x14ac:dyDescent="0.25">
      <c r="A96" t="s">
        <v>308</v>
      </c>
      <c r="B96" s="2">
        <f>AVERAGE(K96:BV96)</f>
        <v>1656567.453125</v>
      </c>
      <c r="C96" s="2">
        <f t="shared" si="4"/>
        <v>1568934.6818181819</v>
      </c>
      <c r="D96" s="2">
        <f>STDEV(K96:BV96)</f>
        <v>1044123.6380417264</v>
      </c>
      <c r="E96" s="2">
        <f t="shared" si="5"/>
        <v>639413.85270651523</v>
      </c>
      <c r="F96" s="12">
        <f t="shared" si="6"/>
        <v>0.63029346379591089</v>
      </c>
      <c r="G96" s="12">
        <f t="shared" si="7"/>
        <v>0.40754650918005175</v>
      </c>
      <c r="H96" s="12">
        <f>MIN(K96:BV96)</f>
        <v>387184</v>
      </c>
      <c r="I96" s="2">
        <f>MAX(K96:BV96)</f>
        <v>6052665</v>
      </c>
      <c r="J96" s="2">
        <f>COUNTIF(K96:BV96,0)</f>
        <v>0</v>
      </c>
      <c r="K96">
        <v>648688</v>
      </c>
      <c r="L96">
        <v>794482</v>
      </c>
      <c r="M96">
        <v>1386652</v>
      </c>
      <c r="N96">
        <v>2658591</v>
      </c>
      <c r="O96">
        <v>1435885</v>
      </c>
      <c r="P96">
        <v>930831</v>
      </c>
      <c r="Q96">
        <v>976943</v>
      </c>
      <c r="R96">
        <v>1272034</v>
      </c>
      <c r="S96">
        <v>616089</v>
      </c>
      <c r="T96">
        <v>387184</v>
      </c>
      <c r="U96">
        <v>909245</v>
      </c>
      <c r="V96">
        <v>576260</v>
      </c>
      <c r="W96">
        <v>769581</v>
      </c>
      <c r="X96">
        <v>708131</v>
      </c>
      <c r="Y96">
        <v>1345409</v>
      </c>
      <c r="Z96">
        <v>797711</v>
      </c>
      <c r="AA96">
        <v>6052665</v>
      </c>
      <c r="AB96">
        <v>4681096</v>
      </c>
      <c r="AC96">
        <v>5135368</v>
      </c>
      <c r="AD96">
        <v>2769543</v>
      </c>
      <c r="AE96">
        <v>2599611</v>
      </c>
      <c r="AF96">
        <v>3139395</v>
      </c>
      <c r="AG96">
        <v>1931727</v>
      </c>
      <c r="AH96">
        <v>1132432</v>
      </c>
      <c r="AI96">
        <v>1562108</v>
      </c>
      <c r="AJ96">
        <v>2297668</v>
      </c>
      <c r="AK96">
        <v>1905923</v>
      </c>
      <c r="AL96">
        <v>1343026</v>
      </c>
      <c r="AM96">
        <v>2325705</v>
      </c>
      <c r="AN96">
        <v>1667558</v>
      </c>
      <c r="AO96">
        <v>1439623</v>
      </c>
      <c r="AP96">
        <v>1268428</v>
      </c>
      <c r="AQ96">
        <v>1299929</v>
      </c>
      <c r="AR96">
        <v>1864575</v>
      </c>
      <c r="AS96">
        <v>1403427</v>
      </c>
      <c r="AT96">
        <v>793571</v>
      </c>
      <c r="AU96">
        <v>1222969</v>
      </c>
      <c r="AV96">
        <v>1772265</v>
      </c>
      <c r="AW96">
        <v>1343804</v>
      </c>
      <c r="AX96">
        <v>2228429</v>
      </c>
      <c r="AY96">
        <v>1334877</v>
      </c>
      <c r="AZ96">
        <v>774316</v>
      </c>
      <c r="BA96">
        <v>1195938</v>
      </c>
      <c r="BB96">
        <v>2041447</v>
      </c>
      <c r="BC96">
        <v>2188236</v>
      </c>
      <c r="BD96">
        <v>1407513</v>
      </c>
      <c r="BE96">
        <v>3764610</v>
      </c>
      <c r="BF96">
        <v>1503332</v>
      </c>
      <c r="BG96">
        <v>1591837</v>
      </c>
      <c r="BH96">
        <v>2145827</v>
      </c>
      <c r="BI96">
        <v>1280776</v>
      </c>
      <c r="BJ96">
        <v>1930348</v>
      </c>
      <c r="BK96">
        <v>1425646</v>
      </c>
      <c r="BL96">
        <v>1753388</v>
      </c>
      <c r="BM96">
        <v>1187025</v>
      </c>
      <c r="BN96">
        <v>1220122</v>
      </c>
      <c r="BO96">
        <v>910500</v>
      </c>
      <c r="BP96">
        <v>1190627</v>
      </c>
      <c r="BQ96">
        <v>2018661</v>
      </c>
      <c r="BR96">
        <v>872142</v>
      </c>
      <c r="BS96">
        <v>1365804</v>
      </c>
      <c r="BT96">
        <v>1541116</v>
      </c>
      <c r="BU96">
        <v>1259762</v>
      </c>
      <c r="BV96">
        <v>721906</v>
      </c>
    </row>
    <row r="97" spans="1:74" x14ac:dyDescent="0.25">
      <c r="A97" t="s">
        <v>424</v>
      </c>
      <c r="B97" s="2">
        <f>AVERAGE(K97:BV97)</f>
        <v>1069374.75</v>
      </c>
      <c r="C97" s="2">
        <f t="shared" si="4"/>
        <v>410220.54545454547</v>
      </c>
      <c r="D97" s="2">
        <f>STDEV(K97:BV97)</f>
        <v>1280941.0551751545</v>
      </c>
      <c r="E97" s="2">
        <f t="shared" si="5"/>
        <v>307376.51329548314</v>
      </c>
      <c r="F97" s="12">
        <f t="shared" si="6"/>
        <v>1.1978411264855042</v>
      </c>
      <c r="G97" s="12">
        <f t="shared" si="7"/>
        <v>0.74929575493322531</v>
      </c>
      <c r="H97" s="12">
        <f>MIN(K97:BV97)</f>
        <v>89217</v>
      </c>
      <c r="I97" s="2">
        <f>MAX(K97:BV97)</f>
        <v>6473935</v>
      </c>
      <c r="J97" s="2">
        <f>COUNTIF(K97:BV97,0)</f>
        <v>0</v>
      </c>
      <c r="K97">
        <v>315968</v>
      </c>
      <c r="L97">
        <v>246045</v>
      </c>
      <c r="M97">
        <v>336507</v>
      </c>
      <c r="N97">
        <v>1344506</v>
      </c>
      <c r="O97">
        <v>94200</v>
      </c>
      <c r="P97">
        <v>605828</v>
      </c>
      <c r="Q97">
        <v>4697935</v>
      </c>
      <c r="R97">
        <v>568006</v>
      </c>
      <c r="S97">
        <v>284975</v>
      </c>
      <c r="T97">
        <v>3709186</v>
      </c>
      <c r="U97">
        <v>448750</v>
      </c>
      <c r="V97">
        <v>203485</v>
      </c>
      <c r="W97">
        <v>324906</v>
      </c>
      <c r="X97">
        <v>750260</v>
      </c>
      <c r="Y97">
        <v>2071631</v>
      </c>
      <c r="Z97">
        <v>936910</v>
      </c>
      <c r="AA97">
        <v>218606</v>
      </c>
      <c r="AB97">
        <v>2863810</v>
      </c>
      <c r="AC97">
        <v>1334855</v>
      </c>
      <c r="AD97">
        <v>2505139</v>
      </c>
      <c r="AE97">
        <v>3630408</v>
      </c>
      <c r="AF97">
        <v>3864717</v>
      </c>
      <c r="AG97">
        <v>6473935</v>
      </c>
      <c r="AH97">
        <v>416592</v>
      </c>
      <c r="AI97">
        <v>2071284</v>
      </c>
      <c r="AJ97">
        <v>1744797</v>
      </c>
      <c r="AK97">
        <v>3756252</v>
      </c>
      <c r="AL97">
        <v>2033298</v>
      </c>
      <c r="AM97">
        <v>883184</v>
      </c>
      <c r="AN97">
        <v>1045989</v>
      </c>
      <c r="AO97">
        <v>493948</v>
      </c>
      <c r="AP97">
        <v>894530</v>
      </c>
      <c r="AQ97">
        <v>441285</v>
      </c>
      <c r="AR97">
        <v>601575</v>
      </c>
      <c r="AS97">
        <v>2509375</v>
      </c>
      <c r="AT97">
        <v>1108227</v>
      </c>
      <c r="AU97">
        <v>601103</v>
      </c>
      <c r="AV97">
        <v>359788</v>
      </c>
      <c r="AW97">
        <v>860079</v>
      </c>
      <c r="AX97">
        <v>403229</v>
      </c>
      <c r="AY97">
        <v>1270812</v>
      </c>
      <c r="AZ97">
        <v>89217</v>
      </c>
      <c r="BA97">
        <v>94365</v>
      </c>
      <c r="BB97">
        <v>349663</v>
      </c>
      <c r="BC97">
        <v>225199</v>
      </c>
      <c r="BD97">
        <v>176004</v>
      </c>
      <c r="BE97">
        <v>456261</v>
      </c>
      <c r="BF97">
        <v>477267</v>
      </c>
      <c r="BG97">
        <v>875623</v>
      </c>
      <c r="BH97">
        <v>386639</v>
      </c>
      <c r="BI97">
        <v>121910</v>
      </c>
      <c r="BJ97">
        <v>535374</v>
      </c>
      <c r="BK97">
        <v>1030296</v>
      </c>
      <c r="BL97">
        <v>1328365</v>
      </c>
      <c r="BM97">
        <v>498831</v>
      </c>
      <c r="BN97">
        <v>196020</v>
      </c>
      <c r="BO97">
        <v>458843</v>
      </c>
      <c r="BP97">
        <v>293733</v>
      </c>
      <c r="BQ97">
        <v>385403</v>
      </c>
      <c r="BR97">
        <v>208336</v>
      </c>
      <c r="BS97">
        <v>242645</v>
      </c>
      <c r="BT97">
        <v>270352</v>
      </c>
      <c r="BU97">
        <v>198807</v>
      </c>
      <c r="BV97">
        <v>214916</v>
      </c>
    </row>
    <row r="98" spans="1:74" x14ac:dyDescent="0.25">
      <c r="A98" t="s">
        <v>395</v>
      </c>
      <c r="B98" s="2">
        <f>AVERAGE(K98:BV98)</f>
        <v>2041188.671875</v>
      </c>
      <c r="C98" s="2">
        <f t="shared" si="4"/>
        <v>2212760.1363636362</v>
      </c>
      <c r="D98" s="2">
        <f>STDEV(K98:BV98)</f>
        <v>1260260.1543176316</v>
      </c>
      <c r="E98" s="2">
        <f t="shared" si="5"/>
        <v>1470141.7040296393</v>
      </c>
      <c r="F98" s="12">
        <f t="shared" si="6"/>
        <v>0.6174148287624871</v>
      </c>
      <c r="G98" s="12">
        <f t="shared" si="7"/>
        <v>0.66439271020383295</v>
      </c>
      <c r="H98" s="12">
        <f>MIN(K98:BV98)</f>
        <v>734274</v>
      </c>
      <c r="I98" s="2">
        <f>MAX(K98:BV98)</f>
        <v>7988171</v>
      </c>
      <c r="J98" s="2">
        <f>COUNTIF(K98:BV98,0)</f>
        <v>0</v>
      </c>
      <c r="K98">
        <v>1143186</v>
      </c>
      <c r="L98">
        <v>1885678</v>
      </c>
      <c r="M98">
        <v>1620872</v>
      </c>
      <c r="N98">
        <v>734274</v>
      </c>
      <c r="O98">
        <v>1255784</v>
      </c>
      <c r="P98">
        <v>1195220</v>
      </c>
      <c r="Q98">
        <v>1882998</v>
      </c>
      <c r="R98">
        <v>1779491</v>
      </c>
      <c r="S98">
        <v>1676137</v>
      </c>
      <c r="T98">
        <v>942990</v>
      </c>
      <c r="U98">
        <v>2009107</v>
      </c>
      <c r="V98">
        <v>1158275</v>
      </c>
      <c r="W98">
        <v>1850838</v>
      </c>
      <c r="X98">
        <v>1260984</v>
      </c>
      <c r="Y98">
        <v>1366660</v>
      </c>
      <c r="Z98">
        <v>1807525</v>
      </c>
      <c r="AA98">
        <v>936093</v>
      </c>
      <c r="AB98">
        <v>1573052</v>
      </c>
      <c r="AC98">
        <v>2442242</v>
      </c>
      <c r="AD98">
        <v>7988171</v>
      </c>
      <c r="AE98">
        <v>3084331</v>
      </c>
      <c r="AF98">
        <v>2758920</v>
      </c>
      <c r="AG98">
        <v>1778344</v>
      </c>
      <c r="AH98">
        <v>1124402</v>
      </c>
      <c r="AI98">
        <v>1705848</v>
      </c>
      <c r="AJ98">
        <v>1273457</v>
      </c>
      <c r="AK98">
        <v>2344461</v>
      </c>
      <c r="AL98">
        <v>1920109</v>
      </c>
      <c r="AM98">
        <v>1527442</v>
      </c>
      <c r="AN98">
        <v>2170109</v>
      </c>
      <c r="AO98">
        <v>3498590</v>
      </c>
      <c r="AP98">
        <v>2767009</v>
      </c>
      <c r="AQ98">
        <v>1841954</v>
      </c>
      <c r="AR98">
        <v>1624867</v>
      </c>
      <c r="AS98">
        <v>1724361</v>
      </c>
      <c r="AT98">
        <v>3302139</v>
      </c>
      <c r="AU98">
        <v>2349220</v>
      </c>
      <c r="AV98">
        <v>1408560</v>
      </c>
      <c r="AW98">
        <v>2447282</v>
      </c>
      <c r="AX98">
        <v>1520521</v>
      </c>
      <c r="AY98">
        <v>1973948</v>
      </c>
      <c r="AZ98">
        <v>1299901</v>
      </c>
      <c r="BA98">
        <v>816672</v>
      </c>
      <c r="BB98">
        <v>878303</v>
      </c>
      <c r="BC98">
        <v>982405</v>
      </c>
      <c r="BD98">
        <v>2017841</v>
      </c>
      <c r="BE98">
        <v>6881917</v>
      </c>
      <c r="BF98">
        <v>2157579</v>
      </c>
      <c r="BG98">
        <v>2574454</v>
      </c>
      <c r="BH98">
        <v>4821369</v>
      </c>
      <c r="BI98">
        <v>2351026</v>
      </c>
      <c r="BJ98">
        <v>1862505</v>
      </c>
      <c r="BK98">
        <v>1262539</v>
      </c>
      <c r="BL98">
        <v>1266538</v>
      </c>
      <c r="BM98">
        <v>2364738</v>
      </c>
      <c r="BN98">
        <v>1610387</v>
      </c>
      <c r="BO98">
        <v>2750850</v>
      </c>
      <c r="BP98">
        <v>1969403</v>
      </c>
      <c r="BQ98">
        <v>1878801</v>
      </c>
      <c r="BR98">
        <v>4497353</v>
      </c>
      <c r="BS98">
        <v>2203459</v>
      </c>
      <c r="BT98">
        <v>1336190</v>
      </c>
      <c r="BU98">
        <v>1330239</v>
      </c>
      <c r="BV98">
        <v>866155</v>
      </c>
    </row>
    <row r="99" spans="1:74" x14ac:dyDescent="0.25">
      <c r="A99" t="s">
        <v>0</v>
      </c>
      <c r="B99" s="2">
        <f>AVERAGE(K99:BV99)</f>
        <v>2022893.296875</v>
      </c>
      <c r="C99" s="2">
        <f t="shared" si="4"/>
        <v>1800000.5</v>
      </c>
      <c r="D99" s="2">
        <f>STDEV(K99:BV99)</f>
        <v>688669.02823173406</v>
      </c>
      <c r="E99" s="2">
        <f t="shared" si="5"/>
        <v>478554.85157401109</v>
      </c>
      <c r="F99" s="12">
        <f t="shared" si="6"/>
        <v>0.3404376440890885</v>
      </c>
      <c r="G99" s="12">
        <f t="shared" si="7"/>
        <v>0.26586373257896934</v>
      </c>
      <c r="H99" s="12">
        <f>MIN(K99:BV99)</f>
        <v>893087</v>
      </c>
      <c r="I99" s="2">
        <f>MAX(K99:BV99)</f>
        <v>4761764</v>
      </c>
      <c r="J99" s="2">
        <f>COUNTIF(K99:BV99,0)</f>
        <v>0</v>
      </c>
      <c r="K99">
        <v>2017713</v>
      </c>
      <c r="L99">
        <v>2176202</v>
      </c>
      <c r="M99">
        <v>1199836</v>
      </c>
      <c r="N99">
        <v>4761764</v>
      </c>
      <c r="O99">
        <v>2538522</v>
      </c>
      <c r="P99">
        <v>2167537</v>
      </c>
      <c r="Q99">
        <v>1781529</v>
      </c>
      <c r="R99">
        <v>1445890</v>
      </c>
      <c r="S99">
        <v>1849300</v>
      </c>
      <c r="T99">
        <v>1084485</v>
      </c>
      <c r="U99">
        <v>2810925</v>
      </c>
      <c r="V99">
        <v>893087</v>
      </c>
      <c r="W99">
        <v>1839170</v>
      </c>
      <c r="X99">
        <v>1975857</v>
      </c>
      <c r="Y99">
        <v>1258167</v>
      </c>
      <c r="Z99">
        <v>2076335</v>
      </c>
      <c r="AA99">
        <v>2524043</v>
      </c>
      <c r="AB99">
        <v>1670198</v>
      </c>
      <c r="AC99">
        <v>1557540</v>
      </c>
      <c r="AD99">
        <v>1838359</v>
      </c>
      <c r="AE99">
        <v>1648398</v>
      </c>
      <c r="AF99">
        <v>4346256</v>
      </c>
      <c r="AG99">
        <v>3086809</v>
      </c>
      <c r="AH99">
        <v>2085804</v>
      </c>
      <c r="AI99">
        <v>2200450</v>
      </c>
      <c r="AJ99">
        <v>2687451</v>
      </c>
      <c r="AK99">
        <v>2343723</v>
      </c>
      <c r="AL99">
        <v>1895923</v>
      </c>
      <c r="AM99">
        <v>1525539</v>
      </c>
      <c r="AN99">
        <v>1959557</v>
      </c>
      <c r="AO99">
        <v>2831535</v>
      </c>
      <c r="AP99">
        <v>2187986</v>
      </c>
      <c r="AQ99">
        <v>1514928</v>
      </c>
      <c r="AR99">
        <v>1806811</v>
      </c>
      <c r="AS99">
        <v>2930177</v>
      </c>
      <c r="AT99">
        <v>1662972</v>
      </c>
      <c r="AU99">
        <v>2433303</v>
      </c>
      <c r="AV99">
        <v>1716621</v>
      </c>
      <c r="AW99">
        <v>2801727</v>
      </c>
      <c r="AX99">
        <v>2858254</v>
      </c>
      <c r="AY99">
        <v>1952034</v>
      </c>
      <c r="AZ99">
        <v>1922443</v>
      </c>
      <c r="BA99">
        <v>2023127</v>
      </c>
      <c r="BB99">
        <v>1532545</v>
      </c>
      <c r="BC99">
        <v>2301431</v>
      </c>
      <c r="BD99">
        <v>2460511</v>
      </c>
      <c r="BE99">
        <v>2555021</v>
      </c>
      <c r="BF99">
        <v>2877098</v>
      </c>
      <c r="BG99">
        <v>1782805</v>
      </c>
      <c r="BH99">
        <v>1917437</v>
      </c>
      <c r="BI99">
        <v>1469959</v>
      </c>
      <c r="BJ99">
        <v>2225741</v>
      </c>
      <c r="BK99">
        <v>1632738</v>
      </c>
      <c r="BL99">
        <v>1142539</v>
      </c>
      <c r="BM99">
        <v>1210638</v>
      </c>
      <c r="BN99">
        <v>1550886</v>
      </c>
      <c r="BO99">
        <v>1786314</v>
      </c>
      <c r="BP99">
        <v>1952539</v>
      </c>
      <c r="BQ99">
        <v>1793118</v>
      </c>
      <c r="BR99">
        <v>1859933</v>
      </c>
      <c r="BS99">
        <v>1786248</v>
      </c>
      <c r="BT99">
        <v>1559145</v>
      </c>
      <c r="BU99">
        <v>1129001</v>
      </c>
      <c r="BV99">
        <v>1051237</v>
      </c>
    </row>
    <row r="100" spans="1:74" x14ac:dyDescent="0.25">
      <c r="A100" t="s">
        <v>408</v>
      </c>
      <c r="B100" s="2">
        <f>AVERAGE(K100:BV100)</f>
        <v>90632.234375</v>
      </c>
      <c r="C100" s="2">
        <f t="shared" si="4"/>
        <v>86050.227272727279</v>
      </c>
      <c r="D100" s="2">
        <f>STDEV(K100:BV100)</f>
        <v>320494.67796308018</v>
      </c>
      <c r="E100" s="2">
        <f t="shared" si="5"/>
        <v>217292.50470121339</v>
      </c>
      <c r="F100" s="12">
        <f t="shared" si="6"/>
        <v>3.5362107110479166</v>
      </c>
      <c r="G100" s="12">
        <f t="shared" si="7"/>
        <v>2.5251822288920551</v>
      </c>
      <c r="H100" s="12">
        <f>MIN(K100:BV100)</f>
        <v>0</v>
      </c>
      <c r="I100" s="2">
        <f>MAX(K100:BV100)</f>
        <v>2379033</v>
      </c>
      <c r="J100" s="2">
        <f>COUNTIF(K100:BV100,0)</f>
        <v>6</v>
      </c>
      <c r="K100">
        <v>20000</v>
      </c>
      <c r="L100">
        <v>71800</v>
      </c>
      <c r="M100">
        <v>2478</v>
      </c>
      <c r="N100">
        <v>0</v>
      </c>
      <c r="O100">
        <v>0</v>
      </c>
      <c r="P100">
        <v>3000</v>
      </c>
      <c r="Q100">
        <v>0</v>
      </c>
      <c r="R100">
        <v>70000</v>
      </c>
      <c r="S100">
        <v>56586</v>
      </c>
      <c r="T100">
        <v>50589</v>
      </c>
      <c r="U100">
        <v>2379033</v>
      </c>
      <c r="V100">
        <v>1756</v>
      </c>
      <c r="W100">
        <v>31180</v>
      </c>
      <c r="X100">
        <v>55856</v>
      </c>
      <c r="Y100">
        <v>77189</v>
      </c>
      <c r="Z100">
        <v>143625</v>
      </c>
      <c r="AA100">
        <v>41537</v>
      </c>
      <c r="AB100">
        <v>6140</v>
      </c>
      <c r="AC100">
        <v>9617</v>
      </c>
      <c r="AD100">
        <v>16176</v>
      </c>
      <c r="AE100">
        <v>2638</v>
      </c>
      <c r="AF100">
        <v>258000</v>
      </c>
      <c r="AG100">
        <v>2514</v>
      </c>
      <c r="AH100">
        <v>12500</v>
      </c>
      <c r="AI100">
        <v>175396</v>
      </c>
      <c r="AJ100">
        <v>86810</v>
      </c>
      <c r="AK100">
        <v>12276</v>
      </c>
      <c r="AL100">
        <v>15000</v>
      </c>
      <c r="AM100">
        <v>60564</v>
      </c>
      <c r="AN100">
        <v>151117</v>
      </c>
      <c r="AO100">
        <v>3000</v>
      </c>
      <c r="AP100">
        <v>9800</v>
      </c>
      <c r="AQ100">
        <v>500</v>
      </c>
      <c r="AR100">
        <v>0</v>
      </c>
      <c r="AS100">
        <v>21000</v>
      </c>
      <c r="AT100">
        <v>16184</v>
      </c>
      <c r="AU100">
        <v>5200</v>
      </c>
      <c r="AV100">
        <v>4350</v>
      </c>
      <c r="AW100">
        <v>28354</v>
      </c>
      <c r="AX100">
        <v>5593</v>
      </c>
      <c r="AY100">
        <v>0</v>
      </c>
      <c r="AZ100">
        <v>0</v>
      </c>
      <c r="BA100">
        <v>6922</v>
      </c>
      <c r="BB100">
        <v>394</v>
      </c>
      <c r="BC100">
        <v>99000</v>
      </c>
      <c r="BD100">
        <v>22604</v>
      </c>
      <c r="BE100">
        <v>9181</v>
      </c>
      <c r="BF100">
        <v>84500</v>
      </c>
      <c r="BG100">
        <v>1015000</v>
      </c>
      <c r="BH100">
        <v>174472</v>
      </c>
      <c r="BI100">
        <v>120</v>
      </c>
      <c r="BJ100">
        <v>1504</v>
      </c>
      <c r="BK100">
        <v>20000</v>
      </c>
      <c r="BL100">
        <v>38600</v>
      </c>
      <c r="BM100">
        <v>13244</v>
      </c>
      <c r="BN100">
        <v>61104</v>
      </c>
      <c r="BO100">
        <v>51513</v>
      </c>
      <c r="BP100">
        <v>2000</v>
      </c>
      <c r="BQ100">
        <v>259650</v>
      </c>
      <c r="BR100">
        <v>7940</v>
      </c>
      <c r="BS100">
        <v>13128</v>
      </c>
      <c r="BT100">
        <v>7000</v>
      </c>
      <c r="BU100">
        <v>5228</v>
      </c>
      <c r="BV100">
        <v>1</v>
      </c>
    </row>
    <row r="101" spans="1:74" x14ac:dyDescent="0.25">
      <c r="A101" t="s">
        <v>92</v>
      </c>
      <c r="B101" s="2">
        <f>AVERAGE(K101:BV101)</f>
        <v>706672.625</v>
      </c>
      <c r="C101" s="2">
        <f t="shared" si="4"/>
        <v>760116.36363636365</v>
      </c>
      <c r="D101" s="2">
        <f>STDEV(K101:BV101)</f>
        <v>303492.03814919491</v>
      </c>
      <c r="E101" s="2">
        <f t="shared" si="5"/>
        <v>408313.90518646728</v>
      </c>
      <c r="F101" s="12">
        <f t="shared" si="6"/>
        <v>0.42946624421625912</v>
      </c>
      <c r="G101" s="12">
        <f t="shared" si="7"/>
        <v>0.53717289183607531</v>
      </c>
      <c r="H101" s="12">
        <f>MIN(K101:BV101)</f>
        <v>294967</v>
      </c>
      <c r="I101" s="2">
        <f>MAX(K101:BV101)</f>
        <v>2259078</v>
      </c>
      <c r="J101" s="2">
        <f>COUNTIF(K101:BV101,0)</f>
        <v>0</v>
      </c>
      <c r="K101">
        <v>956030</v>
      </c>
      <c r="L101">
        <v>651263</v>
      </c>
      <c r="M101">
        <v>400936</v>
      </c>
      <c r="N101">
        <v>745004</v>
      </c>
      <c r="O101">
        <v>294967</v>
      </c>
      <c r="P101">
        <v>627546</v>
      </c>
      <c r="Q101">
        <v>1418570</v>
      </c>
      <c r="R101">
        <v>972627</v>
      </c>
      <c r="S101">
        <v>1245104</v>
      </c>
      <c r="T101">
        <v>543527</v>
      </c>
      <c r="U101">
        <v>705178</v>
      </c>
      <c r="V101">
        <v>391900</v>
      </c>
      <c r="W101">
        <v>698677</v>
      </c>
      <c r="X101">
        <v>375497</v>
      </c>
      <c r="Y101">
        <v>732656</v>
      </c>
      <c r="Z101">
        <v>876991</v>
      </c>
      <c r="AA101">
        <v>470926</v>
      </c>
      <c r="AB101">
        <v>444704</v>
      </c>
      <c r="AC101">
        <v>466523</v>
      </c>
      <c r="AD101">
        <v>746559</v>
      </c>
      <c r="AE101">
        <v>883640</v>
      </c>
      <c r="AF101">
        <v>604491</v>
      </c>
      <c r="AG101">
        <v>684395</v>
      </c>
      <c r="AH101">
        <v>926401</v>
      </c>
      <c r="AI101">
        <v>771942</v>
      </c>
      <c r="AJ101">
        <v>868566</v>
      </c>
      <c r="AK101">
        <v>575560</v>
      </c>
      <c r="AL101">
        <v>594082</v>
      </c>
      <c r="AM101">
        <v>338419</v>
      </c>
      <c r="AN101">
        <v>787139</v>
      </c>
      <c r="AO101">
        <v>480533</v>
      </c>
      <c r="AP101">
        <v>665592</v>
      </c>
      <c r="AQ101">
        <v>581454</v>
      </c>
      <c r="AR101">
        <v>689222</v>
      </c>
      <c r="AS101">
        <v>608994</v>
      </c>
      <c r="AT101">
        <v>641309</v>
      </c>
      <c r="AU101">
        <v>636038</v>
      </c>
      <c r="AV101">
        <v>457579</v>
      </c>
      <c r="AW101">
        <v>696864</v>
      </c>
      <c r="AX101">
        <v>943263</v>
      </c>
      <c r="AY101">
        <v>854556</v>
      </c>
      <c r="AZ101">
        <v>449264</v>
      </c>
      <c r="BA101">
        <v>459024</v>
      </c>
      <c r="BB101">
        <v>706979</v>
      </c>
      <c r="BC101">
        <v>562568</v>
      </c>
      <c r="BD101">
        <v>820564</v>
      </c>
      <c r="BE101">
        <v>1067536</v>
      </c>
      <c r="BF101">
        <v>654333</v>
      </c>
      <c r="BG101">
        <v>574957</v>
      </c>
      <c r="BH101">
        <v>510078</v>
      </c>
      <c r="BI101">
        <v>2259078</v>
      </c>
      <c r="BJ101">
        <v>1175501</v>
      </c>
      <c r="BK101">
        <v>568096</v>
      </c>
      <c r="BL101">
        <v>1149699</v>
      </c>
      <c r="BM101">
        <v>912908</v>
      </c>
      <c r="BN101">
        <v>403162</v>
      </c>
      <c r="BO101">
        <v>714827</v>
      </c>
      <c r="BP101">
        <v>568213</v>
      </c>
      <c r="BQ101">
        <v>843320</v>
      </c>
      <c r="BR101">
        <v>689567</v>
      </c>
      <c r="BS101">
        <v>458162</v>
      </c>
      <c r="BT101">
        <v>367968</v>
      </c>
      <c r="BU101">
        <v>436976</v>
      </c>
      <c r="BV101">
        <v>819044</v>
      </c>
    </row>
    <row r="102" spans="1:74" x14ac:dyDescent="0.25">
      <c r="A102" t="s">
        <v>245</v>
      </c>
      <c r="B102" s="2">
        <f>AVERAGE(K102:BV102)</f>
        <v>220974.0625</v>
      </c>
      <c r="C102" s="2">
        <f t="shared" si="4"/>
        <v>216474.18181818182</v>
      </c>
      <c r="D102" s="2">
        <f>STDEV(K102:BV102)</f>
        <v>141371.83982886834</v>
      </c>
      <c r="E102" s="2">
        <f t="shared" si="5"/>
        <v>141578.91807167593</v>
      </c>
      <c r="F102" s="12">
        <f t="shared" si="6"/>
        <v>0.63976666867347087</v>
      </c>
      <c r="G102" s="12">
        <f t="shared" si="7"/>
        <v>0.65402218815447033</v>
      </c>
      <c r="H102" s="12">
        <f>MIN(K102:BV102)</f>
        <v>62800</v>
      </c>
      <c r="I102" s="2">
        <f>MAX(K102:BV102)</f>
        <v>800399</v>
      </c>
      <c r="J102" s="2">
        <f>COUNTIF(K102:BV102,0)</f>
        <v>0</v>
      </c>
      <c r="K102">
        <v>278059</v>
      </c>
      <c r="L102">
        <v>188404</v>
      </c>
      <c r="M102">
        <v>154823</v>
      </c>
      <c r="N102">
        <v>193917</v>
      </c>
      <c r="O102">
        <v>235451</v>
      </c>
      <c r="P102">
        <v>800399</v>
      </c>
      <c r="Q102">
        <v>288025</v>
      </c>
      <c r="R102">
        <v>365022</v>
      </c>
      <c r="S102">
        <v>383033</v>
      </c>
      <c r="T102">
        <v>159344</v>
      </c>
      <c r="U102">
        <v>233641</v>
      </c>
      <c r="V102">
        <v>62800</v>
      </c>
      <c r="W102">
        <v>158609</v>
      </c>
      <c r="X102">
        <v>267468</v>
      </c>
      <c r="Y102">
        <v>177165</v>
      </c>
      <c r="Z102">
        <v>147738</v>
      </c>
      <c r="AA102">
        <v>705356</v>
      </c>
      <c r="AB102">
        <v>367155</v>
      </c>
      <c r="AC102">
        <v>321761</v>
      </c>
      <c r="AD102">
        <v>160313</v>
      </c>
      <c r="AE102">
        <v>133742</v>
      </c>
      <c r="AF102">
        <v>286965</v>
      </c>
      <c r="AG102">
        <v>173138</v>
      </c>
      <c r="AH102">
        <v>250792</v>
      </c>
      <c r="AI102">
        <v>256711</v>
      </c>
      <c r="AJ102">
        <v>212262</v>
      </c>
      <c r="AK102">
        <v>208423</v>
      </c>
      <c r="AL102">
        <v>165563</v>
      </c>
      <c r="AM102">
        <v>150389</v>
      </c>
      <c r="AN102">
        <v>141158</v>
      </c>
      <c r="AO102">
        <v>162203</v>
      </c>
      <c r="AP102">
        <v>231864</v>
      </c>
      <c r="AQ102">
        <v>233706</v>
      </c>
      <c r="AR102">
        <v>107113</v>
      </c>
      <c r="AS102">
        <v>118220</v>
      </c>
      <c r="AT102">
        <v>117644</v>
      </c>
      <c r="AU102">
        <v>150053</v>
      </c>
      <c r="AV102">
        <v>73819</v>
      </c>
      <c r="AW102">
        <v>168921</v>
      </c>
      <c r="AX102">
        <v>176478</v>
      </c>
      <c r="AY102">
        <v>137362</v>
      </c>
      <c r="AZ102">
        <v>74899</v>
      </c>
      <c r="BA102">
        <v>93025</v>
      </c>
      <c r="BB102">
        <v>113777</v>
      </c>
      <c r="BC102">
        <v>191479</v>
      </c>
      <c r="BD102">
        <v>123751</v>
      </c>
      <c r="BE102">
        <v>384930</v>
      </c>
      <c r="BF102">
        <v>418456</v>
      </c>
      <c r="BG102">
        <v>197939</v>
      </c>
      <c r="BH102">
        <v>159100</v>
      </c>
      <c r="BI102">
        <v>582967</v>
      </c>
      <c r="BJ102">
        <v>215586</v>
      </c>
      <c r="BK102">
        <v>191783</v>
      </c>
      <c r="BL102">
        <v>165946</v>
      </c>
      <c r="BM102">
        <v>105453</v>
      </c>
      <c r="BN102">
        <v>402206</v>
      </c>
      <c r="BO102">
        <v>265173</v>
      </c>
      <c r="BP102">
        <v>112424</v>
      </c>
      <c r="BQ102">
        <v>461036</v>
      </c>
      <c r="BR102">
        <v>172614</v>
      </c>
      <c r="BS102">
        <v>93100</v>
      </c>
      <c r="BT102">
        <v>83246</v>
      </c>
      <c r="BU102">
        <v>114908</v>
      </c>
      <c r="BV102">
        <v>113533</v>
      </c>
    </row>
    <row r="103" spans="1:74" x14ac:dyDescent="0.25">
      <c r="A103" t="s">
        <v>157</v>
      </c>
      <c r="B103" s="2">
        <f>AVERAGE(K103:BV103)</f>
        <v>1310337.6875</v>
      </c>
      <c r="C103" s="2">
        <f t="shared" si="4"/>
        <v>1428505.6818181819</v>
      </c>
      <c r="D103" s="2">
        <f>STDEV(K103:BV103)</f>
        <v>543470.12631019112</v>
      </c>
      <c r="E103" s="2">
        <f t="shared" si="5"/>
        <v>530920.88357919489</v>
      </c>
      <c r="F103" s="12">
        <f t="shared" si="6"/>
        <v>0.41475577745693981</v>
      </c>
      <c r="G103" s="12">
        <f t="shared" si="7"/>
        <v>0.37166172339156978</v>
      </c>
      <c r="H103" s="12">
        <f>MIN(K103:BV103)</f>
        <v>392330</v>
      </c>
      <c r="I103" s="2">
        <f>MAX(K103:BV103)</f>
        <v>2758522</v>
      </c>
      <c r="J103" s="2">
        <f>COUNTIF(K103:BV103,0)</f>
        <v>0</v>
      </c>
      <c r="K103">
        <v>1115314</v>
      </c>
      <c r="L103">
        <v>1268265</v>
      </c>
      <c r="M103">
        <v>1356192</v>
      </c>
      <c r="N103">
        <v>1207164</v>
      </c>
      <c r="O103">
        <v>1639752</v>
      </c>
      <c r="P103">
        <v>1570538</v>
      </c>
      <c r="Q103">
        <v>1051395</v>
      </c>
      <c r="R103">
        <v>1445383</v>
      </c>
      <c r="S103">
        <v>1520936</v>
      </c>
      <c r="T103">
        <v>1520515</v>
      </c>
      <c r="U103">
        <v>2142638</v>
      </c>
      <c r="V103">
        <v>743598</v>
      </c>
      <c r="W103">
        <v>1784916</v>
      </c>
      <c r="X103">
        <v>1497240</v>
      </c>
      <c r="Y103">
        <v>836417</v>
      </c>
      <c r="Z103">
        <v>997306</v>
      </c>
      <c r="AA103">
        <v>814926</v>
      </c>
      <c r="AB103">
        <v>500492</v>
      </c>
      <c r="AC103">
        <v>523925</v>
      </c>
      <c r="AD103">
        <v>950741</v>
      </c>
      <c r="AE103">
        <v>1553759</v>
      </c>
      <c r="AF103">
        <v>1943987</v>
      </c>
      <c r="AG103">
        <v>2180627</v>
      </c>
      <c r="AH103">
        <v>392330</v>
      </c>
      <c r="AI103">
        <v>1227920</v>
      </c>
      <c r="AJ103">
        <v>586832</v>
      </c>
      <c r="AK103">
        <v>756546</v>
      </c>
      <c r="AL103">
        <v>1390148</v>
      </c>
      <c r="AM103">
        <v>578034</v>
      </c>
      <c r="AN103">
        <v>961390</v>
      </c>
      <c r="AO103">
        <v>1038930</v>
      </c>
      <c r="AP103">
        <v>663928</v>
      </c>
      <c r="AQ103">
        <v>833771</v>
      </c>
      <c r="AR103">
        <v>682119</v>
      </c>
      <c r="AS103">
        <v>1066126</v>
      </c>
      <c r="AT103">
        <v>1453200</v>
      </c>
      <c r="AU103">
        <v>1055282</v>
      </c>
      <c r="AV103">
        <v>1160302</v>
      </c>
      <c r="AW103">
        <v>1568160</v>
      </c>
      <c r="AX103">
        <v>1482125</v>
      </c>
      <c r="AY103">
        <v>2758522</v>
      </c>
      <c r="AZ103">
        <v>2612796</v>
      </c>
      <c r="BA103">
        <v>1200664</v>
      </c>
      <c r="BB103">
        <v>1359799</v>
      </c>
      <c r="BC103">
        <v>2453343</v>
      </c>
      <c r="BD103">
        <v>1874274</v>
      </c>
      <c r="BE103">
        <v>2155393</v>
      </c>
      <c r="BF103">
        <v>1262126</v>
      </c>
      <c r="BG103">
        <v>2131952</v>
      </c>
      <c r="BH103">
        <v>2107756</v>
      </c>
      <c r="BI103">
        <v>1064172</v>
      </c>
      <c r="BJ103">
        <v>1653107</v>
      </c>
      <c r="BK103">
        <v>2179367</v>
      </c>
      <c r="BL103">
        <v>1127409</v>
      </c>
      <c r="BM103">
        <v>1083113</v>
      </c>
      <c r="BN103">
        <v>606203</v>
      </c>
      <c r="BO103">
        <v>830630</v>
      </c>
      <c r="BP103">
        <v>838366</v>
      </c>
      <c r="BQ103">
        <v>1759265</v>
      </c>
      <c r="BR103">
        <v>960002</v>
      </c>
      <c r="BS103">
        <v>1325910</v>
      </c>
      <c r="BT103">
        <v>1336564</v>
      </c>
      <c r="BU103">
        <v>792844</v>
      </c>
      <c r="BV103">
        <v>1324866</v>
      </c>
    </row>
    <row r="104" spans="1:74" x14ac:dyDescent="0.25">
      <c r="A104" t="s">
        <v>214</v>
      </c>
      <c r="B104" s="2">
        <f>AVERAGE(K104:BV104)</f>
        <v>926659.21875</v>
      </c>
      <c r="C104" s="2">
        <f t="shared" si="4"/>
        <v>915890.81818181823</v>
      </c>
      <c r="D104" s="2">
        <f>STDEV(K104:BV104)</f>
        <v>1070410.0504929707</v>
      </c>
      <c r="E104" s="2">
        <f t="shared" si="5"/>
        <v>731954.06183595699</v>
      </c>
      <c r="F104" s="12">
        <f t="shared" si="6"/>
        <v>1.1551280436586826</v>
      </c>
      <c r="G104" s="12">
        <f t="shared" si="7"/>
        <v>0.79917174329686647</v>
      </c>
      <c r="H104" s="12">
        <f>MIN(K104:BV104)</f>
        <v>193349</v>
      </c>
      <c r="I104" s="2">
        <f>MAX(K104:BV104)</f>
        <v>6491344</v>
      </c>
      <c r="J104" s="2">
        <f>COUNTIF(K104:BV104,0)</f>
        <v>0</v>
      </c>
      <c r="K104">
        <v>468675</v>
      </c>
      <c r="L104">
        <v>885696</v>
      </c>
      <c r="M104">
        <v>337378</v>
      </c>
      <c r="N104">
        <v>931909</v>
      </c>
      <c r="O104">
        <v>1939891</v>
      </c>
      <c r="P104">
        <v>864779</v>
      </c>
      <c r="Q104">
        <v>1116483</v>
      </c>
      <c r="R104">
        <v>448581</v>
      </c>
      <c r="S104">
        <v>506818</v>
      </c>
      <c r="T104">
        <v>327623</v>
      </c>
      <c r="U104">
        <v>588660</v>
      </c>
      <c r="V104">
        <v>443542</v>
      </c>
      <c r="W104">
        <v>508869</v>
      </c>
      <c r="X104">
        <v>651027</v>
      </c>
      <c r="Y104">
        <v>401737</v>
      </c>
      <c r="Z104">
        <v>737743</v>
      </c>
      <c r="AA104">
        <v>575920</v>
      </c>
      <c r="AB104">
        <v>193349</v>
      </c>
      <c r="AC104">
        <v>379556</v>
      </c>
      <c r="AD104">
        <v>390869</v>
      </c>
      <c r="AE104">
        <v>898725</v>
      </c>
      <c r="AF104">
        <v>502821</v>
      </c>
      <c r="AG104">
        <v>641612</v>
      </c>
      <c r="AH104">
        <v>342976</v>
      </c>
      <c r="AI104">
        <v>325892</v>
      </c>
      <c r="AJ104">
        <v>411645</v>
      </c>
      <c r="AK104">
        <v>433596</v>
      </c>
      <c r="AL104">
        <v>203346</v>
      </c>
      <c r="AM104">
        <v>206672</v>
      </c>
      <c r="AN104">
        <v>309529</v>
      </c>
      <c r="AO104">
        <v>219087</v>
      </c>
      <c r="AP104">
        <v>295633</v>
      </c>
      <c r="AQ104">
        <v>233637</v>
      </c>
      <c r="AR104">
        <v>421619</v>
      </c>
      <c r="AS104">
        <v>6491344</v>
      </c>
      <c r="AT104">
        <v>3650918</v>
      </c>
      <c r="AU104">
        <v>2394832</v>
      </c>
      <c r="AV104">
        <v>1906110</v>
      </c>
      <c r="AW104">
        <v>1236022</v>
      </c>
      <c r="AX104">
        <v>531935</v>
      </c>
      <c r="AY104">
        <v>4097282</v>
      </c>
      <c r="AZ104">
        <v>702254</v>
      </c>
      <c r="BA104">
        <v>1255223</v>
      </c>
      <c r="BB104">
        <v>608229</v>
      </c>
      <c r="BC104">
        <v>473450</v>
      </c>
      <c r="BD104">
        <v>1718375</v>
      </c>
      <c r="BE104">
        <v>2953896</v>
      </c>
      <c r="BF104">
        <v>830093</v>
      </c>
      <c r="BG104">
        <v>432572</v>
      </c>
      <c r="BH104">
        <v>1011807</v>
      </c>
      <c r="BI104">
        <v>812755</v>
      </c>
      <c r="BJ104">
        <v>465028</v>
      </c>
      <c r="BK104">
        <v>2793398</v>
      </c>
      <c r="BL104">
        <v>784797</v>
      </c>
      <c r="BM104">
        <v>394204</v>
      </c>
      <c r="BN104">
        <v>591323</v>
      </c>
      <c r="BO104">
        <v>420656</v>
      </c>
      <c r="BP104">
        <v>390285</v>
      </c>
      <c r="BQ104">
        <v>766599</v>
      </c>
      <c r="BR104">
        <v>461611</v>
      </c>
      <c r="BS104">
        <v>1519580</v>
      </c>
      <c r="BT104">
        <v>515404</v>
      </c>
      <c r="BU104">
        <v>492419</v>
      </c>
      <c r="BV104">
        <v>457894</v>
      </c>
    </row>
    <row r="105" spans="1:74" x14ac:dyDescent="0.25">
      <c r="A105" t="s">
        <v>437</v>
      </c>
      <c r="B105" s="2">
        <f>AVERAGE(K105:BV105)</f>
        <v>13054267.640625</v>
      </c>
      <c r="C105" s="2">
        <f t="shared" si="4"/>
        <v>13589533.045454545</v>
      </c>
      <c r="D105" s="2">
        <f>STDEV(K105:BV105)</f>
        <v>4385950.1952250656</v>
      </c>
      <c r="E105" s="2">
        <f t="shared" si="5"/>
        <v>5355145.3270723484</v>
      </c>
      <c r="F105" s="12">
        <f t="shared" si="6"/>
        <v>0.33597826519014734</v>
      </c>
      <c r="G105" s="12">
        <f t="shared" si="7"/>
        <v>0.39406396887666045</v>
      </c>
      <c r="H105" s="12">
        <f>MIN(K105:BV105)</f>
        <v>6340351</v>
      </c>
      <c r="I105" s="2">
        <f>MAX(K105:BV105)</f>
        <v>31734949</v>
      </c>
      <c r="J105" s="2">
        <f>COUNTIF(K105:BV105,0)</f>
        <v>0</v>
      </c>
      <c r="K105">
        <v>10743879</v>
      </c>
      <c r="L105">
        <v>11268879</v>
      </c>
      <c r="M105">
        <v>11420840</v>
      </c>
      <c r="N105">
        <v>10753076</v>
      </c>
      <c r="O105">
        <v>9494766</v>
      </c>
      <c r="P105">
        <v>15207992</v>
      </c>
      <c r="Q105">
        <v>12193335</v>
      </c>
      <c r="R105">
        <v>13819327</v>
      </c>
      <c r="S105">
        <v>9694280</v>
      </c>
      <c r="T105">
        <v>13408020</v>
      </c>
      <c r="U105">
        <v>15068387</v>
      </c>
      <c r="V105">
        <v>6802349</v>
      </c>
      <c r="W105">
        <v>18777016</v>
      </c>
      <c r="X105">
        <v>11793790</v>
      </c>
      <c r="Y105">
        <v>17358723</v>
      </c>
      <c r="Z105">
        <v>14084033</v>
      </c>
      <c r="AA105">
        <v>22505728</v>
      </c>
      <c r="AB105">
        <v>13157378</v>
      </c>
      <c r="AC105">
        <v>8187294</v>
      </c>
      <c r="AD105">
        <v>9804755</v>
      </c>
      <c r="AE105">
        <v>11166409</v>
      </c>
      <c r="AF105">
        <v>23548731</v>
      </c>
      <c r="AG105">
        <v>21330295</v>
      </c>
      <c r="AH105">
        <v>12738373</v>
      </c>
      <c r="AI105">
        <v>8051336</v>
      </c>
      <c r="AJ105">
        <v>12107400</v>
      </c>
      <c r="AK105">
        <v>13231311</v>
      </c>
      <c r="AL105">
        <v>11583068</v>
      </c>
      <c r="AM105">
        <v>10280967</v>
      </c>
      <c r="AN105">
        <v>8584499</v>
      </c>
      <c r="AO105">
        <v>10647331</v>
      </c>
      <c r="AP105">
        <v>19495156</v>
      </c>
      <c r="AQ105">
        <v>13242410</v>
      </c>
      <c r="AR105">
        <v>11829479</v>
      </c>
      <c r="AS105">
        <v>15771746</v>
      </c>
      <c r="AT105">
        <v>10439519</v>
      </c>
      <c r="AU105">
        <v>10036817</v>
      </c>
      <c r="AV105">
        <v>10793149</v>
      </c>
      <c r="AW105">
        <v>11982361</v>
      </c>
      <c r="AX105">
        <v>8648545</v>
      </c>
      <c r="AY105">
        <v>12902948</v>
      </c>
      <c r="AZ105">
        <v>12547705</v>
      </c>
      <c r="BA105">
        <v>8233229</v>
      </c>
      <c r="BB105">
        <v>7672611</v>
      </c>
      <c r="BC105">
        <v>9064636</v>
      </c>
      <c r="BD105">
        <v>15539055</v>
      </c>
      <c r="BE105">
        <v>13978109</v>
      </c>
      <c r="BF105">
        <v>19813474</v>
      </c>
      <c r="BG105">
        <v>11481467</v>
      </c>
      <c r="BH105">
        <v>11841397</v>
      </c>
      <c r="BI105">
        <v>6340351</v>
      </c>
      <c r="BJ105">
        <v>10248585</v>
      </c>
      <c r="BK105">
        <v>14835522</v>
      </c>
      <c r="BL105">
        <v>11360741</v>
      </c>
      <c r="BM105">
        <v>13130317</v>
      </c>
      <c r="BN105">
        <v>31734949</v>
      </c>
      <c r="BO105">
        <v>18712696</v>
      </c>
      <c r="BP105">
        <v>17677275</v>
      </c>
      <c r="BQ105">
        <v>15156260</v>
      </c>
      <c r="BR105">
        <v>15361769</v>
      </c>
      <c r="BS105">
        <v>12481599</v>
      </c>
      <c r="BT105">
        <v>10613655</v>
      </c>
      <c r="BU105">
        <v>13159603</v>
      </c>
      <c r="BV105">
        <v>10532427</v>
      </c>
    </row>
    <row r="106" spans="1:74" x14ac:dyDescent="0.25">
      <c r="A106" t="s">
        <v>360</v>
      </c>
      <c r="B106" s="2">
        <f>AVERAGE(K106:BV106)</f>
        <v>307942.53125</v>
      </c>
      <c r="C106" s="2">
        <f t="shared" si="4"/>
        <v>319661</v>
      </c>
      <c r="D106" s="2">
        <f>STDEV(K106:BV106)</f>
        <v>129329.02069355726</v>
      </c>
      <c r="E106" s="2">
        <f t="shared" si="5"/>
        <v>85076.063539802853</v>
      </c>
      <c r="F106" s="12">
        <f t="shared" si="6"/>
        <v>0.41997778016756904</v>
      </c>
      <c r="G106" s="12">
        <f t="shared" si="7"/>
        <v>0.26614464554575895</v>
      </c>
      <c r="H106" s="12">
        <f>MIN(K106:BV106)</f>
        <v>97538</v>
      </c>
      <c r="I106" s="2">
        <f>MAX(K106:BV106)</f>
        <v>892211</v>
      </c>
      <c r="J106" s="2">
        <f>COUNTIF(K106:BV106,0)</f>
        <v>0</v>
      </c>
      <c r="K106">
        <v>189308</v>
      </c>
      <c r="L106">
        <v>195183</v>
      </c>
      <c r="M106">
        <v>182020</v>
      </c>
      <c r="N106">
        <v>249779</v>
      </c>
      <c r="O106">
        <v>123204</v>
      </c>
      <c r="P106">
        <v>256769</v>
      </c>
      <c r="Q106">
        <v>174566</v>
      </c>
      <c r="R106">
        <v>158794</v>
      </c>
      <c r="S106">
        <v>177191</v>
      </c>
      <c r="T106">
        <v>328970</v>
      </c>
      <c r="U106">
        <v>307895</v>
      </c>
      <c r="V106">
        <v>97538</v>
      </c>
      <c r="W106">
        <v>304427</v>
      </c>
      <c r="X106">
        <v>260949</v>
      </c>
      <c r="Y106">
        <v>253937</v>
      </c>
      <c r="Z106">
        <v>239233</v>
      </c>
      <c r="AA106">
        <v>334606</v>
      </c>
      <c r="AB106">
        <v>232152</v>
      </c>
      <c r="AC106">
        <v>219255</v>
      </c>
      <c r="AD106">
        <v>418070</v>
      </c>
      <c r="AE106">
        <v>393184</v>
      </c>
      <c r="AF106">
        <v>247747</v>
      </c>
      <c r="AG106">
        <v>271907</v>
      </c>
      <c r="AH106">
        <v>153680</v>
      </c>
      <c r="AI106">
        <v>258190</v>
      </c>
      <c r="AJ106">
        <v>189810</v>
      </c>
      <c r="AK106">
        <v>349517</v>
      </c>
      <c r="AL106">
        <v>273401</v>
      </c>
      <c r="AM106">
        <v>425265</v>
      </c>
      <c r="AN106">
        <v>315879</v>
      </c>
      <c r="AO106">
        <v>251436</v>
      </c>
      <c r="AP106">
        <v>391500</v>
      </c>
      <c r="AQ106">
        <v>312534</v>
      </c>
      <c r="AR106">
        <v>558091</v>
      </c>
      <c r="AS106">
        <v>892211</v>
      </c>
      <c r="AT106">
        <v>543558</v>
      </c>
      <c r="AU106">
        <v>637611</v>
      </c>
      <c r="AV106">
        <v>435448</v>
      </c>
      <c r="AW106">
        <v>342816</v>
      </c>
      <c r="AX106">
        <v>238325</v>
      </c>
      <c r="AY106">
        <v>241165</v>
      </c>
      <c r="AZ106">
        <v>248659</v>
      </c>
      <c r="BA106">
        <v>221287</v>
      </c>
      <c r="BB106">
        <v>310495</v>
      </c>
      <c r="BC106">
        <v>358767</v>
      </c>
      <c r="BD106">
        <v>333328</v>
      </c>
      <c r="BE106">
        <v>423488</v>
      </c>
      <c r="BF106">
        <v>431225</v>
      </c>
      <c r="BG106">
        <v>372473</v>
      </c>
      <c r="BH106">
        <v>493551</v>
      </c>
      <c r="BI106">
        <v>368338</v>
      </c>
      <c r="BJ106">
        <v>485183</v>
      </c>
      <c r="BK106">
        <v>296393</v>
      </c>
      <c r="BL106">
        <v>354224</v>
      </c>
      <c r="BM106">
        <v>271283</v>
      </c>
      <c r="BN106">
        <v>281773</v>
      </c>
      <c r="BO106">
        <v>260931</v>
      </c>
      <c r="BP106">
        <v>236818</v>
      </c>
      <c r="BQ106">
        <v>179873</v>
      </c>
      <c r="BR106">
        <v>303180</v>
      </c>
      <c r="BS106">
        <v>327500</v>
      </c>
      <c r="BT106">
        <v>233217</v>
      </c>
      <c r="BU106">
        <v>239028</v>
      </c>
      <c r="BV106">
        <v>250187</v>
      </c>
    </row>
    <row r="107" spans="1:74" x14ac:dyDescent="0.25">
      <c r="A107" t="s">
        <v>277</v>
      </c>
      <c r="B107" s="2">
        <f>AVERAGE(K107:BV107)</f>
        <v>401708.1875</v>
      </c>
      <c r="C107" s="2">
        <f t="shared" si="4"/>
        <v>409122.22727272729</v>
      </c>
      <c r="D107" s="2">
        <f>STDEV(K107:BV107)</f>
        <v>446612.47587671148</v>
      </c>
      <c r="E107" s="2">
        <f t="shared" si="5"/>
        <v>411558.95733521663</v>
      </c>
      <c r="F107" s="12">
        <f t="shared" si="6"/>
        <v>1.1117833536233599</v>
      </c>
      <c r="G107" s="12">
        <f t="shared" si="7"/>
        <v>1.0059559952993338</v>
      </c>
      <c r="H107" s="12">
        <f>MIN(K107:BV107)</f>
        <v>76215</v>
      </c>
      <c r="I107" s="2">
        <f>MAX(K107:BV107)</f>
        <v>3128115</v>
      </c>
      <c r="J107" s="2">
        <f>COUNTIF(K107:BV107,0)</f>
        <v>0</v>
      </c>
      <c r="K107">
        <v>494922</v>
      </c>
      <c r="L107">
        <v>366347</v>
      </c>
      <c r="M107">
        <v>420048</v>
      </c>
      <c r="N107">
        <v>369033</v>
      </c>
      <c r="O107">
        <v>354443</v>
      </c>
      <c r="P107">
        <v>194240</v>
      </c>
      <c r="Q107">
        <v>235988</v>
      </c>
      <c r="R107">
        <v>224600</v>
      </c>
      <c r="S107">
        <v>115331</v>
      </c>
      <c r="T107">
        <v>88629</v>
      </c>
      <c r="U107">
        <v>296017</v>
      </c>
      <c r="V107">
        <v>128434</v>
      </c>
      <c r="W107">
        <v>865981</v>
      </c>
      <c r="X107">
        <v>291506</v>
      </c>
      <c r="Y107">
        <v>168425</v>
      </c>
      <c r="Z107">
        <v>294850</v>
      </c>
      <c r="AA107">
        <v>287480</v>
      </c>
      <c r="AB107">
        <v>159170</v>
      </c>
      <c r="AC107">
        <v>235576</v>
      </c>
      <c r="AD107">
        <v>116245</v>
      </c>
      <c r="AE107">
        <v>76215</v>
      </c>
      <c r="AF107">
        <v>138023</v>
      </c>
      <c r="AG107">
        <v>167959</v>
      </c>
      <c r="AH107">
        <v>385398</v>
      </c>
      <c r="AI107">
        <v>286499</v>
      </c>
      <c r="AJ107">
        <v>385948</v>
      </c>
      <c r="AK107">
        <v>3128115</v>
      </c>
      <c r="AL107">
        <v>782230</v>
      </c>
      <c r="AM107">
        <v>583956</v>
      </c>
      <c r="AN107">
        <v>526621</v>
      </c>
      <c r="AO107">
        <v>684724</v>
      </c>
      <c r="AP107">
        <v>599781</v>
      </c>
      <c r="AQ107">
        <v>438113</v>
      </c>
      <c r="AR107">
        <v>236749</v>
      </c>
      <c r="AS107">
        <v>387899</v>
      </c>
      <c r="AT107">
        <v>493231</v>
      </c>
      <c r="AU107">
        <v>276228</v>
      </c>
      <c r="AV107">
        <v>207043</v>
      </c>
      <c r="AW107">
        <v>448230</v>
      </c>
      <c r="AX107">
        <v>233400</v>
      </c>
      <c r="AY107">
        <v>316085</v>
      </c>
      <c r="AZ107">
        <v>218923</v>
      </c>
      <c r="BA107">
        <v>265073</v>
      </c>
      <c r="BB107">
        <v>227751</v>
      </c>
      <c r="BC107">
        <v>407957</v>
      </c>
      <c r="BD107">
        <v>419380</v>
      </c>
      <c r="BE107">
        <v>540435</v>
      </c>
      <c r="BF107">
        <v>214503</v>
      </c>
      <c r="BG107">
        <v>366088</v>
      </c>
      <c r="BH107">
        <v>244192</v>
      </c>
      <c r="BI107">
        <v>326444</v>
      </c>
      <c r="BJ107">
        <v>401428</v>
      </c>
      <c r="BK107">
        <v>312877</v>
      </c>
      <c r="BL107">
        <v>357600</v>
      </c>
      <c r="BM107">
        <v>170535</v>
      </c>
      <c r="BN107">
        <v>194860</v>
      </c>
      <c r="BO107">
        <v>383838</v>
      </c>
      <c r="BP107">
        <v>206788</v>
      </c>
      <c r="BQ107">
        <v>215462</v>
      </c>
      <c r="BR107">
        <v>337384</v>
      </c>
      <c r="BS107">
        <v>132841</v>
      </c>
      <c r="BT107">
        <v>156102</v>
      </c>
      <c r="BU107">
        <v>2020965</v>
      </c>
      <c r="BV107">
        <v>1098186</v>
      </c>
    </row>
    <row r="108" spans="1:74" x14ac:dyDescent="0.25">
      <c r="A108" t="s">
        <v>41</v>
      </c>
      <c r="B108" s="2">
        <f>AVERAGE(K108:BV108)</f>
        <v>228379.84375</v>
      </c>
      <c r="C108" s="2">
        <f t="shared" si="4"/>
        <v>19871.5</v>
      </c>
      <c r="D108" s="2">
        <f>STDEV(K108:BV108)</f>
        <v>720676.9202462543</v>
      </c>
      <c r="E108" s="2">
        <f t="shared" si="5"/>
        <v>21483.146869226628</v>
      </c>
      <c r="F108" s="12">
        <f t="shared" si="6"/>
        <v>3.1556065036770753</v>
      </c>
      <c r="G108" s="12">
        <f t="shared" si="7"/>
        <v>1.081103433018475</v>
      </c>
      <c r="H108" s="12">
        <f>MIN(K108:BV108)</f>
        <v>0</v>
      </c>
      <c r="I108" s="2">
        <f>MAX(K108:BV108)</f>
        <v>4973206</v>
      </c>
      <c r="J108" s="2">
        <f>COUNTIF(K108:BV108,0)</f>
        <v>2</v>
      </c>
      <c r="K108">
        <v>10874</v>
      </c>
      <c r="L108">
        <v>29415</v>
      </c>
      <c r="M108">
        <v>27171</v>
      </c>
      <c r="N108">
        <v>21338</v>
      </c>
      <c r="O108">
        <v>117320</v>
      </c>
      <c r="P108">
        <v>34503</v>
      </c>
      <c r="Q108">
        <v>66738</v>
      </c>
      <c r="R108">
        <v>68632</v>
      </c>
      <c r="S108">
        <v>35118</v>
      </c>
      <c r="T108">
        <v>36741</v>
      </c>
      <c r="U108">
        <v>1911388</v>
      </c>
      <c r="V108">
        <v>487045</v>
      </c>
      <c r="W108">
        <v>2120198</v>
      </c>
      <c r="X108">
        <v>1117208</v>
      </c>
      <c r="Y108">
        <v>400999</v>
      </c>
      <c r="Z108">
        <v>1100800</v>
      </c>
      <c r="AA108">
        <v>146020</v>
      </c>
      <c r="AB108">
        <v>83827</v>
      </c>
      <c r="AC108">
        <v>107064</v>
      </c>
      <c r="AD108">
        <v>21738</v>
      </c>
      <c r="AE108">
        <v>3048</v>
      </c>
      <c r="AF108">
        <v>19000</v>
      </c>
      <c r="AG108">
        <v>4973206</v>
      </c>
      <c r="AH108">
        <v>42711</v>
      </c>
      <c r="AI108">
        <v>45717</v>
      </c>
      <c r="AJ108">
        <v>31502</v>
      </c>
      <c r="AK108">
        <v>261574</v>
      </c>
      <c r="AL108">
        <v>43500</v>
      </c>
      <c r="AM108">
        <v>275651</v>
      </c>
      <c r="AN108">
        <v>264955</v>
      </c>
      <c r="AO108">
        <v>55046</v>
      </c>
      <c r="AP108">
        <v>5878</v>
      </c>
      <c r="AQ108">
        <v>7561</v>
      </c>
      <c r="AR108">
        <v>35445</v>
      </c>
      <c r="AS108">
        <v>1000</v>
      </c>
      <c r="AT108">
        <v>31927</v>
      </c>
      <c r="AU108">
        <v>4947</v>
      </c>
      <c r="AV108">
        <v>26575</v>
      </c>
      <c r="AW108">
        <v>32500</v>
      </c>
      <c r="AX108">
        <v>50187</v>
      </c>
      <c r="AY108">
        <v>5480</v>
      </c>
      <c r="AZ108">
        <v>17590</v>
      </c>
      <c r="BA108">
        <v>17265</v>
      </c>
      <c r="BB108">
        <v>24247</v>
      </c>
      <c r="BC108">
        <v>18599</v>
      </c>
      <c r="BD108">
        <v>5792</v>
      </c>
      <c r="BE108">
        <v>32751</v>
      </c>
      <c r="BF108">
        <v>15800</v>
      </c>
      <c r="BG108">
        <v>10281</v>
      </c>
      <c r="BH108">
        <v>28312</v>
      </c>
      <c r="BI108">
        <v>7207</v>
      </c>
      <c r="BJ108">
        <v>23000</v>
      </c>
      <c r="BK108">
        <v>35600</v>
      </c>
      <c r="BL108">
        <v>0</v>
      </c>
      <c r="BM108">
        <v>401</v>
      </c>
      <c r="BN108">
        <v>20100</v>
      </c>
      <c r="BO108">
        <v>18672</v>
      </c>
      <c r="BP108">
        <v>17524</v>
      </c>
      <c r="BQ108">
        <v>105169</v>
      </c>
      <c r="BR108">
        <v>18318</v>
      </c>
      <c r="BS108">
        <v>0</v>
      </c>
      <c r="BT108">
        <v>20360</v>
      </c>
      <c r="BU108">
        <v>10829</v>
      </c>
      <c r="BV108">
        <v>6946</v>
      </c>
    </row>
    <row r="109" spans="1:74" x14ac:dyDescent="0.25">
      <c r="A109" t="s">
        <v>196</v>
      </c>
      <c r="B109" s="2">
        <f>AVERAGE(K109:BV109)</f>
        <v>982046.234375</v>
      </c>
      <c r="C109" s="2">
        <f t="shared" si="4"/>
        <v>392022</v>
      </c>
      <c r="D109" s="2">
        <f>STDEV(K109:BV109)</f>
        <v>5323374.2138424916</v>
      </c>
      <c r="E109" s="2">
        <f t="shared" si="5"/>
        <v>515130.35077763151</v>
      </c>
      <c r="F109" s="12">
        <f t="shared" si="6"/>
        <v>5.4206961215328384</v>
      </c>
      <c r="G109" s="12">
        <f t="shared" si="7"/>
        <v>1.3140342908755924</v>
      </c>
      <c r="H109" s="12">
        <f>MIN(K109:BV109)</f>
        <v>12519</v>
      </c>
      <c r="I109" s="2">
        <f>MAX(K109:BV109)</f>
        <v>42716221</v>
      </c>
      <c r="J109" s="2">
        <f>COUNTIF(K109:BV109,0)</f>
        <v>0</v>
      </c>
      <c r="K109">
        <v>104108</v>
      </c>
      <c r="L109">
        <v>51867</v>
      </c>
      <c r="M109">
        <v>149101</v>
      </c>
      <c r="N109">
        <v>274346</v>
      </c>
      <c r="O109">
        <v>88919</v>
      </c>
      <c r="P109">
        <v>35075</v>
      </c>
      <c r="Q109">
        <v>733607</v>
      </c>
      <c r="R109">
        <v>59889</v>
      </c>
      <c r="S109">
        <v>31198</v>
      </c>
      <c r="T109">
        <v>12519</v>
      </c>
      <c r="U109">
        <v>49802</v>
      </c>
      <c r="V109">
        <v>15041</v>
      </c>
      <c r="W109">
        <v>18516</v>
      </c>
      <c r="X109">
        <v>60860</v>
      </c>
      <c r="Y109">
        <v>238031</v>
      </c>
      <c r="Z109">
        <v>57637</v>
      </c>
      <c r="AA109">
        <v>131302</v>
      </c>
      <c r="AB109">
        <v>254460</v>
      </c>
      <c r="AC109">
        <v>72680</v>
      </c>
      <c r="AD109">
        <v>50638</v>
      </c>
      <c r="AE109">
        <v>185977</v>
      </c>
      <c r="AF109">
        <v>42716221</v>
      </c>
      <c r="AG109">
        <v>769593</v>
      </c>
      <c r="AH109">
        <v>147241</v>
      </c>
      <c r="AI109">
        <v>119467</v>
      </c>
      <c r="AJ109">
        <v>3078158</v>
      </c>
      <c r="AK109">
        <v>115078</v>
      </c>
      <c r="AL109">
        <v>148814</v>
      </c>
      <c r="AM109">
        <v>345566</v>
      </c>
      <c r="AN109">
        <v>135647</v>
      </c>
      <c r="AO109">
        <v>123373</v>
      </c>
      <c r="AP109">
        <v>618619</v>
      </c>
      <c r="AQ109">
        <v>225452</v>
      </c>
      <c r="AR109">
        <v>121780</v>
      </c>
      <c r="AS109">
        <v>206557</v>
      </c>
      <c r="AT109">
        <v>239735</v>
      </c>
      <c r="AU109">
        <v>255553</v>
      </c>
      <c r="AV109">
        <v>24769</v>
      </c>
      <c r="AW109">
        <v>420185</v>
      </c>
      <c r="AX109">
        <v>92885</v>
      </c>
      <c r="AY109">
        <v>592148</v>
      </c>
      <c r="AZ109">
        <v>1054061</v>
      </c>
      <c r="BA109">
        <v>724268</v>
      </c>
      <c r="BB109">
        <v>1382891</v>
      </c>
      <c r="BC109">
        <v>407840</v>
      </c>
      <c r="BD109">
        <v>341437</v>
      </c>
      <c r="BE109">
        <v>353630</v>
      </c>
      <c r="BF109">
        <v>108997</v>
      </c>
      <c r="BG109">
        <v>153898</v>
      </c>
      <c r="BH109">
        <v>74368</v>
      </c>
      <c r="BI109">
        <v>171190</v>
      </c>
      <c r="BJ109">
        <v>543109</v>
      </c>
      <c r="BK109">
        <v>254558</v>
      </c>
      <c r="BL109">
        <v>166380</v>
      </c>
      <c r="BM109">
        <v>164218</v>
      </c>
      <c r="BN109">
        <v>174790</v>
      </c>
      <c r="BO109">
        <v>60079</v>
      </c>
      <c r="BP109">
        <v>1065249</v>
      </c>
      <c r="BQ109">
        <v>2099371</v>
      </c>
      <c r="BR109">
        <v>31313</v>
      </c>
      <c r="BS109">
        <v>17154</v>
      </c>
      <c r="BT109">
        <v>130545</v>
      </c>
      <c r="BU109">
        <v>168022</v>
      </c>
      <c r="BV109">
        <v>31177</v>
      </c>
    </row>
    <row r="110" spans="1:74" x14ac:dyDescent="0.25">
      <c r="A110" t="s">
        <v>406</v>
      </c>
      <c r="B110" s="2">
        <f>AVERAGE(K110:BV110)</f>
        <v>513549.34375</v>
      </c>
      <c r="C110" s="2">
        <f t="shared" si="4"/>
        <v>357950.59090909088</v>
      </c>
      <c r="D110" s="2">
        <f>STDEV(K110:BV110)</f>
        <v>829454.68937105057</v>
      </c>
      <c r="E110" s="2">
        <f t="shared" si="5"/>
        <v>355182.39268681302</v>
      </c>
      <c r="F110" s="12">
        <f t="shared" si="6"/>
        <v>1.615141172831166</v>
      </c>
      <c r="G110" s="12">
        <f t="shared" si="7"/>
        <v>0.99226653540297993</v>
      </c>
      <c r="H110" s="12">
        <f>MIN(K110:BV110)</f>
        <v>2035</v>
      </c>
      <c r="I110" s="2">
        <f>MAX(K110:BV110)</f>
        <v>4939044</v>
      </c>
      <c r="J110" s="2">
        <f>COUNTIF(K110:BV110,0)</f>
        <v>0</v>
      </c>
      <c r="K110">
        <v>50419</v>
      </c>
      <c r="L110">
        <v>390108</v>
      </c>
      <c r="M110">
        <v>1232505</v>
      </c>
      <c r="N110">
        <v>73858</v>
      </c>
      <c r="O110">
        <v>2619126</v>
      </c>
      <c r="P110">
        <v>3124737</v>
      </c>
      <c r="Q110">
        <v>600040</v>
      </c>
      <c r="R110">
        <v>190208</v>
      </c>
      <c r="S110">
        <v>67369</v>
      </c>
      <c r="T110">
        <v>135583</v>
      </c>
      <c r="U110">
        <v>249912</v>
      </c>
      <c r="V110">
        <v>4939044</v>
      </c>
      <c r="W110">
        <v>122708</v>
      </c>
      <c r="X110">
        <v>56014</v>
      </c>
      <c r="Y110">
        <v>77562</v>
      </c>
      <c r="Z110">
        <v>36928</v>
      </c>
      <c r="AA110">
        <v>2035</v>
      </c>
      <c r="AB110">
        <v>6906</v>
      </c>
      <c r="AC110">
        <v>135458</v>
      </c>
      <c r="AD110">
        <v>76866</v>
      </c>
      <c r="AE110">
        <v>150121</v>
      </c>
      <c r="AF110">
        <v>177746</v>
      </c>
      <c r="AG110">
        <v>853056</v>
      </c>
      <c r="AH110">
        <v>1935131</v>
      </c>
      <c r="AI110">
        <v>1271592</v>
      </c>
      <c r="AJ110">
        <v>127439</v>
      </c>
      <c r="AK110">
        <v>360774</v>
      </c>
      <c r="AL110">
        <v>77884</v>
      </c>
      <c r="AM110">
        <v>245064</v>
      </c>
      <c r="AN110">
        <v>34099</v>
      </c>
      <c r="AO110">
        <v>419906</v>
      </c>
      <c r="AP110">
        <v>48048</v>
      </c>
      <c r="AQ110">
        <v>639735</v>
      </c>
      <c r="AR110">
        <v>110221</v>
      </c>
      <c r="AS110">
        <v>918267</v>
      </c>
      <c r="AT110">
        <v>143855</v>
      </c>
      <c r="AU110">
        <v>1378986</v>
      </c>
      <c r="AV110">
        <v>216202</v>
      </c>
      <c r="AW110">
        <v>209460</v>
      </c>
      <c r="AX110">
        <v>1299728</v>
      </c>
      <c r="AY110">
        <v>146613</v>
      </c>
      <c r="AZ110">
        <v>40932</v>
      </c>
      <c r="BA110">
        <v>210995</v>
      </c>
      <c r="BB110">
        <v>63608</v>
      </c>
      <c r="BC110">
        <v>1513941</v>
      </c>
      <c r="BD110">
        <v>60077</v>
      </c>
      <c r="BE110">
        <v>336220</v>
      </c>
      <c r="BF110">
        <v>903185</v>
      </c>
      <c r="BG110">
        <v>582994</v>
      </c>
      <c r="BH110">
        <v>387828</v>
      </c>
      <c r="BI110">
        <v>163490</v>
      </c>
      <c r="BJ110">
        <v>24245</v>
      </c>
      <c r="BK110">
        <v>535385</v>
      </c>
      <c r="BL110">
        <v>410954</v>
      </c>
      <c r="BM110">
        <v>27147</v>
      </c>
      <c r="BN110">
        <v>90219</v>
      </c>
      <c r="BO110">
        <v>567789</v>
      </c>
      <c r="BP110">
        <v>69475</v>
      </c>
      <c r="BQ110">
        <v>185991</v>
      </c>
      <c r="BR110">
        <v>166714</v>
      </c>
      <c r="BS110">
        <v>571633</v>
      </c>
      <c r="BT110">
        <v>662342</v>
      </c>
      <c r="BU110">
        <v>170486</v>
      </c>
      <c r="BV110">
        <v>170195</v>
      </c>
    </row>
    <row r="111" spans="1:74" x14ac:dyDescent="0.25">
      <c r="A111" t="s">
        <v>27</v>
      </c>
      <c r="B111" s="2">
        <f>AVERAGE(K111:BV111)</f>
        <v>336463.765625</v>
      </c>
      <c r="C111" s="2">
        <f t="shared" si="4"/>
        <v>381991.77272727271</v>
      </c>
      <c r="D111" s="2">
        <f>STDEV(K111:BV111)</f>
        <v>118925.27394374582</v>
      </c>
      <c r="E111" s="2">
        <f t="shared" si="5"/>
        <v>143964.9774645711</v>
      </c>
      <c r="F111" s="12">
        <f t="shared" si="6"/>
        <v>0.35345640777346576</v>
      </c>
      <c r="G111" s="12">
        <f t="shared" si="7"/>
        <v>0.3768797857522353</v>
      </c>
      <c r="H111" s="12">
        <f>MIN(K111:BV111)</f>
        <v>149793</v>
      </c>
      <c r="I111" s="2">
        <f>MAX(K111:BV111)</f>
        <v>717590</v>
      </c>
      <c r="J111" s="2">
        <f>COUNTIF(K111:BV111,0)</f>
        <v>0</v>
      </c>
      <c r="K111">
        <v>324358</v>
      </c>
      <c r="L111">
        <v>257390</v>
      </c>
      <c r="M111">
        <v>263393</v>
      </c>
      <c r="N111">
        <v>191239</v>
      </c>
      <c r="O111">
        <v>284488</v>
      </c>
      <c r="P111">
        <v>334101</v>
      </c>
      <c r="Q111">
        <v>332858</v>
      </c>
      <c r="R111">
        <v>382216</v>
      </c>
      <c r="S111">
        <v>296522</v>
      </c>
      <c r="T111">
        <v>344535</v>
      </c>
      <c r="U111">
        <v>627533</v>
      </c>
      <c r="V111">
        <v>381855</v>
      </c>
      <c r="W111">
        <v>369386</v>
      </c>
      <c r="X111">
        <v>258025</v>
      </c>
      <c r="Y111">
        <v>221330</v>
      </c>
      <c r="Z111">
        <v>149793</v>
      </c>
      <c r="AA111">
        <v>216629</v>
      </c>
      <c r="AB111">
        <v>274372</v>
      </c>
      <c r="AC111">
        <v>174867</v>
      </c>
      <c r="AD111">
        <v>311318</v>
      </c>
      <c r="AE111">
        <v>293326</v>
      </c>
      <c r="AF111">
        <v>253260</v>
      </c>
      <c r="AG111">
        <v>335867</v>
      </c>
      <c r="AH111">
        <v>342449</v>
      </c>
      <c r="AI111">
        <v>277825</v>
      </c>
      <c r="AJ111">
        <v>308893</v>
      </c>
      <c r="AK111">
        <v>311582</v>
      </c>
      <c r="AL111">
        <v>232920</v>
      </c>
      <c r="AM111">
        <v>189033</v>
      </c>
      <c r="AN111">
        <v>318718</v>
      </c>
      <c r="AO111">
        <v>229091</v>
      </c>
      <c r="AP111">
        <v>290870</v>
      </c>
      <c r="AQ111">
        <v>457384</v>
      </c>
      <c r="AR111">
        <v>311926</v>
      </c>
      <c r="AS111">
        <v>376002</v>
      </c>
      <c r="AT111">
        <v>348858</v>
      </c>
      <c r="AU111">
        <v>297461</v>
      </c>
      <c r="AV111">
        <v>181550</v>
      </c>
      <c r="AW111">
        <v>308220</v>
      </c>
      <c r="AX111">
        <v>543977</v>
      </c>
      <c r="AY111">
        <v>408248</v>
      </c>
      <c r="AZ111">
        <v>516194</v>
      </c>
      <c r="BA111">
        <v>370158</v>
      </c>
      <c r="BB111">
        <v>513657</v>
      </c>
      <c r="BC111">
        <v>717590</v>
      </c>
      <c r="BD111">
        <v>543100</v>
      </c>
      <c r="BE111">
        <v>635005</v>
      </c>
      <c r="BF111">
        <v>574861</v>
      </c>
      <c r="BG111">
        <v>415196</v>
      </c>
      <c r="BH111">
        <v>354146</v>
      </c>
      <c r="BI111">
        <v>209561</v>
      </c>
      <c r="BJ111">
        <v>311377</v>
      </c>
      <c r="BK111">
        <v>299000</v>
      </c>
      <c r="BL111">
        <v>297834</v>
      </c>
      <c r="BM111">
        <v>278352</v>
      </c>
      <c r="BN111">
        <v>376047</v>
      </c>
      <c r="BO111">
        <v>317170</v>
      </c>
      <c r="BP111">
        <v>326797</v>
      </c>
      <c r="BQ111">
        <v>305970</v>
      </c>
      <c r="BR111">
        <v>495609</v>
      </c>
      <c r="BS111">
        <v>371221</v>
      </c>
      <c r="BT111">
        <v>166634</v>
      </c>
      <c r="BU111">
        <v>174150</v>
      </c>
      <c r="BV111">
        <v>350384</v>
      </c>
    </row>
    <row r="112" spans="1:74" x14ac:dyDescent="0.25">
      <c r="A112" t="s">
        <v>126</v>
      </c>
      <c r="B112" s="2">
        <f>AVERAGE(K112:BV112)</f>
        <v>471318.4375</v>
      </c>
      <c r="C112" s="2">
        <f t="shared" si="4"/>
        <v>726063.04545454541</v>
      </c>
      <c r="D112" s="2">
        <f>STDEV(K112:BV112)</f>
        <v>1386719.4248826678</v>
      </c>
      <c r="E112" s="2">
        <f t="shared" si="5"/>
        <v>2317097.5009218194</v>
      </c>
      <c r="F112" s="12">
        <f t="shared" si="6"/>
        <v>2.9422134050986872</v>
      </c>
      <c r="G112" s="12">
        <f t="shared" si="7"/>
        <v>3.1913172215936436</v>
      </c>
      <c r="H112" s="12">
        <f>MIN(K112:BV112)</f>
        <v>62456</v>
      </c>
      <c r="I112" s="2">
        <f>MAX(K112:BV112)</f>
        <v>11088565</v>
      </c>
      <c r="J112" s="2">
        <f>COUNTIF(K112:BV112,0)</f>
        <v>0</v>
      </c>
      <c r="K112">
        <v>559953</v>
      </c>
      <c r="L112">
        <v>147392</v>
      </c>
      <c r="M112">
        <v>62456</v>
      </c>
      <c r="N112">
        <v>217100</v>
      </c>
      <c r="O112">
        <v>290504</v>
      </c>
      <c r="P112">
        <v>223528</v>
      </c>
      <c r="Q112">
        <v>1997151</v>
      </c>
      <c r="R112">
        <v>587751</v>
      </c>
      <c r="S112">
        <v>282014</v>
      </c>
      <c r="T112">
        <v>204845</v>
      </c>
      <c r="U112">
        <v>183453</v>
      </c>
      <c r="V112">
        <v>172962</v>
      </c>
      <c r="W112">
        <v>331070</v>
      </c>
      <c r="X112">
        <v>395389</v>
      </c>
      <c r="Y112">
        <v>350065</v>
      </c>
      <c r="Z112">
        <v>144179</v>
      </c>
      <c r="AA112">
        <v>115320</v>
      </c>
      <c r="AB112">
        <v>204010</v>
      </c>
      <c r="AC112">
        <v>195575</v>
      </c>
      <c r="AD112">
        <v>362490</v>
      </c>
      <c r="AE112">
        <v>272207</v>
      </c>
      <c r="AF112">
        <v>343078</v>
      </c>
      <c r="AG112">
        <v>646361</v>
      </c>
      <c r="AH112">
        <v>1912032</v>
      </c>
      <c r="AI112">
        <v>267091</v>
      </c>
      <c r="AJ112">
        <v>180298</v>
      </c>
      <c r="AK112">
        <v>163517</v>
      </c>
      <c r="AL112">
        <v>256200</v>
      </c>
      <c r="AM112">
        <v>205889</v>
      </c>
      <c r="AN112">
        <v>232003</v>
      </c>
      <c r="AO112">
        <v>226587</v>
      </c>
      <c r="AP112">
        <v>229456</v>
      </c>
      <c r="AQ112">
        <v>149667</v>
      </c>
      <c r="AR112">
        <v>280953</v>
      </c>
      <c r="AS112">
        <v>159040</v>
      </c>
      <c r="AT112">
        <v>273764</v>
      </c>
      <c r="AU112">
        <v>588226</v>
      </c>
      <c r="AV112">
        <v>237381</v>
      </c>
      <c r="AW112">
        <v>98624</v>
      </c>
      <c r="AX112">
        <v>122732</v>
      </c>
      <c r="AY112">
        <v>209306</v>
      </c>
      <c r="AZ112">
        <v>109374</v>
      </c>
      <c r="BA112">
        <v>68478</v>
      </c>
      <c r="BB112">
        <v>155144</v>
      </c>
      <c r="BC112">
        <v>241222</v>
      </c>
      <c r="BD112">
        <v>226930</v>
      </c>
      <c r="BE112">
        <v>181388</v>
      </c>
      <c r="BF112">
        <v>11088565</v>
      </c>
      <c r="BG112">
        <v>329107</v>
      </c>
      <c r="BH112">
        <v>337897</v>
      </c>
      <c r="BI112">
        <v>134503</v>
      </c>
      <c r="BJ112">
        <v>217033</v>
      </c>
      <c r="BK112">
        <v>234749</v>
      </c>
      <c r="BL112">
        <v>122621</v>
      </c>
      <c r="BM112">
        <v>275983</v>
      </c>
      <c r="BN112">
        <v>106086</v>
      </c>
      <c r="BO112">
        <v>410648</v>
      </c>
      <c r="BP112">
        <v>430687</v>
      </c>
      <c r="BQ112">
        <v>163209</v>
      </c>
      <c r="BR112">
        <v>178551</v>
      </c>
      <c r="BS112">
        <v>486508</v>
      </c>
      <c r="BT112">
        <v>228905</v>
      </c>
      <c r="BU112">
        <v>239947</v>
      </c>
      <c r="BV112">
        <v>115226</v>
      </c>
    </row>
    <row r="113" spans="1:74" x14ac:dyDescent="0.25">
      <c r="A113" t="s">
        <v>190</v>
      </c>
      <c r="B113" s="2">
        <f>AVERAGE(K113:BV113)</f>
        <v>495186.359375</v>
      </c>
      <c r="C113" s="2">
        <f t="shared" si="4"/>
        <v>620452.59090909094</v>
      </c>
      <c r="D113" s="2">
        <f>STDEV(K113:BV113)</f>
        <v>463664.17005491169</v>
      </c>
      <c r="E113" s="2">
        <f t="shared" si="5"/>
        <v>594617.71195558994</v>
      </c>
      <c r="F113" s="12">
        <f t="shared" si="6"/>
        <v>0.93634277535456734</v>
      </c>
      <c r="G113" s="12">
        <f t="shared" si="7"/>
        <v>0.95836123608469814</v>
      </c>
      <c r="H113" s="12">
        <f>MIN(K113:BV113)</f>
        <v>88082</v>
      </c>
      <c r="I113" s="2">
        <f>MAX(K113:BV113)</f>
        <v>2957818</v>
      </c>
      <c r="J113" s="2">
        <f>COUNTIF(K113:BV113,0)</f>
        <v>0</v>
      </c>
      <c r="K113">
        <v>174955</v>
      </c>
      <c r="L113">
        <v>173951</v>
      </c>
      <c r="M113">
        <v>322184</v>
      </c>
      <c r="N113">
        <v>181958</v>
      </c>
      <c r="O113">
        <v>107147</v>
      </c>
      <c r="P113">
        <v>225337</v>
      </c>
      <c r="Q113">
        <v>200105</v>
      </c>
      <c r="R113">
        <v>145570</v>
      </c>
      <c r="S113">
        <v>301340</v>
      </c>
      <c r="T113">
        <v>208693</v>
      </c>
      <c r="U113">
        <v>293275</v>
      </c>
      <c r="V113">
        <v>88082</v>
      </c>
      <c r="W113">
        <v>1075427</v>
      </c>
      <c r="X113">
        <v>770327</v>
      </c>
      <c r="Y113">
        <v>405629</v>
      </c>
      <c r="Z113">
        <v>294163</v>
      </c>
      <c r="AA113">
        <v>401749</v>
      </c>
      <c r="AB113">
        <v>797793</v>
      </c>
      <c r="AC113">
        <v>165150</v>
      </c>
      <c r="AD113">
        <v>124605</v>
      </c>
      <c r="AE113">
        <v>150019</v>
      </c>
      <c r="AF113">
        <v>213230</v>
      </c>
      <c r="AG113">
        <v>191922</v>
      </c>
      <c r="AH113">
        <v>254984</v>
      </c>
      <c r="AI113">
        <v>289102</v>
      </c>
      <c r="AJ113">
        <v>193033</v>
      </c>
      <c r="AK113">
        <v>718498</v>
      </c>
      <c r="AL113">
        <v>291782</v>
      </c>
      <c r="AM113">
        <v>427403</v>
      </c>
      <c r="AN113">
        <v>342164</v>
      </c>
      <c r="AO113">
        <v>559098</v>
      </c>
      <c r="AP113">
        <v>460678</v>
      </c>
      <c r="AQ113">
        <v>210025</v>
      </c>
      <c r="AR113">
        <v>1623193</v>
      </c>
      <c r="AS113">
        <v>1723301</v>
      </c>
      <c r="AT113">
        <v>421160</v>
      </c>
      <c r="AU113">
        <v>412045</v>
      </c>
      <c r="AV113">
        <v>911124</v>
      </c>
      <c r="AW113">
        <v>443149</v>
      </c>
      <c r="AX113">
        <v>550351</v>
      </c>
      <c r="AY113">
        <v>288905</v>
      </c>
      <c r="AZ113">
        <v>909364</v>
      </c>
      <c r="BA113">
        <v>447092</v>
      </c>
      <c r="BB113">
        <v>286166</v>
      </c>
      <c r="BC113">
        <v>1321790</v>
      </c>
      <c r="BD113">
        <v>436361</v>
      </c>
      <c r="BE113">
        <v>478778</v>
      </c>
      <c r="BF113">
        <v>428540</v>
      </c>
      <c r="BG113">
        <v>293476</v>
      </c>
      <c r="BH113">
        <v>226693</v>
      </c>
      <c r="BI113">
        <v>394186</v>
      </c>
      <c r="BJ113">
        <v>1026464</v>
      </c>
      <c r="BK113">
        <v>592753</v>
      </c>
      <c r="BL113">
        <v>2957818</v>
      </c>
      <c r="BM113">
        <v>326378</v>
      </c>
      <c r="BN113">
        <v>895297</v>
      </c>
      <c r="BO113">
        <v>335121</v>
      </c>
      <c r="BP113">
        <v>918240</v>
      </c>
      <c r="BQ113">
        <v>373078</v>
      </c>
      <c r="BR113">
        <v>519616</v>
      </c>
      <c r="BS113">
        <v>550348</v>
      </c>
      <c r="BT113">
        <v>243056</v>
      </c>
      <c r="BU113">
        <v>326140</v>
      </c>
      <c r="BV113">
        <v>272566</v>
      </c>
    </row>
    <row r="114" spans="1:74" x14ac:dyDescent="0.25">
      <c r="A114" t="s">
        <v>421</v>
      </c>
      <c r="B114" s="2">
        <f>AVERAGE(K114:BV114)</f>
        <v>1506188.359375</v>
      </c>
      <c r="C114" s="2">
        <f t="shared" si="4"/>
        <v>1467534.2272727273</v>
      </c>
      <c r="D114" s="2">
        <f>STDEV(K114:BV114)</f>
        <v>2615235.2927999045</v>
      </c>
      <c r="E114" s="2">
        <f t="shared" si="5"/>
        <v>1622284.0286017656</v>
      </c>
      <c r="F114" s="12">
        <f t="shared" si="6"/>
        <v>1.7363268521641668</v>
      </c>
      <c r="G114" s="12">
        <f t="shared" si="7"/>
        <v>1.1054488532213835</v>
      </c>
      <c r="H114" s="12">
        <f>MIN(K114:BV114)</f>
        <v>334498</v>
      </c>
      <c r="I114" s="2">
        <f>MAX(K114:BV114)</f>
        <v>20430206</v>
      </c>
      <c r="J114" s="2">
        <f>COUNTIF(K114:BV114,0)</f>
        <v>0</v>
      </c>
      <c r="K114">
        <v>1485341</v>
      </c>
      <c r="L114">
        <v>853984</v>
      </c>
      <c r="M114">
        <v>1051326</v>
      </c>
      <c r="N114">
        <v>1146794</v>
      </c>
      <c r="O114">
        <v>2825668</v>
      </c>
      <c r="P114">
        <v>1524540</v>
      </c>
      <c r="Q114">
        <v>1199459</v>
      </c>
      <c r="R114">
        <v>809887</v>
      </c>
      <c r="S114">
        <v>603782</v>
      </c>
      <c r="T114">
        <v>804213</v>
      </c>
      <c r="U114">
        <v>937138</v>
      </c>
      <c r="V114">
        <v>334498</v>
      </c>
      <c r="W114">
        <v>662357</v>
      </c>
      <c r="X114">
        <v>811950</v>
      </c>
      <c r="Y114">
        <v>897197</v>
      </c>
      <c r="Z114">
        <v>558177</v>
      </c>
      <c r="AA114">
        <v>539135</v>
      </c>
      <c r="AB114">
        <v>467294</v>
      </c>
      <c r="AC114">
        <v>704856</v>
      </c>
      <c r="AD114">
        <v>594471</v>
      </c>
      <c r="AE114">
        <v>785381</v>
      </c>
      <c r="AF114">
        <v>2342833</v>
      </c>
      <c r="AG114">
        <v>1663405</v>
      </c>
      <c r="AH114">
        <v>1178336</v>
      </c>
      <c r="AI114">
        <v>713331</v>
      </c>
      <c r="AJ114">
        <v>1046326</v>
      </c>
      <c r="AK114">
        <v>1202157</v>
      </c>
      <c r="AL114">
        <v>763877</v>
      </c>
      <c r="AM114">
        <v>1383975</v>
      </c>
      <c r="AN114">
        <v>1081190</v>
      </c>
      <c r="AO114">
        <v>1299840</v>
      </c>
      <c r="AP114">
        <v>20430206</v>
      </c>
      <c r="AQ114">
        <v>1898363</v>
      </c>
      <c r="AR114">
        <v>1181247</v>
      </c>
      <c r="AS114">
        <v>1362830</v>
      </c>
      <c r="AT114">
        <v>1011569</v>
      </c>
      <c r="AU114">
        <v>1051924</v>
      </c>
      <c r="AV114">
        <v>878852</v>
      </c>
      <c r="AW114">
        <v>1133711</v>
      </c>
      <c r="AX114">
        <v>627125</v>
      </c>
      <c r="AY114">
        <v>1268594</v>
      </c>
      <c r="AZ114">
        <v>993163</v>
      </c>
      <c r="BA114">
        <v>578783</v>
      </c>
      <c r="BB114">
        <v>643986</v>
      </c>
      <c r="BC114">
        <v>1314796</v>
      </c>
      <c r="BD114">
        <v>1390021</v>
      </c>
      <c r="BE114">
        <v>8191628</v>
      </c>
      <c r="BF114">
        <v>1125456</v>
      </c>
      <c r="BG114">
        <v>3255218</v>
      </c>
      <c r="BH114">
        <v>1039557</v>
      </c>
      <c r="BI114">
        <v>769696</v>
      </c>
      <c r="BJ114">
        <v>1215188</v>
      </c>
      <c r="BK114">
        <v>1282488</v>
      </c>
      <c r="BL114">
        <v>2296779</v>
      </c>
      <c r="BM114">
        <v>1097653</v>
      </c>
      <c r="BN114">
        <v>820729</v>
      </c>
      <c r="BO114">
        <v>739434</v>
      </c>
      <c r="BP114">
        <v>911059</v>
      </c>
      <c r="BQ114">
        <v>867857</v>
      </c>
      <c r="BR114">
        <v>840352</v>
      </c>
      <c r="BS114">
        <v>724501</v>
      </c>
      <c r="BT114">
        <v>696226</v>
      </c>
      <c r="BU114">
        <v>799474</v>
      </c>
      <c r="BV114">
        <v>1684872</v>
      </c>
    </row>
    <row r="115" spans="1:74" x14ac:dyDescent="0.25">
      <c r="A115" t="s">
        <v>97</v>
      </c>
      <c r="B115" s="2">
        <f>AVERAGE(K115:BV115)</f>
        <v>1466321.46875</v>
      </c>
      <c r="C115" s="2">
        <f t="shared" si="4"/>
        <v>1180071.8636363635</v>
      </c>
      <c r="D115" s="2">
        <f>STDEV(K115:BV115)</f>
        <v>1235639.9300917874</v>
      </c>
      <c r="E115" s="2">
        <f t="shared" si="5"/>
        <v>544705.31842475943</v>
      </c>
      <c r="F115" s="12">
        <f t="shared" si="6"/>
        <v>0.84268010557407813</v>
      </c>
      <c r="G115" s="12">
        <f t="shared" si="7"/>
        <v>0.46158656536921649</v>
      </c>
      <c r="H115" s="12">
        <f>MIN(K115:BV115)</f>
        <v>514135</v>
      </c>
      <c r="I115" s="2">
        <f>MAX(K115:BV115)</f>
        <v>10331093</v>
      </c>
      <c r="J115" s="2">
        <f>COUNTIF(K115:BV115,0)</f>
        <v>0</v>
      </c>
      <c r="K115">
        <v>1210410</v>
      </c>
      <c r="L115">
        <v>1334315</v>
      </c>
      <c r="M115">
        <v>1345604</v>
      </c>
      <c r="N115">
        <v>1529564</v>
      </c>
      <c r="O115">
        <v>859162</v>
      </c>
      <c r="P115">
        <v>991049</v>
      </c>
      <c r="Q115">
        <v>1187991</v>
      </c>
      <c r="R115">
        <v>959302</v>
      </c>
      <c r="S115">
        <v>846477</v>
      </c>
      <c r="T115">
        <v>803584</v>
      </c>
      <c r="U115">
        <v>1784586</v>
      </c>
      <c r="V115">
        <v>931178</v>
      </c>
      <c r="W115">
        <v>1560331</v>
      </c>
      <c r="X115">
        <v>1297628</v>
      </c>
      <c r="Y115">
        <v>1270641</v>
      </c>
      <c r="Z115">
        <v>2056096</v>
      </c>
      <c r="AA115">
        <v>913917</v>
      </c>
      <c r="AB115">
        <v>1448621</v>
      </c>
      <c r="AC115">
        <v>782913</v>
      </c>
      <c r="AD115">
        <v>1635163</v>
      </c>
      <c r="AE115">
        <v>2442726</v>
      </c>
      <c r="AF115">
        <v>2020358</v>
      </c>
      <c r="AG115">
        <v>2015757</v>
      </c>
      <c r="AH115">
        <v>1239539</v>
      </c>
      <c r="AI115">
        <v>1749752</v>
      </c>
      <c r="AJ115">
        <v>1547975</v>
      </c>
      <c r="AK115">
        <v>2655473</v>
      </c>
      <c r="AL115">
        <v>1031605</v>
      </c>
      <c r="AM115">
        <v>1680187</v>
      </c>
      <c r="AN115">
        <v>1185992</v>
      </c>
      <c r="AO115">
        <v>1206781</v>
      </c>
      <c r="AP115">
        <v>10331093</v>
      </c>
      <c r="AQ115">
        <v>1417561</v>
      </c>
      <c r="AR115">
        <v>1031172</v>
      </c>
      <c r="AS115">
        <v>1114773</v>
      </c>
      <c r="AT115">
        <v>1429733</v>
      </c>
      <c r="AU115">
        <v>1153443</v>
      </c>
      <c r="AV115">
        <v>1659806</v>
      </c>
      <c r="AW115">
        <v>2791346</v>
      </c>
      <c r="AX115">
        <v>958646</v>
      </c>
      <c r="AY115">
        <v>1372516</v>
      </c>
      <c r="AZ115">
        <v>1098227</v>
      </c>
      <c r="BA115">
        <v>988551</v>
      </c>
      <c r="BB115">
        <v>1262188</v>
      </c>
      <c r="BC115">
        <v>767973</v>
      </c>
      <c r="BD115">
        <v>1370087</v>
      </c>
      <c r="BE115">
        <v>2193193</v>
      </c>
      <c r="BF115">
        <v>1287850</v>
      </c>
      <c r="BG115">
        <v>1034818</v>
      </c>
      <c r="BH115">
        <v>1102031</v>
      </c>
      <c r="BI115">
        <v>980006</v>
      </c>
      <c r="BJ115">
        <v>1177749</v>
      </c>
      <c r="BK115">
        <v>997491</v>
      </c>
      <c r="BL115">
        <v>940627</v>
      </c>
      <c r="BM115">
        <v>1208991</v>
      </c>
      <c r="BN115">
        <v>1188566</v>
      </c>
      <c r="BO115">
        <v>1222559</v>
      </c>
      <c r="BP115">
        <v>764526</v>
      </c>
      <c r="BQ115">
        <v>1339581</v>
      </c>
      <c r="BR115">
        <v>3082238</v>
      </c>
      <c r="BS115">
        <v>1199378</v>
      </c>
      <c r="BT115">
        <v>514135</v>
      </c>
      <c r="BU115">
        <v>644353</v>
      </c>
      <c r="BV115">
        <v>694690</v>
      </c>
    </row>
    <row r="116" spans="1:74" x14ac:dyDescent="0.25">
      <c r="A116" t="s">
        <v>38</v>
      </c>
      <c r="B116" s="2">
        <f>AVERAGE(K116:BV116)</f>
        <v>1106411.71875</v>
      </c>
      <c r="C116" s="2">
        <f t="shared" si="4"/>
        <v>646657.72727272729</v>
      </c>
      <c r="D116" s="2">
        <f>STDEV(K116:BV116)</f>
        <v>1913329.0731971941</v>
      </c>
      <c r="E116" s="2">
        <f t="shared" si="5"/>
        <v>477236.54678847548</v>
      </c>
      <c r="F116" s="12">
        <f t="shared" si="6"/>
        <v>1.7293102023167577</v>
      </c>
      <c r="G116" s="12">
        <f t="shared" si="7"/>
        <v>0.73800486201752513</v>
      </c>
      <c r="H116" s="12">
        <f>MIN(K116:BV116)</f>
        <v>84605</v>
      </c>
      <c r="I116" s="2">
        <f>MAX(K116:BV116)</f>
        <v>13280520</v>
      </c>
      <c r="J116" s="2">
        <f>COUNTIF(K116:BV116,0)</f>
        <v>0</v>
      </c>
      <c r="K116">
        <v>1356284</v>
      </c>
      <c r="L116">
        <v>880239</v>
      </c>
      <c r="M116">
        <v>364072</v>
      </c>
      <c r="N116">
        <v>286605</v>
      </c>
      <c r="O116">
        <v>84605</v>
      </c>
      <c r="P116">
        <v>1284753</v>
      </c>
      <c r="Q116">
        <v>522608</v>
      </c>
      <c r="R116">
        <v>926351</v>
      </c>
      <c r="S116">
        <v>257646</v>
      </c>
      <c r="T116">
        <v>363048</v>
      </c>
      <c r="U116">
        <v>2489121</v>
      </c>
      <c r="V116">
        <v>453029</v>
      </c>
      <c r="W116">
        <v>1045106</v>
      </c>
      <c r="X116">
        <v>8017269</v>
      </c>
      <c r="Y116">
        <v>570940</v>
      </c>
      <c r="Z116">
        <v>449790</v>
      </c>
      <c r="AA116">
        <v>507954</v>
      </c>
      <c r="AB116">
        <v>324753</v>
      </c>
      <c r="AC116">
        <v>397824</v>
      </c>
      <c r="AD116">
        <v>279687</v>
      </c>
      <c r="AE116">
        <v>740063</v>
      </c>
      <c r="AF116">
        <v>2773947</v>
      </c>
      <c r="AG116">
        <v>592361</v>
      </c>
      <c r="AH116">
        <v>174551</v>
      </c>
      <c r="AI116">
        <v>1399138</v>
      </c>
      <c r="AJ116">
        <v>301145</v>
      </c>
      <c r="AK116">
        <v>509100</v>
      </c>
      <c r="AL116">
        <v>514239</v>
      </c>
      <c r="AM116">
        <v>1007555</v>
      </c>
      <c r="AN116">
        <v>505401</v>
      </c>
      <c r="AO116">
        <v>1845981</v>
      </c>
      <c r="AP116">
        <v>13280520</v>
      </c>
      <c r="AQ116">
        <v>3279214</v>
      </c>
      <c r="AR116">
        <v>1524166</v>
      </c>
      <c r="AS116">
        <v>779882</v>
      </c>
      <c r="AT116">
        <v>2802181</v>
      </c>
      <c r="AU116">
        <v>932467</v>
      </c>
      <c r="AV116">
        <v>628240</v>
      </c>
      <c r="AW116">
        <v>648307</v>
      </c>
      <c r="AX116">
        <v>678931</v>
      </c>
      <c r="AY116">
        <v>521930</v>
      </c>
      <c r="AZ116">
        <v>282877</v>
      </c>
      <c r="BA116">
        <v>779939</v>
      </c>
      <c r="BB116">
        <v>846634</v>
      </c>
      <c r="BC116">
        <v>809975</v>
      </c>
      <c r="BD116">
        <v>349142</v>
      </c>
      <c r="BE116">
        <v>1279442</v>
      </c>
      <c r="BF116">
        <v>632724</v>
      </c>
      <c r="BG116">
        <v>1297746</v>
      </c>
      <c r="BH116">
        <v>1704945</v>
      </c>
      <c r="BI116">
        <v>557982</v>
      </c>
      <c r="BJ116">
        <v>354830</v>
      </c>
      <c r="BK116">
        <v>1370821</v>
      </c>
      <c r="BL116">
        <v>1422001</v>
      </c>
      <c r="BM116">
        <v>359176</v>
      </c>
      <c r="BN116">
        <v>456244</v>
      </c>
      <c r="BO116">
        <v>100915</v>
      </c>
      <c r="BP116">
        <v>151996</v>
      </c>
      <c r="BQ116">
        <v>206202</v>
      </c>
      <c r="BR116">
        <v>394676</v>
      </c>
      <c r="BS116">
        <v>261239</v>
      </c>
      <c r="BT116">
        <v>213897</v>
      </c>
      <c r="BU116">
        <v>365216</v>
      </c>
      <c r="BV116">
        <v>310728</v>
      </c>
    </row>
    <row r="117" spans="1:74" x14ac:dyDescent="0.25">
      <c r="A117" t="s">
        <v>139</v>
      </c>
      <c r="B117" s="2">
        <f>AVERAGE(K117:BV117)</f>
        <v>109812.953125</v>
      </c>
      <c r="C117" s="2">
        <f t="shared" si="4"/>
        <v>105802.5</v>
      </c>
      <c r="D117" s="2">
        <f>STDEV(K117:BV117)</f>
        <v>182000.79978844238</v>
      </c>
      <c r="E117" s="2">
        <f t="shared" si="5"/>
        <v>124875.20228640844</v>
      </c>
      <c r="F117" s="12">
        <f t="shared" si="6"/>
        <v>1.6573709622513386</v>
      </c>
      <c r="G117" s="12">
        <f t="shared" si="7"/>
        <v>1.180267028533432</v>
      </c>
      <c r="H117" s="12">
        <f>MIN(K117:BV117)</f>
        <v>5198</v>
      </c>
      <c r="I117" s="2">
        <f>MAX(K117:BV117)</f>
        <v>1136396</v>
      </c>
      <c r="J117" s="2">
        <f>COUNTIF(K117:BV117,0)</f>
        <v>0</v>
      </c>
      <c r="K117">
        <v>25892</v>
      </c>
      <c r="L117">
        <v>160753</v>
      </c>
      <c r="M117">
        <v>1136396</v>
      </c>
      <c r="N117">
        <v>468562</v>
      </c>
      <c r="O117">
        <v>55778</v>
      </c>
      <c r="P117">
        <v>49173</v>
      </c>
      <c r="Q117">
        <v>121700</v>
      </c>
      <c r="R117">
        <v>33956</v>
      </c>
      <c r="S117">
        <v>12399</v>
      </c>
      <c r="T117">
        <v>388683</v>
      </c>
      <c r="U117">
        <v>21562</v>
      </c>
      <c r="V117">
        <v>30061</v>
      </c>
      <c r="W117">
        <v>89650</v>
      </c>
      <c r="X117">
        <v>78510</v>
      </c>
      <c r="Y117">
        <v>73642</v>
      </c>
      <c r="Z117">
        <v>634985</v>
      </c>
      <c r="AA117">
        <v>14745</v>
      </c>
      <c r="AB117">
        <v>252740</v>
      </c>
      <c r="AC117">
        <v>44310</v>
      </c>
      <c r="AD117">
        <v>124925</v>
      </c>
      <c r="AE117">
        <v>46540</v>
      </c>
      <c r="AF117">
        <v>18737</v>
      </c>
      <c r="AG117">
        <v>53827</v>
      </c>
      <c r="AH117">
        <v>22465</v>
      </c>
      <c r="AI117">
        <v>35088</v>
      </c>
      <c r="AJ117">
        <v>62148</v>
      </c>
      <c r="AK117">
        <v>49257</v>
      </c>
      <c r="AL117">
        <v>27874</v>
      </c>
      <c r="AM117">
        <v>5198</v>
      </c>
      <c r="AN117">
        <v>19470</v>
      </c>
      <c r="AO117">
        <v>12908</v>
      </c>
      <c r="AP117">
        <v>144459</v>
      </c>
      <c r="AQ117">
        <v>34106</v>
      </c>
      <c r="AR117">
        <v>23842</v>
      </c>
      <c r="AS117">
        <v>23021</v>
      </c>
      <c r="AT117">
        <v>25246</v>
      </c>
      <c r="AU117">
        <v>19983</v>
      </c>
      <c r="AV117">
        <v>11118</v>
      </c>
      <c r="AW117">
        <v>22841</v>
      </c>
      <c r="AX117">
        <v>18263</v>
      </c>
      <c r="AY117">
        <v>165041</v>
      </c>
      <c r="AZ117">
        <v>40520</v>
      </c>
      <c r="BA117">
        <v>20128</v>
      </c>
      <c r="BB117">
        <v>216611</v>
      </c>
      <c r="BC117">
        <v>80311</v>
      </c>
      <c r="BD117">
        <v>358597</v>
      </c>
      <c r="BE117">
        <v>483848</v>
      </c>
      <c r="BF117">
        <v>38329</v>
      </c>
      <c r="BG117">
        <v>229087</v>
      </c>
      <c r="BH117">
        <v>94675</v>
      </c>
      <c r="BI117">
        <v>10041</v>
      </c>
      <c r="BJ117">
        <v>24320</v>
      </c>
      <c r="BK117">
        <v>23188</v>
      </c>
      <c r="BL117">
        <v>54132</v>
      </c>
      <c r="BM117">
        <v>57263</v>
      </c>
      <c r="BN117">
        <v>13608</v>
      </c>
      <c r="BO117">
        <v>12891</v>
      </c>
      <c r="BP117">
        <v>35355</v>
      </c>
      <c r="BQ117">
        <v>165553</v>
      </c>
      <c r="BR117">
        <v>34251</v>
      </c>
      <c r="BS117">
        <v>42794</v>
      </c>
      <c r="BT117">
        <v>61135</v>
      </c>
      <c r="BU117">
        <v>220314</v>
      </c>
      <c r="BV117">
        <v>51224</v>
      </c>
    </row>
    <row r="118" spans="1:74" x14ac:dyDescent="0.25">
      <c r="A118" t="s">
        <v>36</v>
      </c>
      <c r="B118" s="2">
        <f>AVERAGE(K118:BV118)</f>
        <v>2959458.65625</v>
      </c>
      <c r="C118" s="2">
        <f t="shared" si="4"/>
        <v>3375433.5909090908</v>
      </c>
      <c r="D118" s="2">
        <f>STDEV(K118:BV118)</f>
        <v>2999258.5768744252</v>
      </c>
      <c r="E118" s="2">
        <f t="shared" si="5"/>
        <v>3731428.0024903989</v>
      </c>
      <c r="F118" s="12">
        <f t="shared" si="6"/>
        <v>1.0134483786554587</v>
      </c>
      <c r="G118" s="12">
        <f t="shared" si="7"/>
        <v>1.1054662762556171</v>
      </c>
      <c r="H118" s="12">
        <f>MIN(K118:BV118)</f>
        <v>879092</v>
      </c>
      <c r="I118" s="2">
        <f>MAX(K118:BV118)</f>
        <v>19065124</v>
      </c>
      <c r="J118" s="2">
        <f>COUNTIF(K118:BV118,0)</f>
        <v>0</v>
      </c>
      <c r="K118">
        <v>1937588</v>
      </c>
      <c r="L118">
        <v>1954846</v>
      </c>
      <c r="M118">
        <v>1613627</v>
      </c>
      <c r="N118">
        <v>1550281</v>
      </c>
      <c r="O118">
        <v>1585309</v>
      </c>
      <c r="P118">
        <v>2803060</v>
      </c>
      <c r="Q118">
        <v>1607193</v>
      </c>
      <c r="R118">
        <v>2251515</v>
      </c>
      <c r="S118">
        <v>1201114</v>
      </c>
      <c r="T118">
        <v>1293828</v>
      </c>
      <c r="U118">
        <v>1267255</v>
      </c>
      <c r="V118">
        <v>1182202</v>
      </c>
      <c r="W118">
        <v>1721247</v>
      </c>
      <c r="X118">
        <v>1324795</v>
      </c>
      <c r="Y118">
        <v>1895706</v>
      </c>
      <c r="Z118">
        <v>879092</v>
      </c>
      <c r="AA118">
        <v>1285772</v>
      </c>
      <c r="AB118">
        <v>1369609</v>
      </c>
      <c r="AC118">
        <v>1534204</v>
      </c>
      <c r="AD118">
        <v>1780781</v>
      </c>
      <c r="AE118">
        <v>1640316</v>
      </c>
      <c r="AF118">
        <v>2122337</v>
      </c>
      <c r="AG118">
        <v>1821722</v>
      </c>
      <c r="AH118">
        <v>1410085</v>
      </c>
      <c r="AI118">
        <v>3402391</v>
      </c>
      <c r="AJ118">
        <v>2486456</v>
      </c>
      <c r="AK118">
        <v>6373393</v>
      </c>
      <c r="AL118">
        <v>4596537</v>
      </c>
      <c r="AM118">
        <v>2542315</v>
      </c>
      <c r="AN118">
        <v>16640919</v>
      </c>
      <c r="AO118">
        <v>2285599</v>
      </c>
      <c r="AP118">
        <v>4126061</v>
      </c>
      <c r="AQ118">
        <v>2231055</v>
      </c>
      <c r="AR118">
        <v>2268771</v>
      </c>
      <c r="AS118">
        <v>4159103</v>
      </c>
      <c r="AT118">
        <v>2168604</v>
      </c>
      <c r="AU118">
        <v>5253671</v>
      </c>
      <c r="AV118">
        <v>3369911</v>
      </c>
      <c r="AW118">
        <v>4551544</v>
      </c>
      <c r="AX118">
        <v>1368533</v>
      </c>
      <c r="AY118">
        <v>2786236</v>
      </c>
      <c r="AZ118">
        <v>5501232</v>
      </c>
      <c r="BA118">
        <v>2195046</v>
      </c>
      <c r="BB118">
        <v>2280791</v>
      </c>
      <c r="BC118">
        <v>6615656</v>
      </c>
      <c r="BD118">
        <v>2308024</v>
      </c>
      <c r="BE118">
        <v>3014750</v>
      </c>
      <c r="BF118">
        <v>4403712</v>
      </c>
      <c r="BG118">
        <v>1684317</v>
      </c>
      <c r="BH118">
        <v>2536047</v>
      </c>
      <c r="BI118">
        <v>2105328</v>
      </c>
      <c r="BJ118">
        <v>4489711</v>
      </c>
      <c r="BK118">
        <v>2114669</v>
      </c>
      <c r="BL118">
        <v>1339635</v>
      </c>
      <c r="BM118">
        <v>2169905</v>
      </c>
      <c r="BN118">
        <v>1918344</v>
      </c>
      <c r="BO118">
        <v>2979327</v>
      </c>
      <c r="BP118">
        <v>1748682</v>
      </c>
      <c r="BQ118">
        <v>2928817</v>
      </c>
      <c r="BR118">
        <v>4041331</v>
      </c>
      <c r="BS118">
        <v>925558</v>
      </c>
      <c r="BT118">
        <v>1669911</v>
      </c>
      <c r="BU118">
        <v>1724854</v>
      </c>
      <c r="BV118">
        <v>19065124</v>
      </c>
    </row>
    <row r="119" spans="1:74" x14ac:dyDescent="0.25">
      <c r="A119" t="s">
        <v>431</v>
      </c>
      <c r="B119" s="2">
        <f>AVERAGE(K119:BV119)</f>
        <v>300362.96875</v>
      </c>
      <c r="C119" s="2">
        <f t="shared" si="4"/>
        <v>253713.59090909091</v>
      </c>
      <c r="D119" s="2">
        <f>STDEV(K119:BV119)</f>
        <v>223536.77447949682</v>
      </c>
      <c r="E119" s="2">
        <f t="shared" si="5"/>
        <v>85068.043795573583</v>
      </c>
      <c r="F119" s="12">
        <f t="shared" si="6"/>
        <v>0.74422215031957673</v>
      </c>
      <c r="G119" s="12">
        <f t="shared" si="7"/>
        <v>0.33529163136575779</v>
      </c>
      <c r="H119" s="12">
        <f>MIN(K119:BV119)</f>
        <v>131979</v>
      </c>
      <c r="I119" s="2">
        <f>MAX(K119:BV119)</f>
        <v>1675538</v>
      </c>
      <c r="J119" s="2">
        <f>COUNTIF(K119:BV119,0)</f>
        <v>0</v>
      </c>
      <c r="K119">
        <v>249572</v>
      </c>
      <c r="L119">
        <v>277945</v>
      </c>
      <c r="M119">
        <v>240453</v>
      </c>
      <c r="N119">
        <v>1675538</v>
      </c>
      <c r="O119">
        <v>629641</v>
      </c>
      <c r="P119">
        <v>856105</v>
      </c>
      <c r="Q119">
        <v>359870</v>
      </c>
      <c r="R119">
        <v>255274</v>
      </c>
      <c r="S119">
        <v>871791</v>
      </c>
      <c r="T119">
        <v>359282</v>
      </c>
      <c r="U119">
        <v>446426</v>
      </c>
      <c r="V119">
        <v>131979</v>
      </c>
      <c r="W119">
        <v>338727</v>
      </c>
      <c r="X119">
        <v>187685</v>
      </c>
      <c r="Y119">
        <v>193834</v>
      </c>
      <c r="Z119">
        <v>295301</v>
      </c>
      <c r="AA119">
        <v>225503</v>
      </c>
      <c r="AB119">
        <v>246893</v>
      </c>
      <c r="AC119">
        <v>132306</v>
      </c>
      <c r="AD119">
        <v>160894</v>
      </c>
      <c r="AE119">
        <v>264205</v>
      </c>
      <c r="AF119">
        <v>257211</v>
      </c>
      <c r="AG119">
        <v>280912</v>
      </c>
      <c r="AH119">
        <v>251884</v>
      </c>
      <c r="AI119">
        <v>266143</v>
      </c>
      <c r="AJ119">
        <v>272029</v>
      </c>
      <c r="AK119">
        <v>334092</v>
      </c>
      <c r="AL119">
        <v>339138</v>
      </c>
      <c r="AM119">
        <v>219879</v>
      </c>
      <c r="AN119">
        <v>211667</v>
      </c>
      <c r="AO119">
        <v>173834</v>
      </c>
      <c r="AP119">
        <v>210124</v>
      </c>
      <c r="AQ119">
        <v>159687</v>
      </c>
      <c r="AR119">
        <v>141879</v>
      </c>
      <c r="AS119">
        <v>422387</v>
      </c>
      <c r="AT119">
        <v>391179</v>
      </c>
      <c r="AU119">
        <v>166153</v>
      </c>
      <c r="AV119">
        <v>193824</v>
      </c>
      <c r="AW119">
        <v>286098</v>
      </c>
      <c r="AX119">
        <v>245049</v>
      </c>
      <c r="AY119">
        <v>210555</v>
      </c>
      <c r="AZ119">
        <v>208583</v>
      </c>
      <c r="BA119">
        <v>137931</v>
      </c>
      <c r="BB119">
        <v>203675</v>
      </c>
      <c r="BC119">
        <v>247317</v>
      </c>
      <c r="BD119">
        <v>275236</v>
      </c>
      <c r="BE119">
        <v>510313</v>
      </c>
      <c r="BF119">
        <v>361869</v>
      </c>
      <c r="BG119">
        <v>336966</v>
      </c>
      <c r="BH119">
        <v>246623</v>
      </c>
      <c r="BI119">
        <v>161367</v>
      </c>
      <c r="BJ119">
        <v>256498</v>
      </c>
      <c r="BK119">
        <v>188390</v>
      </c>
      <c r="BL119">
        <v>188307</v>
      </c>
      <c r="BM119">
        <v>198612</v>
      </c>
      <c r="BN119">
        <v>175480</v>
      </c>
      <c r="BO119">
        <v>165034</v>
      </c>
      <c r="BP119">
        <v>178532</v>
      </c>
      <c r="BQ119">
        <v>264664</v>
      </c>
      <c r="BR119">
        <v>298505</v>
      </c>
      <c r="BS119">
        <v>328436</v>
      </c>
      <c r="BT119">
        <v>278272</v>
      </c>
      <c r="BU119">
        <v>276493</v>
      </c>
      <c r="BV119">
        <v>303179</v>
      </c>
    </row>
    <row r="120" spans="1:74" x14ac:dyDescent="0.25">
      <c r="A120" t="s">
        <v>77</v>
      </c>
      <c r="B120" s="2">
        <f>AVERAGE(K120:BV120)</f>
        <v>5419432.8125</v>
      </c>
      <c r="C120" s="2">
        <f t="shared" si="4"/>
        <v>5316893.1363636367</v>
      </c>
      <c r="D120" s="2">
        <f>STDEV(K120:BV120)</f>
        <v>2392339.1321238261</v>
      </c>
      <c r="E120" s="2">
        <f t="shared" si="5"/>
        <v>2453061.356685333</v>
      </c>
      <c r="F120" s="12">
        <f t="shared" si="6"/>
        <v>0.44143717892504569</v>
      </c>
      <c r="G120" s="12">
        <f t="shared" si="7"/>
        <v>0.46137119813603145</v>
      </c>
      <c r="H120" s="12">
        <f>MIN(K120:BV120)</f>
        <v>1866865</v>
      </c>
      <c r="I120" s="2">
        <f>MAX(K120:BV120)</f>
        <v>15545222</v>
      </c>
      <c r="J120" s="2">
        <f>COUNTIF(K120:BV120,0)</f>
        <v>0</v>
      </c>
      <c r="K120">
        <v>4776956</v>
      </c>
      <c r="L120">
        <v>4379745</v>
      </c>
      <c r="M120">
        <v>15545222</v>
      </c>
      <c r="N120">
        <v>7144470</v>
      </c>
      <c r="O120">
        <v>3944122</v>
      </c>
      <c r="P120">
        <v>6612977</v>
      </c>
      <c r="Q120">
        <v>6895074</v>
      </c>
      <c r="R120">
        <v>4142329</v>
      </c>
      <c r="S120">
        <v>5905231</v>
      </c>
      <c r="T120">
        <v>5467081</v>
      </c>
      <c r="U120">
        <v>9676423</v>
      </c>
      <c r="V120">
        <v>4991488</v>
      </c>
      <c r="W120">
        <v>4964966</v>
      </c>
      <c r="X120">
        <v>5443737</v>
      </c>
      <c r="Y120">
        <v>11032742</v>
      </c>
      <c r="Z120">
        <v>5507612</v>
      </c>
      <c r="AA120">
        <v>5478222</v>
      </c>
      <c r="AB120">
        <v>5744891</v>
      </c>
      <c r="AC120">
        <v>3978650</v>
      </c>
      <c r="AD120">
        <v>6907689</v>
      </c>
      <c r="AE120">
        <v>3758091</v>
      </c>
      <c r="AF120">
        <v>6654176</v>
      </c>
      <c r="AG120">
        <v>9285340</v>
      </c>
      <c r="AH120">
        <v>4607395</v>
      </c>
      <c r="AI120">
        <v>6658952</v>
      </c>
      <c r="AJ120">
        <v>4839283</v>
      </c>
      <c r="AK120">
        <v>5009673</v>
      </c>
      <c r="AL120">
        <v>4677743</v>
      </c>
      <c r="AM120">
        <v>4737384</v>
      </c>
      <c r="AN120">
        <v>5625138</v>
      </c>
      <c r="AO120">
        <v>3164625</v>
      </c>
      <c r="AP120">
        <v>3799100</v>
      </c>
      <c r="AQ120">
        <v>2667086</v>
      </c>
      <c r="AR120">
        <v>1866865</v>
      </c>
      <c r="AS120">
        <v>3549860</v>
      </c>
      <c r="AT120">
        <v>4489952</v>
      </c>
      <c r="AU120">
        <v>5192299</v>
      </c>
      <c r="AV120">
        <v>4264039</v>
      </c>
      <c r="AW120">
        <v>5032279</v>
      </c>
      <c r="AX120">
        <v>4255899</v>
      </c>
      <c r="AY120">
        <v>3357850</v>
      </c>
      <c r="AZ120">
        <v>3839395</v>
      </c>
      <c r="BA120">
        <v>2371002</v>
      </c>
      <c r="BB120">
        <v>3282188</v>
      </c>
      <c r="BC120">
        <v>3722301</v>
      </c>
      <c r="BD120">
        <v>4520268</v>
      </c>
      <c r="BE120">
        <v>9348265</v>
      </c>
      <c r="BF120">
        <v>4272813</v>
      </c>
      <c r="BG120">
        <v>3986223</v>
      </c>
      <c r="BH120">
        <v>5491741</v>
      </c>
      <c r="BI120">
        <v>12169790</v>
      </c>
      <c r="BJ120">
        <v>6802816</v>
      </c>
      <c r="BK120">
        <v>4471931</v>
      </c>
      <c r="BL120">
        <v>4937136</v>
      </c>
      <c r="BM120">
        <v>3649417</v>
      </c>
      <c r="BN120">
        <v>4822859</v>
      </c>
      <c r="BO120">
        <v>5572541</v>
      </c>
      <c r="BP120">
        <v>3030409</v>
      </c>
      <c r="BQ120">
        <v>9708725</v>
      </c>
      <c r="BR120">
        <v>3924310</v>
      </c>
      <c r="BS120">
        <v>8009512</v>
      </c>
      <c r="BT120">
        <v>4908351</v>
      </c>
      <c r="BU120">
        <v>3398214</v>
      </c>
      <c r="BV120">
        <v>4570837</v>
      </c>
    </row>
    <row r="121" spans="1:74" x14ac:dyDescent="0.25">
      <c r="A121" t="s">
        <v>342</v>
      </c>
      <c r="B121" s="2">
        <f>AVERAGE(K121:BV121)</f>
        <v>792027.734375</v>
      </c>
      <c r="C121" s="2">
        <f t="shared" si="4"/>
        <v>841207.09090909094</v>
      </c>
      <c r="D121" s="2">
        <f>STDEV(K121:BV121)</f>
        <v>310357.16022479866</v>
      </c>
      <c r="E121" s="2">
        <f t="shared" si="5"/>
        <v>392528.68269585562</v>
      </c>
      <c r="F121" s="12">
        <f t="shared" si="6"/>
        <v>0.39185137938345777</v>
      </c>
      <c r="G121" s="12">
        <f t="shared" si="7"/>
        <v>0.46662550391919616</v>
      </c>
      <c r="H121" s="12">
        <f>MIN(K121:BV121)</f>
        <v>435402</v>
      </c>
      <c r="I121" s="2">
        <f>MAX(K121:BV121)</f>
        <v>1622881</v>
      </c>
      <c r="J121" s="2">
        <f>COUNTIF(K121:BV121,0)</f>
        <v>0</v>
      </c>
      <c r="K121">
        <v>635880</v>
      </c>
      <c r="L121">
        <v>934983</v>
      </c>
      <c r="M121">
        <v>778037</v>
      </c>
      <c r="N121">
        <v>564667</v>
      </c>
      <c r="O121">
        <v>914442</v>
      </c>
      <c r="P121">
        <v>613621</v>
      </c>
      <c r="Q121">
        <v>691938</v>
      </c>
      <c r="R121">
        <v>712106</v>
      </c>
      <c r="S121">
        <v>633844</v>
      </c>
      <c r="T121">
        <v>435402</v>
      </c>
      <c r="U121">
        <v>1079932</v>
      </c>
      <c r="V121">
        <v>487464</v>
      </c>
      <c r="W121">
        <v>1516462</v>
      </c>
      <c r="X121">
        <v>1087262</v>
      </c>
      <c r="Y121">
        <v>720549</v>
      </c>
      <c r="Z121">
        <v>503855</v>
      </c>
      <c r="AA121">
        <v>717744</v>
      </c>
      <c r="AB121">
        <v>630575</v>
      </c>
      <c r="AC121">
        <v>600419</v>
      </c>
      <c r="AD121">
        <v>951017</v>
      </c>
      <c r="AE121">
        <v>1141570</v>
      </c>
      <c r="AF121">
        <v>561270</v>
      </c>
      <c r="AG121">
        <v>777124</v>
      </c>
      <c r="AH121">
        <v>537645</v>
      </c>
      <c r="AI121">
        <v>821511</v>
      </c>
      <c r="AJ121">
        <v>680547</v>
      </c>
      <c r="AK121">
        <v>1130423</v>
      </c>
      <c r="AL121">
        <v>622886</v>
      </c>
      <c r="AM121">
        <v>505100</v>
      </c>
      <c r="AN121">
        <v>600247</v>
      </c>
      <c r="AO121">
        <v>1092777</v>
      </c>
      <c r="AP121">
        <v>1135327</v>
      </c>
      <c r="AQ121">
        <v>598914</v>
      </c>
      <c r="AR121">
        <v>1354849</v>
      </c>
      <c r="AS121">
        <v>864236</v>
      </c>
      <c r="AT121">
        <v>1072660</v>
      </c>
      <c r="AU121">
        <v>792265</v>
      </c>
      <c r="AV121">
        <v>527581</v>
      </c>
      <c r="AW121">
        <v>584947</v>
      </c>
      <c r="AX121">
        <v>490375</v>
      </c>
      <c r="AY121">
        <v>489198</v>
      </c>
      <c r="AZ121">
        <v>591568</v>
      </c>
      <c r="BA121">
        <v>620387</v>
      </c>
      <c r="BB121">
        <v>463668</v>
      </c>
      <c r="BC121">
        <v>533001</v>
      </c>
      <c r="BD121">
        <v>1617151</v>
      </c>
      <c r="BE121">
        <v>1622881</v>
      </c>
      <c r="BF121">
        <v>1167018</v>
      </c>
      <c r="BG121">
        <v>676893</v>
      </c>
      <c r="BH121">
        <v>638556</v>
      </c>
      <c r="BI121">
        <v>1594065</v>
      </c>
      <c r="BJ121">
        <v>801268</v>
      </c>
      <c r="BK121">
        <v>511290</v>
      </c>
      <c r="BL121">
        <v>436976</v>
      </c>
      <c r="BM121">
        <v>460451</v>
      </c>
      <c r="BN121">
        <v>511796</v>
      </c>
      <c r="BO121">
        <v>1148554</v>
      </c>
      <c r="BP121">
        <v>586236</v>
      </c>
      <c r="BQ121">
        <v>714539</v>
      </c>
      <c r="BR121">
        <v>731979</v>
      </c>
      <c r="BS121">
        <v>1183963</v>
      </c>
      <c r="BT121">
        <v>1148312</v>
      </c>
      <c r="BU121">
        <v>600899</v>
      </c>
      <c r="BV121">
        <v>736673</v>
      </c>
    </row>
    <row r="122" spans="1:74" x14ac:dyDescent="0.25">
      <c r="A122" t="s">
        <v>90</v>
      </c>
      <c r="B122" s="2">
        <f>AVERAGE(K122:BV122)</f>
        <v>445508.046875</v>
      </c>
      <c r="C122" s="2">
        <f t="shared" si="4"/>
        <v>383082.90909090912</v>
      </c>
      <c r="D122" s="2">
        <f>STDEV(K122:BV122)</f>
        <v>593424.33261078317</v>
      </c>
      <c r="E122" s="2">
        <f t="shared" si="5"/>
        <v>289411.34824393515</v>
      </c>
      <c r="F122" s="12">
        <f t="shared" si="6"/>
        <v>1.332017090989347</v>
      </c>
      <c r="G122" s="12">
        <f t="shared" si="7"/>
        <v>0.75547966608777939</v>
      </c>
      <c r="H122" s="12">
        <f>MIN(K122:BV122)</f>
        <v>78093</v>
      </c>
      <c r="I122" s="2">
        <f>MAX(K122:BV122)</f>
        <v>4553554</v>
      </c>
      <c r="J122" s="2">
        <f>COUNTIF(K122:BV122,0)</f>
        <v>0</v>
      </c>
      <c r="K122">
        <v>465731</v>
      </c>
      <c r="L122">
        <v>682972</v>
      </c>
      <c r="M122">
        <v>200631</v>
      </c>
      <c r="N122">
        <v>966427</v>
      </c>
      <c r="O122">
        <v>305664</v>
      </c>
      <c r="P122">
        <v>197426</v>
      </c>
      <c r="Q122">
        <v>1002915</v>
      </c>
      <c r="R122">
        <v>221699</v>
      </c>
      <c r="S122">
        <v>459470</v>
      </c>
      <c r="T122">
        <v>1147476</v>
      </c>
      <c r="U122">
        <v>345034</v>
      </c>
      <c r="V122">
        <v>234414</v>
      </c>
      <c r="W122">
        <v>282925</v>
      </c>
      <c r="X122">
        <v>318694</v>
      </c>
      <c r="Y122">
        <v>269920</v>
      </c>
      <c r="Z122">
        <v>190188</v>
      </c>
      <c r="AA122">
        <v>259731</v>
      </c>
      <c r="AB122">
        <v>253308</v>
      </c>
      <c r="AC122">
        <v>517514</v>
      </c>
      <c r="AD122">
        <v>115556</v>
      </c>
      <c r="AE122">
        <v>627243</v>
      </c>
      <c r="AF122">
        <v>230849</v>
      </c>
      <c r="AG122">
        <v>169583</v>
      </c>
      <c r="AH122">
        <v>471346</v>
      </c>
      <c r="AI122">
        <v>465956</v>
      </c>
      <c r="AJ122">
        <v>4553554</v>
      </c>
      <c r="AK122">
        <v>171148</v>
      </c>
      <c r="AL122">
        <v>215759</v>
      </c>
      <c r="AM122">
        <v>195221</v>
      </c>
      <c r="AN122">
        <v>97787</v>
      </c>
      <c r="AO122">
        <v>116633</v>
      </c>
      <c r="AP122">
        <v>503067</v>
      </c>
      <c r="AQ122">
        <v>1296898</v>
      </c>
      <c r="AR122">
        <v>367357</v>
      </c>
      <c r="AS122">
        <v>527235</v>
      </c>
      <c r="AT122">
        <v>224964</v>
      </c>
      <c r="AU122">
        <v>214511</v>
      </c>
      <c r="AV122">
        <v>204077</v>
      </c>
      <c r="AW122">
        <v>549408</v>
      </c>
      <c r="AX122">
        <v>88142</v>
      </c>
      <c r="AY122">
        <v>224976</v>
      </c>
      <c r="AZ122">
        <v>131282</v>
      </c>
      <c r="BA122">
        <v>111538</v>
      </c>
      <c r="BB122">
        <v>78093</v>
      </c>
      <c r="BC122">
        <v>330310</v>
      </c>
      <c r="BD122">
        <v>214702</v>
      </c>
      <c r="BE122">
        <v>255096</v>
      </c>
      <c r="BF122">
        <v>1005893</v>
      </c>
      <c r="BG122">
        <v>146418</v>
      </c>
      <c r="BH122">
        <v>570839</v>
      </c>
      <c r="BI122">
        <v>279128</v>
      </c>
      <c r="BJ122">
        <v>206061</v>
      </c>
      <c r="BK122">
        <v>374686</v>
      </c>
      <c r="BL122">
        <v>389448</v>
      </c>
      <c r="BM122">
        <v>1232337</v>
      </c>
      <c r="BN122">
        <v>421447</v>
      </c>
      <c r="BO122">
        <v>307491</v>
      </c>
      <c r="BP122">
        <v>233573</v>
      </c>
      <c r="BQ122">
        <v>327694</v>
      </c>
      <c r="BR122">
        <v>260565</v>
      </c>
      <c r="BS122">
        <v>422627</v>
      </c>
      <c r="BT122">
        <v>224084</v>
      </c>
      <c r="BU122">
        <v>208696</v>
      </c>
      <c r="BV122">
        <v>827098</v>
      </c>
    </row>
    <row r="123" spans="1:74" x14ac:dyDescent="0.25">
      <c r="A123" t="s">
        <v>15</v>
      </c>
      <c r="B123" s="2">
        <f>AVERAGE(K123:BV123)</f>
        <v>1447744.296875</v>
      </c>
      <c r="C123" s="2">
        <f t="shared" si="4"/>
        <v>1170489.1818181819</v>
      </c>
      <c r="D123" s="2">
        <f>STDEV(K123:BV123)</f>
        <v>1423382.0387190245</v>
      </c>
      <c r="E123" s="2">
        <f t="shared" si="5"/>
        <v>1081205.01598006</v>
      </c>
      <c r="F123" s="12">
        <f t="shared" si="6"/>
        <v>0.9831722644609534</v>
      </c>
      <c r="G123" s="12">
        <f t="shared" si="7"/>
        <v>0.92372063986150466</v>
      </c>
      <c r="H123" s="12">
        <f>MIN(K123:BV123)</f>
        <v>254975</v>
      </c>
      <c r="I123" s="2">
        <f>MAX(K123:BV123)</f>
        <v>9261673</v>
      </c>
      <c r="J123" s="2">
        <f>COUNTIF(K123:BV123,0)</f>
        <v>0</v>
      </c>
      <c r="K123">
        <v>891826</v>
      </c>
      <c r="L123">
        <v>643462</v>
      </c>
      <c r="M123">
        <v>2421257</v>
      </c>
      <c r="N123">
        <v>4018425</v>
      </c>
      <c r="O123">
        <v>2229732</v>
      </c>
      <c r="P123">
        <v>1095731</v>
      </c>
      <c r="Q123">
        <v>1738099</v>
      </c>
      <c r="R123">
        <v>1422746</v>
      </c>
      <c r="S123">
        <v>1893909</v>
      </c>
      <c r="T123">
        <v>1404847</v>
      </c>
      <c r="U123">
        <v>2526569</v>
      </c>
      <c r="V123">
        <v>2641134</v>
      </c>
      <c r="W123">
        <v>2960528</v>
      </c>
      <c r="X123">
        <v>1702592</v>
      </c>
      <c r="Y123">
        <v>1062060</v>
      </c>
      <c r="Z123">
        <v>965070</v>
      </c>
      <c r="AA123">
        <v>9261673</v>
      </c>
      <c r="AB123">
        <v>1182554</v>
      </c>
      <c r="AC123">
        <v>636887</v>
      </c>
      <c r="AD123">
        <v>742932</v>
      </c>
      <c r="AE123">
        <v>269670</v>
      </c>
      <c r="AF123">
        <v>1365858</v>
      </c>
      <c r="AG123">
        <v>572420</v>
      </c>
      <c r="AH123">
        <v>901214</v>
      </c>
      <c r="AI123">
        <v>1301955</v>
      </c>
      <c r="AJ123">
        <v>1029816</v>
      </c>
      <c r="AK123">
        <v>1690811</v>
      </c>
      <c r="AL123">
        <v>940835</v>
      </c>
      <c r="AM123">
        <v>539299</v>
      </c>
      <c r="AN123">
        <v>1265461</v>
      </c>
      <c r="AO123">
        <v>510915</v>
      </c>
      <c r="AP123">
        <v>4183570</v>
      </c>
      <c r="AQ123">
        <v>320565</v>
      </c>
      <c r="AR123">
        <v>4036499</v>
      </c>
      <c r="AS123">
        <v>797995</v>
      </c>
      <c r="AT123">
        <v>514090</v>
      </c>
      <c r="AU123">
        <v>1482764</v>
      </c>
      <c r="AV123">
        <v>732677</v>
      </c>
      <c r="AW123">
        <v>278448</v>
      </c>
      <c r="AX123">
        <v>789255</v>
      </c>
      <c r="AY123">
        <v>1093328</v>
      </c>
      <c r="AZ123">
        <v>845395</v>
      </c>
      <c r="BA123">
        <v>1106605</v>
      </c>
      <c r="BB123">
        <v>281842</v>
      </c>
      <c r="BC123">
        <v>1992403</v>
      </c>
      <c r="BD123">
        <v>485070</v>
      </c>
      <c r="BE123">
        <v>2905389</v>
      </c>
      <c r="BF123">
        <v>776563</v>
      </c>
      <c r="BG123">
        <v>273090</v>
      </c>
      <c r="BH123">
        <v>256519</v>
      </c>
      <c r="BI123">
        <v>254975</v>
      </c>
      <c r="BJ123">
        <v>786217</v>
      </c>
      <c r="BK123">
        <v>1361342</v>
      </c>
      <c r="BL123">
        <v>2251592</v>
      </c>
      <c r="BM123">
        <v>825586</v>
      </c>
      <c r="BN123">
        <v>1015911</v>
      </c>
      <c r="BO123">
        <v>660252</v>
      </c>
      <c r="BP123">
        <v>1444142</v>
      </c>
      <c r="BQ123">
        <v>1011527</v>
      </c>
      <c r="BR123">
        <v>1063893</v>
      </c>
      <c r="BS123">
        <v>1080648</v>
      </c>
      <c r="BT123">
        <v>4931895</v>
      </c>
      <c r="BU123">
        <v>384660</v>
      </c>
      <c r="BV123">
        <v>600641</v>
      </c>
    </row>
    <row r="124" spans="1:74" x14ac:dyDescent="0.25">
      <c r="A124" t="s">
        <v>159</v>
      </c>
      <c r="B124" s="2">
        <f>AVERAGE(K124:BV124)</f>
        <v>954152.75</v>
      </c>
      <c r="C124" s="2">
        <f t="shared" si="4"/>
        <v>916302.63636363635</v>
      </c>
      <c r="D124" s="2">
        <f>STDEV(K124:BV124)</f>
        <v>437097.70414543059</v>
      </c>
      <c r="E124" s="2">
        <f t="shared" si="5"/>
        <v>396079.27031287021</v>
      </c>
      <c r="F124" s="12">
        <f t="shared" si="6"/>
        <v>0.45810034519675241</v>
      </c>
      <c r="G124" s="12">
        <f t="shared" si="7"/>
        <v>0.43225813677096686</v>
      </c>
      <c r="H124" s="12">
        <f>MIN(K124:BV124)</f>
        <v>402771</v>
      </c>
      <c r="I124" s="2">
        <f>MAX(K124:BV124)</f>
        <v>2323634</v>
      </c>
      <c r="J124" s="2">
        <f>COUNTIF(K124:BV124,0)</f>
        <v>0</v>
      </c>
      <c r="K124">
        <v>476926</v>
      </c>
      <c r="L124">
        <v>633345</v>
      </c>
      <c r="M124">
        <v>571063</v>
      </c>
      <c r="N124">
        <v>519606</v>
      </c>
      <c r="O124">
        <v>465313</v>
      </c>
      <c r="P124">
        <v>681044</v>
      </c>
      <c r="Q124">
        <v>589240</v>
      </c>
      <c r="R124">
        <v>451164</v>
      </c>
      <c r="S124">
        <v>477323</v>
      </c>
      <c r="T124">
        <v>596255</v>
      </c>
      <c r="U124">
        <v>881556</v>
      </c>
      <c r="V124">
        <v>428876</v>
      </c>
      <c r="W124">
        <v>2323634</v>
      </c>
      <c r="X124">
        <v>1055101</v>
      </c>
      <c r="Y124">
        <v>1367209</v>
      </c>
      <c r="Z124">
        <v>1498784</v>
      </c>
      <c r="AA124">
        <v>648853</v>
      </c>
      <c r="AB124">
        <v>1462508</v>
      </c>
      <c r="AC124">
        <v>645526</v>
      </c>
      <c r="AD124">
        <v>1029253</v>
      </c>
      <c r="AE124">
        <v>985391</v>
      </c>
      <c r="AF124">
        <v>817837</v>
      </c>
      <c r="AG124">
        <v>714220</v>
      </c>
      <c r="AH124">
        <v>728510</v>
      </c>
      <c r="AI124">
        <v>2049705</v>
      </c>
      <c r="AJ124">
        <v>1143054</v>
      </c>
      <c r="AK124">
        <v>948941</v>
      </c>
      <c r="AL124">
        <v>1250090</v>
      </c>
      <c r="AM124">
        <v>1182281</v>
      </c>
      <c r="AN124">
        <v>1079009</v>
      </c>
      <c r="AO124">
        <v>1167479</v>
      </c>
      <c r="AP124">
        <v>1567057</v>
      </c>
      <c r="AQ124">
        <v>1515254</v>
      </c>
      <c r="AR124">
        <v>1278616</v>
      </c>
      <c r="AS124">
        <v>1140986</v>
      </c>
      <c r="AT124">
        <v>1187641</v>
      </c>
      <c r="AU124">
        <v>1945906</v>
      </c>
      <c r="AV124">
        <v>924197</v>
      </c>
      <c r="AW124">
        <v>721166</v>
      </c>
      <c r="AX124">
        <v>600604</v>
      </c>
      <c r="AY124">
        <v>522438</v>
      </c>
      <c r="AZ124">
        <v>634157</v>
      </c>
      <c r="BA124">
        <v>402771</v>
      </c>
      <c r="BB124">
        <v>803077</v>
      </c>
      <c r="BC124">
        <v>1126596</v>
      </c>
      <c r="BD124">
        <v>1445612</v>
      </c>
      <c r="BE124">
        <v>1316328</v>
      </c>
      <c r="BF124">
        <v>785630</v>
      </c>
      <c r="BG124">
        <v>2202497</v>
      </c>
      <c r="BH124">
        <v>763109</v>
      </c>
      <c r="BI124">
        <v>508515</v>
      </c>
      <c r="BJ124">
        <v>932502</v>
      </c>
      <c r="BK124">
        <v>1068984</v>
      </c>
      <c r="BL124">
        <v>1203266</v>
      </c>
      <c r="BM124">
        <v>858686</v>
      </c>
      <c r="BN124">
        <v>778402</v>
      </c>
      <c r="BO124">
        <v>721007</v>
      </c>
      <c r="BP124">
        <v>622086</v>
      </c>
      <c r="BQ124">
        <v>1188402</v>
      </c>
      <c r="BR124">
        <v>774749</v>
      </c>
      <c r="BS124">
        <v>700191</v>
      </c>
      <c r="BT124">
        <v>545482</v>
      </c>
      <c r="BU124">
        <v>543900</v>
      </c>
      <c r="BV124">
        <v>866866</v>
      </c>
    </row>
    <row r="125" spans="1:74" x14ac:dyDescent="0.25">
      <c r="A125" t="s">
        <v>319</v>
      </c>
      <c r="B125" s="2">
        <f>AVERAGE(K125:BV125)</f>
        <v>422528.078125</v>
      </c>
      <c r="C125" s="2">
        <f t="shared" si="4"/>
        <v>450659.63636363635</v>
      </c>
      <c r="D125" s="2">
        <f>STDEV(K125:BV125)</f>
        <v>212742.60781116554</v>
      </c>
      <c r="E125" s="2">
        <f t="shared" si="5"/>
        <v>191831.32575521737</v>
      </c>
      <c r="F125" s="12">
        <f t="shared" si="6"/>
        <v>0.50349933844687145</v>
      </c>
      <c r="G125" s="12">
        <f t="shared" si="7"/>
        <v>0.42566786611532492</v>
      </c>
      <c r="H125" s="12">
        <f>MIN(K125:BV125)</f>
        <v>119303</v>
      </c>
      <c r="I125" s="2">
        <f>MAX(K125:BV125)</f>
        <v>989454</v>
      </c>
      <c r="J125" s="2">
        <f>COUNTIF(K125:BV125,0)</f>
        <v>0</v>
      </c>
      <c r="K125">
        <v>474019</v>
      </c>
      <c r="L125">
        <v>717269</v>
      </c>
      <c r="M125">
        <v>485740</v>
      </c>
      <c r="N125">
        <v>378942</v>
      </c>
      <c r="O125">
        <v>240113</v>
      </c>
      <c r="P125">
        <v>262887</v>
      </c>
      <c r="Q125">
        <v>862907</v>
      </c>
      <c r="R125">
        <v>877086</v>
      </c>
      <c r="S125">
        <v>186912</v>
      </c>
      <c r="T125">
        <v>119303</v>
      </c>
      <c r="U125">
        <v>325211</v>
      </c>
      <c r="V125">
        <v>207966</v>
      </c>
      <c r="W125">
        <v>600618</v>
      </c>
      <c r="X125">
        <v>355828</v>
      </c>
      <c r="Y125">
        <v>473184</v>
      </c>
      <c r="Z125">
        <v>480862</v>
      </c>
      <c r="AA125">
        <v>777165</v>
      </c>
      <c r="AB125">
        <v>335381</v>
      </c>
      <c r="AC125">
        <v>376036</v>
      </c>
      <c r="AD125">
        <v>806029</v>
      </c>
      <c r="AE125">
        <v>359998</v>
      </c>
      <c r="AF125">
        <v>201743</v>
      </c>
      <c r="AG125">
        <v>199304</v>
      </c>
      <c r="AH125">
        <v>276903</v>
      </c>
      <c r="AI125">
        <v>286566</v>
      </c>
      <c r="AJ125">
        <v>455449</v>
      </c>
      <c r="AK125">
        <v>292882</v>
      </c>
      <c r="AL125">
        <v>196001</v>
      </c>
      <c r="AM125">
        <v>172050</v>
      </c>
      <c r="AN125">
        <v>989454</v>
      </c>
      <c r="AO125">
        <v>618781</v>
      </c>
      <c r="AP125">
        <v>299146</v>
      </c>
      <c r="AQ125">
        <v>142636</v>
      </c>
      <c r="AR125">
        <v>247135</v>
      </c>
      <c r="AS125">
        <v>294437</v>
      </c>
      <c r="AT125">
        <v>304864</v>
      </c>
      <c r="AU125">
        <v>272100</v>
      </c>
      <c r="AV125">
        <v>325259</v>
      </c>
      <c r="AW125">
        <v>220943</v>
      </c>
      <c r="AX125">
        <v>758603</v>
      </c>
      <c r="AY125">
        <v>389399</v>
      </c>
      <c r="AZ125">
        <v>480174</v>
      </c>
      <c r="BA125">
        <v>235524</v>
      </c>
      <c r="BB125">
        <v>445455</v>
      </c>
      <c r="BC125">
        <v>325148</v>
      </c>
      <c r="BD125">
        <v>891124</v>
      </c>
      <c r="BE125">
        <v>459823</v>
      </c>
      <c r="BF125">
        <v>640146</v>
      </c>
      <c r="BG125">
        <v>475952</v>
      </c>
      <c r="BH125">
        <v>887039</v>
      </c>
      <c r="BI125">
        <v>425175</v>
      </c>
      <c r="BJ125">
        <v>483507</v>
      </c>
      <c r="BK125">
        <v>307517</v>
      </c>
      <c r="BL125">
        <v>265131</v>
      </c>
      <c r="BM125">
        <v>159785</v>
      </c>
      <c r="BN125">
        <v>420845</v>
      </c>
      <c r="BO125">
        <v>492359</v>
      </c>
      <c r="BP125">
        <v>507474</v>
      </c>
      <c r="BQ125">
        <v>499300</v>
      </c>
      <c r="BR125">
        <v>688062</v>
      </c>
      <c r="BS125">
        <v>400047</v>
      </c>
      <c r="BT125">
        <v>343014</v>
      </c>
      <c r="BU125">
        <v>203137</v>
      </c>
      <c r="BV125">
        <v>358948</v>
      </c>
    </row>
    <row r="126" spans="1:74" x14ac:dyDescent="0.25">
      <c r="A126" t="s">
        <v>445</v>
      </c>
      <c r="B126" s="2">
        <f>AVERAGE(K126:BV126)</f>
        <v>5208590.34375</v>
      </c>
      <c r="C126" s="2">
        <f t="shared" si="4"/>
        <v>3287130.4090909092</v>
      </c>
      <c r="D126" s="2">
        <f>STDEV(K126:BV126)</f>
        <v>6891360.451249036</v>
      </c>
      <c r="E126" s="2">
        <f t="shared" si="5"/>
        <v>1487505.6388331905</v>
      </c>
      <c r="F126" s="12">
        <f t="shared" si="6"/>
        <v>1.3230759181355587</v>
      </c>
      <c r="G126" s="12">
        <f t="shared" si="7"/>
        <v>0.4525240722787679</v>
      </c>
      <c r="H126" s="12">
        <f>MIN(K126:BV126)</f>
        <v>1482517</v>
      </c>
      <c r="I126" s="2">
        <f>MAX(K126:BV126)</f>
        <v>51557530</v>
      </c>
      <c r="J126" s="2">
        <f>COUNTIF(K126:BV126,0)</f>
        <v>0</v>
      </c>
      <c r="K126">
        <v>3183850</v>
      </c>
      <c r="L126">
        <v>5412963</v>
      </c>
      <c r="M126">
        <v>4544910</v>
      </c>
      <c r="N126">
        <v>13231708</v>
      </c>
      <c r="O126">
        <v>5502536</v>
      </c>
      <c r="P126">
        <v>7673923</v>
      </c>
      <c r="Q126">
        <v>3553222</v>
      </c>
      <c r="R126">
        <v>4468942</v>
      </c>
      <c r="S126">
        <v>6105304</v>
      </c>
      <c r="T126">
        <v>6270843</v>
      </c>
      <c r="U126">
        <v>28530083</v>
      </c>
      <c r="V126">
        <v>6589284</v>
      </c>
      <c r="W126">
        <v>8265736</v>
      </c>
      <c r="X126">
        <v>2272203</v>
      </c>
      <c r="Y126">
        <v>4793022</v>
      </c>
      <c r="Z126">
        <v>4260949</v>
      </c>
      <c r="AA126">
        <v>3532159</v>
      </c>
      <c r="AB126">
        <v>3616400</v>
      </c>
      <c r="AC126">
        <v>3259161</v>
      </c>
      <c r="AD126">
        <v>2449097</v>
      </c>
      <c r="AE126">
        <v>4686450</v>
      </c>
      <c r="AF126">
        <v>5679796</v>
      </c>
      <c r="AG126">
        <v>5543938</v>
      </c>
      <c r="AH126">
        <v>3641508</v>
      </c>
      <c r="AI126">
        <v>3440084</v>
      </c>
      <c r="AJ126">
        <v>4578715</v>
      </c>
      <c r="AK126">
        <v>4959763</v>
      </c>
      <c r="AL126">
        <v>2741030</v>
      </c>
      <c r="AM126">
        <v>3888388</v>
      </c>
      <c r="AN126">
        <v>3841029</v>
      </c>
      <c r="AO126">
        <v>4340046</v>
      </c>
      <c r="AP126">
        <v>51557530</v>
      </c>
      <c r="AQ126">
        <v>3607844</v>
      </c>
      <c r="AR126">
        <v>3890456</v>
      </c>
      <c r="AS126">
        <v>4091785</v>
      </c>
      <c r="AT126">
        <v>4204656</v>
      </c>
      <c r="AU126">
        <v>3617673</v>
      </c>
      <c r="AV126">
        <v>2136647</v>
      </c>
      <c r="AW126">
        <v>2684694</v>
      </c>
      <c r="AX126">
        <v>2739894</v>
      </c>
      <c r="AY126">
        <v>2788355</v>
      </c>
      <c r="AZ126">
        <v>4856337</v>
      </c>
      <c r="BA126">
        <v>3769841</v>
      </c>
      <c r="BB126">
        <v>4855974</v>
      </c>
      <c r="BC126">
        <v>3383413</v>
      </c>
      <c r="BD126">
        <v>4028779</v>
      </c>
      <c r="BE126">
        <v>6681520</v>
      </c>
      <c r="BF126">
        <v>3380607</v>
      </c>
      <c r="BG126">
        <v>3131356</v>
      </c>
      <c r="BH126">
        <v>2855276</v>
      </c>
      <c r="BI126">
        <v>7266710</v>
      </c>
      <c r="BJ126">
        <v>3503719</v>
      </c>
      <c r="BK126">
        <v>2350038</v>
      </c>
      <c r="BL126">
        <v>4461641</v>
      </c>
      <c r="BM126">
        <v>2303213</v>
      </c>
      <c r="BN126">
        <v>1701004</v>
      </c>
      <c r="BO126">
        <v>1482517</v>
      </c>
      <c r="BP126">
        <v>2610076</v>
      </c>
      <c r="BQ126">
        <v>2181960</v>
      </c>
      <c r="BR126">
        <v>3379406</v>
      </c>
      <c r="BS126">
        <v>2828096</v>
      </c>
      <c r="BT126">
        <v>2324287</v>
      </c>
      <c r="BU126">
        <v>2013197</v>
      </c>
      <c r="BV126">
        <v>1824239</v>
      </c>
    </row>
    <row r="127" spans="1:74" x14ac:dyDescent="0.25">
      <c r="A127" t="s">
        <v>241</v>
      </c>
      <c r="B127" s="2">
        <f>AVERAGE(K127:BV127)</f>
        <v>1466432.25</v>
      </c>
      <c r="C127" s="2">
        <f t="shared" si="4"/>
        <v>1347206.2272727273</v>
      </c>
      <c r="D127" s="2">
        <f>STDEV(K127:BV127)</f>
        <v>644627.936969009</v>
      </c>
      <c r="E127" s="2">
        <f t="shared" si="5"/>
        <v>581052.07394394965</v>
      </c>
      <c r="F127" s="12">
        <f t="shared" si="6"/>
        <v>0.4395893072925865</v>
      </c>
      <c r="G127" s="12">
        <f t="shared" si="7"/>
        <v>0.43130150542744039</v>
      </c>
      <c r="H127" s="12">
        <f>MIN(K127:BV127)</f>
        <v>629034</v>
      </c>
      <c r="I127" s="2">
        <f>MAX(K127:BV127)</f>
        <v>3654553</v>
      </c>
      <c r="J127" s="2">
        <f>COUNTIF(K127:BV127,0)</f>
        <v>0</v>
      </c>
      <c r="K127">
        <v>1593983</v>
      </c>
      <c r="L127">
        <v>1552880</v>
      </c>
      <c r="M127">
        <v>1586204</v>
      </c>
      <c r="N127">
        <v>1871269</v>
      </c>
      <c r="O127">
        <v>1532228</v>
      </c>
      <c r="P127">
        <v>3132527</v>
      </c>
      <c r="Q127">
        <v>1387550</v>
      </c>
      <c r="R127">
        <v>678422</v>
      </c>
      <c r="S127">
        <v>1062252</v>
      </c>
      <c r="T127">
        <v>1066795</v>
      </c>
      <c r="U127">
        <v>1350038</v>
      </c>
      <c r="V127">
        <v>629034</v>
      </c>
      <c r="W127">
        <v>2199736</v>
      </c>
      <c r="X127">
        <v>2888905</v>
      </c>
      <c r="Y127">
        <v>2361697</v>
      </c>
      <c r="Z127">
        <v>1911997</v>
      </c>
      <c r="AA127">
        <v>1866984</v>
      </c>
      <c r="AB127">
        <v>1132610</v>
      </c>
      <c r="AC127">
        <v>2178616</v>
      </c>
      <c r="AD127">
        <v>1305575</v>
      </c>
      <c r="AE127">
        <v>3621302</v>
      </c>
      <c r="AF127">
        <v>1816356</v>
      </c>
      <c r="AG127">
        <v>1815488</v>
      </c>
      <c r="AH127">
        <v>1250611</v>
      </c>
      <c r="AI127">
        <v>981965</v>
      </c>
      <c r="AJ127">
        <v>2204592</v>
      </c>
      <c r="AK127">
        <v>2486765</v>
      </c>
      <c r="AL127">
        <v>1177051</v>
      </c>
      <c r="AM127">
        <v>1067076</v>
      </c>
      <c r="AN127">
        <v>845215</v>
      </c>
      <c r="AO127">
        <v>836054</v>
      </c>
      <c r="AP127">
        <v>872611</v>
      </c>
      <c r="AQ127">
        <v>1410782</v>
      </c>
      <c r="AR127">
        <v>1013524</v>
      </c>
      <c r="AS127">
        <v>1006310</v>
      </c>
      <c r="AT127">
        <v>808013</v>
      </c>
      <c r="AU127">
        <v>984216</v>
      </c>
      <c r="AV127">
        <v>1204015</v>
      </c>
      <c r="AW127">
        <v>1956329</v>
      </c>
      <c r="AX127">
        <v>1171674</v>
      </c>
      <c r="AY127">
        <v>1164669</v>
      </c>
      <c r="AZ127">
        <v>1229207</v>
      </c>
      <c r="BA127">
        <v>1051741</v>
      </c>
      <c r="BB127">
        <v>1330678</v>
      </c>
      <c r="BC127">
        <v>1548646</v>
      </c>
      <c r="BD127">
        <v>1309405</v>
      </c>
      <c r="BE127">
        <v>1913459</v>
      </c>
      <c r="BF127">
        <v>1356572</v>
      </c>
      <c r="BG127">
        <v>1157495</v>
      </c>
      <c r="BH127">
        <v>1085297</v>
      </c>
      <c r="BI127">
        <v>719749</v>
      </c>
      <c r="BJ127">
        <v>1319865</v>
      </c>
      <c r="BK127">
        <v>962614</v>
      </c>
      <c r="BL127">
        <v>1070098</v>
      </c>
      <c r="BM127">
        <v>1404718</v>
      </c>
      <c r="BN127">
        <v>827950</v>
      </c>
      <c r="BO127">
        <v>1450147</v>
      </c>
      <c r="BP127">
        <v>1539790</v>
      </c>
      <c r="BQ127">
        <v>1014587</v>
      </c>
      <c r="BR127">
        <v>952182</v>
      </c>
      <c r="BS127">
        <v>3654553</v>
      </c>
      <c r="BT127">
        <v>1294688</v>
      </c>
      <c r="BU127">
        <v>1306363</v>
      </c>
      <c r="BV127">
        <v>1367940</v>
      </c>
    </row>
    <row r="128" spans="1:74" x14ac:dyDescent="0.25">
      <c r="A128" t="s">
        <v>425</v>
      </c>
      <c r="B128" s="2">
        <f>AVERAGE(K128:BV128)</f>
        <v>58739.421875</v>
      </c>
      <c r="C128" s="2">
        <f t="shared" si="4"/>
        <v>43897.454545454544</v>
      </c>
      <c r="D128" s="2">
        <f>STDEV(K128:BV128)</f>
        <v>45341.203369318799</v>
      </c>
      <c r="E128" s="2">
        <f t="shared" si="5"/>
        <v>24426.954330795885</v>
      </c>
      <c r="F128" s="12">
        <f t="shared" si="6"/>
        <v>0.77190414753837411</v>
      </c>
      <c r="G128" s="12">
        <f t="shared" si="7"/>
        <v>0.55645491484027809</v>
      </c>
      <c r="H128" s="12">
        <f>MIN(K128:BV128)</f>
        <v>14918</v>
      </c>
      <c r="I128" s="2">
        <f>MAX(K128:BV128)</f>
        <v>256111</v>
      </c>
      <c r="J128" s="2">
        <f>COUNTIF(K128:BV128,0)</f>
        <v>0</v>
      </c>
      <c r="K128">
        <v>121307</v>
      </c>
      <c r="L128">
        <v>47070</v>
      </c>
      <c r="M128">
        <v>61903</v>
      </c>
      <c r="N128">
        <v>202284</v>
      </c>
      <c r="O128">
        <v>100017</v>
      </c>
      <c r="P128">
        <v>73881</v>
      </c>
      <c r="Q128">
        <v>82784</v>
      </c>
      <c r="R128">
        <v>43993</v>
      </c>
      <c r="S128">
        <v>69432</v>
      </c>
      <c r="T128">
        <v>74201</v>
      </c>
      <c r="U128">
        <v>148408</v>
      </c>
      <c r="V128">
        <v>131157</v>
      </c>
      <c r="W128">
        <v>85319</v>
      </c>
      <c r="X128">
        <v>256111</v>
      </c>
      <c r="Y128">
        <v>121304</v>
      </c>
      <c r="Z128">
        <v>53646</v>
      </c>
      <c r="AA128">
        <v>141054</v>
      </c>
      <c r="AB128">
        <v>26361</v>
      </c>
      <c r="AC128">
        <v>107598</v>
      </c>
      <c r="AD128">
        <v>56236</v>
      </c>
      <c r="AE128">
        <v>60616</v>
      </c>
      <c r="AF128">
        <v>36399</v>
      </c>
      <c r="AG128">
        <v>25013</v>
      </c>
      <c r="AH128">
        <v>48969</v>
      </c>
      <c r="AI128">
        <v>17899</v>
      </c>
      <c r="AJ128">
        <v>42933</v>
      </c>
      <c r="AK128">
        <v>41806</v>
      </c>
      <c r="AL128">
        <v>37577</v>
      </c>
      <c r="AM128">
        <v>47286</v>
      </c>
      <c r="AN128">
        <v>47705</v>
      </c>
      <c r="AO128">
        <v>22870</v>
      </c>
      <c r="AP128">
        <v>52331</v>
      </c>
      <c r="AQ128">
        <v>23035</v>
      </c>
      <c r="AR128">
        <v>21511</v>
      </c>
      <c r="AS128">
        <v>46752</v>
      </c>
      <c r="AT128">
        <v>80614</v>
      </c>
      <c r="AU128">
        <v>29732</v>
      </c>
      <c r="AV128">
        <v>18614</v>
      </c>
      <c r="AW128">
        <v>18609</v>
      </c>
      <c r="AX128">
        <v>16797</v>
      </c>
      <c r="AY128">
        <v>33317</v>
      </c>
      <c r="AZ128">
        <v>19128</v>
      </c>
      <c r="BA128">
        <v>14918</v>
      </c>
      <c r="BB128">
        <v>18136</v>
      </c>
      <c r="BC128">
        <v>31189</v>
      </c>
      <c r="BD128">
        <v>24002</v>
      </c>
      <c r="BE128">
        <v>53504</v>
      </c>
      <c r="BF128">
        <v>25752</v>
      </c>
      <c r="BG128">
        <v>59555</v>
      </c>
      <c r="BH128">
        <v>43475</v>
      </c>
      <c r="BI128">
        <v>21910</v>
      </c>
      <c r="BJ128">
        <v>42467</v>
      </c>
      <c r="BK128">
        <v>32040</v>
      </c>
      <c r="BL128">
        <v>25133</v>
      </c>
      <c r="BM128">
        <v>61786</v>
      </c>
      <c r="BN128">
        <v>108709</v>
      </c>
      <c r="BO128">
        <v>51182</v>
      </c>
      <c r="BP128">
        <v>62964</v>
      </c>
      <c r="BQ128">
        <v>42538</v>
      </c>
      <c r="BR128">
        <v>30203</v>
      </c>
      <c r="BS128">
        <v>39531</v>
      </c>
      <c r="BT128">
        <v>17086</v>
      </c>
      <c r="BU128">
        <v>66097</v>
      </c>
      <c r="BV128">
        <v>93567</v>
      </c>
    </row>
    <row r="129" spans="1:74" x14ac:dyDescent="0.25">
      <c r="A129" t="s">
        <v>204</v>
      </c>
      <c r="B129" s="2">
        <f>AVERAGE(K129:BV129)</f>
        <v>336833.8125</v>
      </c>
      <c r="C129" s="2">
        <f t="shared" si="4"/>
        <v>528447.59090909094</v>
      </c>
      <c r="D129" s="2">
        <f>STDEV(K129:BV129)</f>
        <v>282111.95056718431</v>
      </c>
      <c r="E129" s="2">
        <f t="shared" si="5"/>
        <v>306942.78090947785</v>
      </c>
      <c r="F129" s="12">
        <f t="shared" si="6"/>
        <v>0.83754047277300669</v>
      </c>
      <c r="G129" s="12">
        <f t="shared" si="7"/>
        <v>0.58083864169281707</v>
      </c>
      <c r="H129" s="12">
        <f>MIN(K129:BV129)</f>
        <v>28478</v>
      </c>
      <c r="I129" s="2">
        <f>MAX(K129:BV129)</f>
        <v>1267889</v>
      </c>
      <c r="J129" s="2">
        <f>COUNTIF(K129:BV129,0)</f>
        <v>0</v>
      </c>
      <c r="K129">
        <v>421086</v>
      </c>
      <c r="L129">
        <v>189644</v>
      </c>
      <c r="M129">
        <v>556830</v>
      </c>
      <c r="N129">
        <v>184846</v>
      </c>
      <c r="O129">
        <v>140264</v>
      </c>
      <c r="P129">
        <v>118820</v>
      </c>
      <c r="Q129">
        <v>70051</v>
      </c>
      <c r="R129">
        <v>173106</v>
      </c>
      <c r="S129">
        <v>28478</v>
      </c>
      <c r="T129">
        <v>46652</v>
      </c>
      <c r="U129">
        <v>338872</v>
      </c>
      <c r="V129">
        <v>155462</v>
      </c>
      <c r="W129">
        <v>333964</v>
      </c>
      <c r="X129">
        <v>423634</v>
      </c>
      <c r="Y129">
        <v>90802</v>
      </c>
      <c r="Z129">
        <v>57723</v>
      </c>
      <c r="AA129">
        <v>33249</v>
      </c>
      <c r="AB129">
        <v>127118</v>
      </c>
      <c r="AC129">
        <v>149052</v>
      </c>
      <c r="AD129">
        <v>131955</v>
      </c>
      <c r="AE129">
        <v>212977</v>
      </c>
      <c r="AF129">
        <v>507566</v>
      </c>
      <c r="AG129">
        <v>298884</v>
      </c>
      <c r="AH129">
        <v>157009</v>
      </c>
      <c r="AI129">
        <v>236964</v>
      </c>
      <c r="AJ129">
        <v>382059</v>
      </c>
      <c r="AK129">
        <v>217262</v>
      </c>
      <c r="AL129">
        <v>62465</v>
      </c>
      <c r="AM129">
        <v>140655</v>
      </c>
      <c r="AN129">
        <v>32795</v>
      </c>
      <c r="AO129">
        <v>115343</v>
      </c>
      <c r="AP129">
        <v>266696</v>
      </c>
      <c r="AQ129">
        <v>178762</v>
      </c>
      <c r="AR129">
        <v>122375</v>
      </c>
      <c r="AS129">
        <v>73191</v>
      </c>
      <c r="AT129">
        <v>33017</v>
      </c>
      <c r="AU129">
        <v>700534</v>
      </c>
      <c r="AV129">
        <v>208899</v>
      </c>
      <c r="AW129">
        <v>1109970</v>
      </c>
      <c r="AX129">
        <v>476521</v>
      </c>
      <c r="AY129">
        <v>252982</v>
      </c>
      <c r="AZ129">
        <v>372983</v>
      </c>
      <c r="BA129">
        <v>363872</v>
      </c>
      <c r="BB129">
        <v>439799</v>
      </c>
      <c r="BC129">
        <v>355174</v>
      </c>
      <c r="BD129">
        <v>1107456</v>
      </c>
      <c r="BE129">
        <v>1001116</v>
      </c>
      <c r="BF129">
        <v>1267889</v>
      </c>
      <c r="BG129">
        <v>487192</v>
      </c>
      <c r="BH129">
        <v>390385</v>
      </c>
      <c r="BI129">
        <v>170088</v>
      </c>
      <c r="BJ129">
        <v>359093</v>
      </c>
      <c r="BK129">
        <v>479976</v>
      </c>
      <c r="BL129">
        <v>585326</v>
      </c>
      <c r="BM129">
        <v>362059</v>
      </c>
      <c r="BN129">
        <v>393476</v>
      </c>
      <c r="BO129">
        <v>309469</v>
      </c>
      <c r="BP129">
        <v>859444</v>
      </c>
      <c r="BQ129">
        <v>446412</v>
      </c>
      <c r="BR129">
        <v>254444</v>
      </c>
      <c r="BS129">
        <v>775209</v>
      </c>
      <c r="BT129">
        <v>800473</v>
      </c>
      <c r="BU129">
        <v>201409</v>
      </c>
      <c r="BV129">
        <v>216086</v>
      </c>
    </row>
    <row r="130" spans="1:74" x14ac:dyDescent="0.25">
      <c r="A130" t="s">
        <v>186</v>
      </c>
      <c r="B130" s="2">
        <f>AVERAGE(K130:BV130)</f>
        <v>3833849.921875</v>
      </c>
      <c r="C130" s="2">
        <f t="shared" si="4"/>
        <v>3357670.4090909092</v>
      </c>
      <c r="D130" s="2">
        <f>STDEV(K130:BV130)</f>
        <v>1654607.537932138</v>
      </c>
      <c r="E130" s="2">
        <f t="shared" si="5"/>
        <v>998681.74284115806</v>
      </c>
      <c r="F130" s="12">
        <f t="shared" si="6"/>
        <v>0.43157858853351466</v>
      </c>
      <c r="G130" s="12">
        <f t="shared" si="7"/>
        <v>0.29743292853795961</v>
      </c>
      <c r="H130" s="12">
        <f>MIN(K130:BV130)</f>
        <v>1791898</v>
      </c>
      <c r="I130" s="2">
        <f>MAX(K130:BV130)</f>
        <v>9193903</v>
      </c>
      <c r="J130" s="2">
        <f>COUNTIF(K130:BV130,0)</f>
        <v>0</v>
      </c>
      <c r="K130">
        <v>5282087</v>
      </c>
      <c r="L130">
        <v>5144938</v>
      </c>
      <c r="M130">
        <v>7361780</v>
      </c>
      <c r="N130">
        <v>5084137</v>
      </c>
      <c r="O130">
        <v>3554174</v>
      </c>
      <c r="P130">
        <v>3958076</v>
      </c>
      <c r="Q130">
        <v>5452950</v>
      </c>
      <c r="R130">
        <v>3041246</v>
      </c>
      <c r="S130">
        <v>1794189</v>
      </c>
      <c r="T130">
        <v>1791898</v>
      </c>
      <c r="U130">
        <v>4050571</v>
      </c>
      <c r="V130">
        <v>3028179</v>
      </c>
      <c r="W130">
        <v>6795001</v>
      </c>
      <c r="X130">
        <v>7412254</v>
      </c>
      <c r="Y130">
        <v>8572470</v>
      </c>
      <c r="Z130">
        <v>4959742</v>
      </c>
      <c r="AA130">
        <v>6112754</v>
      </c>
      <c r="AB130">
        <v>5532884</v>
      </c>
      <c r="AC130">
        <v>3094277</v>
      </c>
      <c r="AD130">
        <v>2461443</v>
      </c>
      <c r="AE130">
        <v>2671742</v>
      </c>
      <c r="AF130">
        <v>6086997</v>
      </c>
      <c r="AG130">
        <v>2180987</v>
      </c>
      <c r="AH130">
        <v>3941356</v>
      </c>
      <c r="AI130">
        <v>5100578</v>
      </c>
      <c r="AJ130">
        <v>4383352</v>
      </c>
      <c r="AK130">
        <v>9193903</v>
      </c>
      <c r="AL130">
        <v>3419911</v>
      </c>
      <c r="AM130">
        <v>2283389</v>
      </c>
      <c r="AN130">
        <v>2430031</v>
      </c>
      <c r="AO130">
        <v>4484435</v>
      </c>
      <c r="AP130">
        <v>3448249</v>
      </c>
      <c r="AQ130">
        <v>2990222</v>
      </c>
      <c r="AR130">
        <v>4090803</v>
      </c>
      <c r="AS130">
        <v>2987197</v>
      </c>
      <c r="AT130">
        <v>2803270</v>
      </c>
      <c r="AU130">
        <v>2533965</v>
      </c>
      <c r="AV130">
        <v>2448436</v>
      </c>
      <c r="AW130">
        <v>2268884</v>
      </c>
      <c r="AX130">
        <v>2054771</v>
      </c>
      <c r="AY130">
        <v>1965804</v>
      </c>
      <c r="AZ130">
        <v>3244314</v>
      </c>
      <c r="BA130">
        <v>2093447</v>
      </c>
      <c r="BB130">
        <v>3403271</v>
      </c>
      <c r="BC130">
        <v>3830655</v>
      </c>
      <c r="BD130">
        <v>2980705</v>
      </c>
      <c r="BE130">
        <v>2974902</v>
      </c>
      <c r="BF130">
        <v>3169205</v>
      </c>
      <c r="BG130">
        <v>2578343</v>
      </c>
      <c r="BH130">
        <v>2844669</v>
      </c>
      <c r="BI130">
        <v>5485695</v>
      </c>
      <c r="BJ130">
        <v>2838220</v>
      </c>
      <c r="BK130">
        <v>2176924</v>
      </c>
      <c r="BL130">
        <v>6113091</v>
      </c>
      <c r="BM130">
        <v>3258516</v>
      </c>
      <c r="BN130">
        <v>3222988</v>
      </c>
      <c r="BO130">
        <v>3728898</v>
      </c>
      <c r="BP130">
        <v>3304760</v>
      </c>
      <c r="BQ130">
        <v>4167928</v>
      </c>
      <c r="BR130">
        <v>2497573</v>
      </c>
      <c r="BS130">
        <v>3271201</v>
      </c>
      <c r="BT130">
        <v>2736375</v>
      </c>
      <c r="BU130">
        <v>2578470</v>
      </c>
      <c r="BV130">
        <v>4612913</v>
      </c>
    </row>
    <row r="131" spans="1:74" x14ac:dyDescent="0.25">
      <c r="A131" t="s">
        <v>85</v>
      </c>
      <c r="B131" s="2">
        <f>AVERAGE(K131:BV131)</f>
        <v>60016.390625</v>
      </c>
      <c r="C131" s="2">
        <f t="shared" ref="C131:C194" si="8">AVERAGE(BA131:BV131)</f>
        <v>53407.13636363636</v>
      </c>
      <c r="D131" s="2">
        <f>STDEV(K131:BV131)</f>
        <v>47928.612780211639</v>
      </c>
      <c r="E131" s="2">
        <f t="shared" ref="E131:E194" si="9">STDEV(BA131:BV131)</f>
        <v>33667.297779038112</v>
      </c>
      <c r="F131" s="12">
        <f t="shared" ref="F131:F194" si="10">D131/B131</f>
        <v>0.79859205595490834</v>
      </c>
      <c r="G131" s="12">
        <f t="shared" ref="G131:G194" si="11">E131/C131</f>
        <v>0.63038949607418693</v>
      </c>
      <c r="H131" s="12">
        <f>MIN(K131:BV131)</f>
        <v>12319</v>
      </c>
      <c r="I131" s="2">
        <f>MAX(K131:BV131)</f>
        <v>286012</v>
      </c>
      <c r="J131" s="2">
        <f>COUNTIF(K131:BV131,0)</f>
        <v>0</v>
      </c>
      <c r="K131">
        <v>81830</v>
      </c>
      <c r="L131">
        <v>64374</v>
      </c>
      <c r="M131">
        <v>64690</v>
      </c>
      <c r="N131">
        <v>32762</v>
      </c>
      <c r="O131">
        <v>43942</v>
      </c>
      <c r="P131">
        <v>42888</v>
      </c>
      <c r="Q131">
        <v>35021</v>
      </c>
      <c r="R131">
        <v>38383</v>
      </c>
      <c r="S131">
        <v>28241</v>
      </c>
      <c r="T131">
        <v>26469</v>
      </c>
      <c r="U131">
        <v>26434</v>
      </c>
      <c r="V131">
        <v>29364</v>
      </c>
      <c r="W131">
        <v>44930</v>
      </c>
      <c r="X131">
        <v>45539</v>
      </c>
      <c r="Y131">
        <v>99127</v>
      </c>
      <c r="Z131">
        <v>46712</v>
      </c>
      <c r="AA131">
        <v>34399</v>
      </c>
      <c r="AB131">
        <v>49230</v>
      </c>
      <c r="AC131">
        <v>91049</v>
      </c>
      <c r="AD131">
        <v>204934</v>
      </c>
      <c r="AE131">
        <v>39121</v>
      </c>
      <c r="AF131">
        <v>94206</v>
      </c>
      <c r="AG131">
        <v>64132</v>
      </c>
      <c r="AH131">
        <v>41984</v>
      </c>
      <c r="AI131">
        <v>38624</v>
      </c>
      <c r="AJ131">
        <v>15659</v>
      </c>
      <c r="AK131">
        <v>76535</v>
      </c>
      <c r="AL131">
        <v>169708</v>
      </c>
      <c r="AM131">
        <v>89651</v>
      </c>
      <c r="AN131">
        <v>286012</v>
      </c>
      <c r="AO131">
        <v>173666</v>
      </c>
      <c r="AP131">
        <v>70915</v>
      </c>
      <c r="AQ131">
        <v>28798</v>
      </c>
      <c r="AR131">
        <v>56526</v>
      </c>
      <c r="AS131">
        <v>61381</v>
      </c>
      <c r="AT131">
        <v>31678</v>
      </c>
      <c r="AU131">
        <v>31897</v>
      </c>
      <c r="AV131">
        <v>25590</v>
      </c>
      <c r="AW131">
        <v>38309</v>
      </c>
      <c r="AX131">
        <v>33557</v>
      </c>
      <c r="AY131">
        <v>32822</v>
      </c>
      <c r="AZ131">
        <v>35003</v>
      </c>
      <c r="BA131">
        <v>12794</v>
      </c>
      <c r="BB131">
        <v>143640</v>
      </c>
      <c r="BC131">
        <v>126589</v>
      </c>
      <c r="BD131">
        <v>28459</v>
      </c>
      <c r="BE131">
        <v>59593</v>
      </c>
      <c r="BF131">
        <v>37833</v>
      </c>
      <c r="BG131">
        <v>37785</v>
      </c>
      <c r="BH131">
        <v>66563</v>
      </c>
      <c r="BI131">
        <v>79149</v>
      </c>
      <c r="BJ131">
        <v>96391</v>
      </c>
      <c r="BK131">
        <v>33993</v>
      </c>
      <c r="BL131">
        <v>12319</v>
      </c>
      <c r="BM131">
        <v>44154</v>
      </c>
      <c r="BN131">
        <v>74381</v>
      </c>
      <c r="BO131">
        <v>39276</v>
      </c>
      <c r="BP131">
        <v>55544</v>
      </c>
      <c r="BQ131">
        <v>41498</v>
      </c>
      <c r="BR131">
        <v>17984</v>
      </c>
      <c r="BS131">
        <v>41888</v>
      </c>
      <c r="BT131">
        <v>34038</v>
      </c>
      <c r="BU131">
        <v>46670</v>
      </c>
      <c r="BV131">
        <v>44416</v>
      </c>
    </row>
    <row r="132" spans="1:74" x14ac:dyDescent="0.25">
      <c r="A132" t="s">
        <v>143</v>
      </c>
      <c r="B132" s="2">
        <f>AVERAGE(K132:BV132)</f>
        <v>1960518.328125</v>
      </c>
      <c r="C132" s="2">
        <f t="shared" si="8"/>
        <v>2238860.6363636362</v>
      </c>
      <c r="D132" s="2">
        <f>STDEV(K132:BV132)</f>
        <v>1006859.997970621</v>
      </c>
      <c r="E132" s="2">
        <f t="shared" si="9"/>
        <v>1189847.0229423272</v>
      </c>
      <c r="F132" s="12">
        <f t="shared" si="10"/>
        <v>0.51356826586444693</v>
      </c>
      <c r="G132" s="12">
        <f t="shared" si="11"/>
        <v>0.53145202681077996</v>
      </c>
      <c r="H132" s="12">
        <f>MIN(K132:BV132)</f>
        <v>614351</v>
      </c>
      <c r="I132" s="2">
        <f>MAX(K132:BV132)</f>
        <v>6204587</v>
      </c>
      <c r="J132" s="2">
        <f>COUNTIF(K132:BV132,0)</f>
        <v>0</v>
      </c>
      <c r="K132">
        <v>1481067</v>
      </c>
      <c r="L132">
        <v>1489434</v>
      </c>
      <c r="M132">
        <v>1372200</v>
      </c>
      <c r="N132">
        <v>1166102</v>
      </c>
      <c r="O132">
        <v>1023664</v>
      </c>
      <c r="P132">
        <v>1575852</v>
      </c>
      <c r="Q132">
        <v>1600912</v>
      </c>
      <c r="R132">
        <v>1774652</v>
      </c>
      <c r="S132">
        <v>1119623</v>
      </c>
      <c r="T132">
        <v>1687377</v>
      </c>
      <c r="U132">
        <v>2333182</v>
      </c>
      <c r="V132">
        <v>3510837</v>
      </c>
      <c r="W132">
        <v>3610275</v>
      </c>
      <c r="X132">
        <v>2129286</v>
      </c>
      <c r="Y132">
        <v>3377714</v>
      </c>
      <c r="Z132">
        <v>2803788</v>
      </c>
      <c r="AA132">
        <v>3234115</v>
      </c>
      <c r="AB132">
        <v>2065949</v>
      </c>
      <c r="AC132">
        <v>995287</v>
      </c>
      <c r="AD132">
        <v>1510319</v>
      </c>
      <c r="AE132">
        <v>993288</v>
      </c>
      <c r="AF132">
        <v>1658402</v>
      </c>
      <c r="AG132">
        <v>1043244</v>
      </c>
      <c r="AH132">
        <v>1374595</v>
      </c>
      <c r="AI132">
        <v>1736312</v>
      </c>
      <c r="AJ132">
        <v>1656333</v>
      </c>
      <c r="AK132">
        <v>1505367</v>
      </c>
      <c r="AL132">
        <v>1914828</v>
      </c>
      <c r="AM132">
        <v>666386</v>
      </c>
      <c r="AN132">
        <v>1335505</v>
      </c>
      <c r="AO132">
        <v>614351</v>
      </c>
      <c r="AP132">
        <v>1670722</v>
      </c>
      <c r="AQ132">
        <v>1195449</v>
      </c>
      <c r="AR132">
        <v>778760</v>
      </c>
      <c r="AS132">
        <v>2002172</v>
      </c>
      <c r="AT132">
        <v>1375749</v>
      </c>
      <c r="AU132">
        <v>2303586</v>
      </c>
      <c r="AV132">
        <v>1344493</v>
      </c>
      <c r="AW132">
        <v>2044759</v>
      </c>
      <c r="AX132">
        <v>1693959</v>
      </c>
      <c r="AY132">
        <v>4865574</v>
      </c>
      <c r="AZ132">
        <v>2582770</v>
      </c>
      <c r="BA132">
        <v>3134629</v>
      </c>
      <c r="BB132">
        <v>2445566</v>
      </c>
      <c r="BC132">
        <v>1573965</v>
      </c>
      <c r="BD132">
        <v>1857084</v>
      </c>
      <c r="BE132">
        <v>6204587</v>
      </c>
      <c r="BF132">
        <v>2826016</v>
      </c>
      <c r="BG132">
        <v>1450878</v>
      </c>
      <c r="BH132">
        <v>1937854</v>
      </c>
      <c r="BI132">
        <v>1422990</v>
      </c>
      <c r="BJ132">
        <v>1734737</v>
      </c>
      <c r="BK132">
        <v>1416419</v>
      </c>
      <c r="BL132">
        <v>3629033</v>
      </c>
      <c r="BM132">
        <v>3508226</v>
      </c>
      <c r="BN132">
        <v>2028872</v>
      </c>
      <c r="BO132">
        <v>2038553</v>
      </c>
      <c r="BP132">
        <v>1413736</v>
      </c>
      <c r="BQ132">
        <v>3328174</v>
      </c>
      <c r="BR132">
        <v>1059368</v>
      </c>
      <c r="BS132">
        <v>1229350</v>
      </c>
      <c r="BT132">
        <v>1045069</v>
      </c>
      <c r="BU132">
        <v>1506332</v>
      </c>
      <c r="BV132">
        <v>2463496</v>
      </c>
    </row>
    <row r="133" spans="1:74" x14ac:dyDescent="0.25">
      <c r="A133" t="s">
        <v>260</v>
      </c>
      <c r="B133" s="2">
        <f>AVERAGE(K133:BV133)</f>
        <v>2804899.609375</v>
      </c>
      <c r="C133" s="2">
        <f t="shared" si="8"/>
        <v>2831547.8181818184</v>
      </c>
      <c r="D133" s="2">
        <f>STDEV(K133:BV133)</f>
        <v>1203394.1620121696</v>
      </c>
      <c r="E133" s="2">
        <f t="shared" si="9"/>
        <v>1355483.2755315281</v>
      </c>
      <c r="F133" s="12">
        <f t="shared" si="10"/>
        <v>0.42903288160117614</v>
      </c>
      <c r="G133" s="12">
        <f t="shared" si="11"/>
        <v>0.47870753473692185</v>
      </c>
      <c r="H133" s="12">
        <f>MIN(K133:BV133)</f>
        <v>1012905</v>
      </c>
      <c r="I133" s="2">
        <f>MAX(K133:BV133)</f>
        <v>8021542</v>
      </c>
      <c r="J133" s="2">
        <f>COUNTIF(K133:BV133,0)</f>
        <v>0</v>
      </c>
      <c r="K133">
        <v>3954110</v>
      </c>
      <c r="L133">
        <v>5013153</v>
      </c>
      <c r="M133">
        <v>3239002</v>
      </c>
      <c r="N133">
        <v>3337498</v>
      </c>
      <c r="O133">
        <v>1670841</v>
      </c>
      <c r="P133">
        <v>2907157</v>
      </c>
      <c r="Q133">
        <v>1739706</v>
      </c>
      <c r="R133">
        <v>2389286</v>
      </c>
      <c r="S133">
        <v>1514221</v>
      </c>
      <c r="T133">
        <v>1403204</v>
      </c>
      <c r="U133">
        <v>2635684</v>
      </c>
      <c r="V133">
        <v>1399351</v>
      </c>
      <c r="W133">
        <v>2775427</v>
      </c>
      <c r="X133">
        <v>1012905</v>
      </c>
      <c r="Y133">
        <v>2800753</v>
      </c>
      <c r="Z133">
        <v>2735237</v>
      </c>
      <c r="AA133">
        <v>1215907</v>
      </c>
      <c r="AB133">
        <v>1805580</v>
      </c>
      <c r="AC133">
        <v>2497604</v>
      </c>
      <c r="AD133">
        <v>1762235</v>
      </c>
      <c r="AE133">
        <v>2595112</v>
      </c>
      <c r="AF133">
        <v>2336056</v>
      </c>
      <c r="AG133">
        <v>4440157</v>
      </c>
      <c r="AH133">
        <v>5158340</v>
      </c>
      <c r="AI133">
        <v>5036676</v>
      </c>
      <c r="AJ133">
        <v>5321188</v>
      </c>
      <c r="AK133">
        <v>3595227</v>
      </c>
      <c r="AL133">
        <v>2296453</v>
      </c>
      <c r="AM133">
        <v>2900490</v>
      </c>
      <c r="AN133">
        <v>2614014</v>
      </c>
      <c r="AO133">
        <v>4010265</v>
      </c>
      <c r="AP133">
        <v>5082576</v>
      </c>
      <c r="AQ133">
        <v>2752962</v>
      </c>
      <c r="AR133">
        <v>1970569</v>
      </c>
      <c r="AS133">
        <v>2069724</v>
      </c>
      <c r="AT133">
        <v>2201092</v>
      </c>
      <c r="AU133">
        <v>2532749</v>
      </c>
      <c r="AV133">
        <v>2215073</v>
      </c>
      <c r="AW133">
        <v>2918742</v>
      </c>
      <c r="AX133">
        <v>2611566</v>
      </c>
      <c r="AY133">
        <v>2349904</v>
      </c>
      <c r="AZ133">
        <v>2401727</v>
      </c>
      <c r="BA133">
        <v>2050891</v>
      </c>
      <c r="BB133">
        <v>2894803</v>
      </c>
      <c r="BC133">
        <v>1908447</v>
      </c>
      <c r="BD133">
        <v>2714019</v>
      </c>
      <c r="BE133">
        <v>8021542</v>
      </c>
      <c r="BF133">
        <v>3202910</v>
      </c>
      <c r="BG133">
        <v>2837396</v>
      </c>
      <c r="BH133">
        <v>3231941</v>
      </c>
      <c r="BI133">
        <v>1655872</v>
      </c>
      <c r="BJ133">
        <v>4018900</v>
      </c>
      <c r="BK133">
        <v>2566250</v>
      </c>
      <c r="BL133">
        <v>1622845</v>
      </c>
      <c r="BM133">
        <v>2066448</v>
      </c>
      <c r="BN133">
        <v>1997330</v>
      </c>
      <c r="BO133">
        <v>2154513</v>
      </c>
      <c r="BP133">
        <v>2624203</v>
      </c>
      <c r="BQ133">
        <v>2231420</v>
      </c>
      <c r="BR133">
        <v>1771043</v>
      </c>
      <c r="BS133">
        <v>2812310</v>
      </c>
      <c r="BT133">
        <v>4183635</v>
      </c>
      <c r="BU133">
        <v>2389877</v>
      </c>
      <c r="BV133">
        <v>3337457</v>
      </c>
    </row>
    <row r="134" spans="1:74" x14ac:dyDescent="0.25">
      <c r="A134" t="s">
        <v>419</v>
      </c>
      <c r="B134" s="2">
        <f>AVERAGE(K134:BV134)</f>
        <v>774292.828125</v>
      </c>
      <c r="C134" s="2">
        <f t="shared" si="8"/>
        <v>572906.90909090906</v>
      </c>
      <c r="D134" s="2">
        <f>STDEV(K134:BV134)</f>
        <v>499111.74361709203</v>
      </c>
      <c r="E134" s="2">
        <f t="shared" si="9"/>
        <v>219132.68290367548</v>
      </c>
      <c r="F134" s="12">
        <f t="shared" si="10"/>
        <v>0.64460334060658075</v>
      </c>
      <c r="G134" s="12">
        <f t="shared" si="11"/>
        <v>0.38249265181911679</v>
      </c>
      <c r="H134" s="12">
        <f>MIN(K134:BV134)</f>
        <v>271243</v>
      </c>
      <c r="I134" s="2">
        <f>MAX(K134:BV134)</f>
        <v>3301142</v>
      </c>
      <c r="J134" s="2">
        <f>COUNTIF(K134:BV134,0)</f>
        <v>0</v>
      </c>
      <c r="K134">
        <v>639758</v>
      </c>
      <c r="L134">
        <v>858728</v>
      </c>
      <c r="M134">
        <v>766488</v>
      </c>
      <c r="N134">
        <v>461703</v>
      </c>
      <c r="O134">
        <v>727887</v>
      </c>
      <c r="P134">
        <v>1705047</v>
      </c>
      <c r="Q134">
        <v>3301142</v>
      </c>
      <c r="R134">
        <v>1995219</v>
      </c>
      <c r="S134">
        <v>1192971</v>
      </c>
      <c r="T134">
        <v>650524</v>
      </c>
      <c r="U134">
        <v>990584</v>
      </c>
      <c r="V134">
        <v>554849</v>
      </c>
      <c r="W134">
        <v>610839</v>
      </c>
      <c r="X134">
        <v>815404</v>
      </c>
      <c r="Y134">
        <v>685614</v>
      </c>
      <c r="Z134">
        <v>1290330</v>
      </c>
      <c r="AA134">
        <v>467601</v>
      </c>
      <c r="AB134">
        <v>288808</v>
      </c>
      <c r="AC134">
        <v>1331206</v>
      </c>
      <c r="AD134">
        <v>992502</v>
      </c>
      <c r="AE134">
        <v>1132077</v>
      </c>
      <c r="AF134">
        <v>1093246</v>
      </c>
      <c r="AG134">
        <v>475551</v>
      </c>
      <c r="AH134">
        <v>292233</v>
      </c>
      <c r="AI134">
        <v>468327</v>
      </c>
      <c r="AJ134">
        <v>950986</v>
      </c>
      <c r="AK134">
        <v>1469563</v>
      </c>
      <c r="AL134">
        <v>1377213</v>
      </c>
      <c r="AM134">
        <v>538370</v>
      </c>
      <c r="AN134">
        <v>594192</v>
      </c>
      <c r="AO134">
        <v>327332</v>
      </c>
      <c r="AP134">
        <v>467143</v>
      </c>
      <c r="AQ134">
        <v>674298</v>
      </c>
      <c r="AR134">
        <v>388478</v>
      </c>
      <c r="AS134">
        <v>711266</v>
      </c>
      <c r="AT134">
        <v>587551</v>
      </c>
      <c r="AU134">
        <v>586873</v>
      </c>
      <c r="AV134">
        <v>632343</v>
      </c>
      <c r="AW134">
        <v>1955805</v>
      </c>
      <c r="AX134">
        <v>734602</v>
      </c>
      <c r="AY134">
        <v>478797</v>
      </c>
      <c r="AZ134">
        <v>687339</v>
      </c>
      <c r="BA134">
        <v>464769</v>
      </c>
      <c r="BB134">
        <v>386730</v>
      </c>
      <c r="BC134">
        <v>463231</v>
      </c>
      <c r="BD134">
        <v>411727</v>
      </c>
      <c r="BE134">
        <v>1222673</v>
      </c>
      <c r="BF134">
        <v>816130</v>
      </c>
      <c r="BG134">
        <v>868209</v>
      </c>
      <c r="BH134">
        <v>492257</v>
      </c>
      <c r="BI134">
        <v>560468</v>
      </c>
      <c r="BJ134">
        <v>477272</v>
      </c>
      <c r="BK134">
        <v>557679</v>
      </c>
      <c r="BL134">
        <v>271243</v>
      </c>
      <c r="BM134">
        <v>327423</v>
      </c>
      <c r="BN134">
        <v>587025</v>
      </c>
      <c r="BO134">
        <v>560670</v>
      </c>
      <c r="BP134">
        <v>534097</v>
      </c>
      <c r="BQ134">
        <v>844028</v>
      </c>
      <c r="BR134">
        <v>736967</v>
      </c>
      <c r="BS134">
        <v>391803</v>
      </c>
      <c r="BT134">
        <v>595007</v>
      </c>
      <c r="BU134">
        <v>669630</v>
      </c>
      <c r="BV134">
        <v>364914</v>
      </c>
    </row>
    <row r="135" spans="1:74" x14ac:dyDescent="0.25">
      <c r="A135" t="s">
        <v>206</v>
      </c>
      <c r="B135" s="2">
        <f>AVERAGE(K135:BV135)</f>
        <v>2972260.796875</v>
      </c>
      <c r="C135" s="2">
        <f t="shared" si="8"/>
        <v>3361404.0909090908</v>
      </c>
      <c r="D135" s="2">
        <f>STDEV(K135:BV135)</f>
        <v>1091707.1899865037</v>
      </c>
      <c r="E135" s="2">
        <f t="shared" si="9"/>
        <v>1089083.8942775934</v>
      </c>
      <c r="F135" s="12">
        <f t="shared" si="10"/>
        <v>0.36729858669680393</v>
      </c>
      <c r="G135" s="12">
        <f t="shared" si="11"/>
        <v>0.32399671828299909</v>
      </c>
      <c r="H135" s="12">
        <f>MIN(K135:BV135)</f>
        <v>1355245</v>
      </c>
      <c r="I135" s="2">
        <f>MAX(K135:BV135)</f>
        <v>6628734</v>
      </c>
      <c r="J135" s="2">
        <f>COUNTIF(K135:BV135,0)</f>
        <v>0</v>
      </c>
      <c r="K135">
        <v>2560835</v>
      </c>
      <c r="L135">
        <v>4827276</v>
      </c>
      <c r="M135">
        <v>5062162</v>
      </c>
      <c r="N135">
        <v>3265581</v>
      </c>
      <c r="O135">
        <v>2598048</v>
      </c>
      <c r="P135">
        <v>3863059</v>
      </c>
      <c r="Q135">
        <v>2476816</v>
      </c>
      <c r="R135">
        <v>2643318</v>
      </c>
      <c r="S135">
        <v>2157570</v>
      </c>
      <c r="T135">
        <v>1673483</v>
      </c>
      <c r="U135">
        <v>2455200</v>
      </c>
      <c r="V135">
        <v>2204270</v>
      </c>
      <c r="W135">
        <v>3593732</v>
      </c>
      <c r="X135">
        <v>5093935</v>
      </c>
      <c r="Y135">
        <v>3225772</v>
      </c>
      <c r="Z135">
        <v>4613635</v>
      </c>
      <c r="AA135">
        <v>2892320</v>
      </c>
      <c r="AB135">
        <v>4519224</v>
      </c>
      <c r="AC135">
        <v>2808466</v>
      </c>
      <c r="AD135">
        <v>3170065</v>
      </c>
      <c r="AE135">
        <v>2252836</v>
      </c>
      <c r="AF135">
        <v>2098401</v>
      </c>
      <c r="AG135">
        <v>2598050</v>
      </c>
      <c r="AH135">
        <v>1560530</v>
      </c>
      <c r="AI135">
        <v>1845796</v>
      </c>
      <c r="AJ135">
        <v>2595511</v>
      </c>
      <c r="AK135">
        <v>2771653</v>
      </c>
      <c r="AL135">
        <v>2321971</v>
      </c>
      <c r="AM135">
        <v>2571249</v>
      </c>
      <c r="AN135">
        <v>1583918</v>
      </c>
      <c r="AO135">
        <v>1444871</v>
      </c>
      <c r="AP135">
        <v>4953564</v>
      </c>
      <c r="AQ135">
        <v>2834809</v>
      </c>
      <c r="AR135">
        <v>2464057</v>
      </c>
      <c r="AS135">
        <v>2973714</v>
      </c>
      <c r="AT135">
        <v>1920333</v>
      </c>
      <c r="AU135">
        <v>1820811</v>
      </c>
      <c r="AV135">
        <v>2082356</v>
      </c>
      <c r="AW135">
        <v>3465770</v>
      </c>
      <c r="AX135">
        <v>1551149</v>
      </c>
      <c r="AY135">
        <v>1355245</v>
      </c>
      <c r="AZ135">
        <v>1502440</v>
      </c>
      <c r="BA135">
        <v>2541326</v>
      </c>
      <c r="BB135">
        <v>3880903</v>
      </c>
      <c r="BC135">
        <v>2953528</v>
      </c>
      <c r="BD135">
        <v>3883031</v>
      </c>
      <c r="BE135">
        <v>5788972</v>
      </c>
      <c r="BF135">
        <v>3278609</v>
      </c>
      <c r="BG135">
        <v>3397644</v>
      </c>
      <c r="BH135">
        <v>2537710</v>
      </c>
      <c r="BI135">
        <v>3429165</v>
      </c>
      <c r="BJ135">
        <v>6628734</v>
      </c>
      <c r="BK135">
        <v>3292127</v>
      </c>
      <c r="BL135">
        <v>3107461</v>
      </c>
      <c r="BM135">
        <v>2369949</v>
      </c>
      <c r="BN135">
        <v>3257550</v>
      </c>
      <c r="BO135">
        <v>3371049</v>
      </c>
      <c r="BP135">
        <v>1844323</v>
      </c>
      <c r="BQ135">
        <v>3934294</v>
      </c>
      <c r="BR135">
        <v>2632701</v>
      </c>
      <c r="BS135">
        <v>3846748</v>
      </c>
      <c r="BT135">
        <v>3120116</v>
      </c>
      <c r="BU135">
        <v>2375365</v>
      </c>
      <c r="BV135">
        <v>2479585</v>
      </c>
    </row>
    <row r="136" spans="1:74" x14ac:dyDescent="0.25">
      <c r="A136" t="s">
        <v>154</v>
      </c>
      <c r="B136" s="2">
        <f>AVERAGE(K136:BV136)</f>
        <v>1282484.40625</v>
      </c>
      <c r="C136" s="2">
        <f t="shared" si="8"/>
        <v>1427745.2272727273</v>
      </c>
      <c r="D136" s="2">
        <f>STDEV(K136:BV136)</f>
        <v>1242544.4030640901</v>
      </c>
      <c r="E136" s="2">
        <f t="shared" si="9"/>
        <v>926541.7046015244</v>
      </c>
      <c r="F136" s="12">
        <f t="shared" si="10"/>
        <v>0.96885731866113289</v>
      </c>
      <c r="G136" s="12">
        <f t="shared" si="11"/>
        <v>0.64895451016243311</v>
      </c>
      <c r="H136" s="12">
        <f>MIN(K136:BV136)</f>
        <v>158002</v>
      </c>
      <c r="I136" s="2">
        <f>MAX(K136:BV136)</f>
        <v>6477804</v>
      </c>
      <c r="J136" s="2">
        <f>COUNTIF(K136:BV136,0)</f>
        <v>0</v>
      </c>
      <c r="K136">
        <v>322964</v>
      </c>
      <c r="L136">
        <v>271296</v>
      </c>
      <c r="M136">
        <v>830951</v>
      </c>
      <c r="N136">
        <v>816785</v>
      </c>
      <c r="O136">
        <v>291423</v>
      </c>
      <c r="P136">
        <v>336173</v>
      </c>
      <c r="Q136">
        <v>270613</v>
      </c>
      <c r="R136">
        <v>1017291</v>
      </c>
      <c r="S136">
        <v>603621</v>
      </c>
      <c r="T136">
        <v>794093</v>
      </c>
      <c r="U136">
        <v>428335</v>
      </c>
      <c r="V136">
        <v>460059</v>
      </c>
      <c r="W136">
        <v>1882421</v>
      </c>
      <c r="X136">
        <v>828710</v>
      </c>
      <c r="Y136">
        <v>939816</v>
      </c>
      <c r="Z136">
        <v>1532455</v>
      </c>
      <c r="AA136">
        <v>407746</v>
      </c>
      <c r="AB136">
        <v>224051</v>
      </c>
      <c r="AC136">
        <v>377784</v>
      </c>
      <c r="AD136">
        <v>158002</v>
      </c>
      <c r="AE136">
        <v>160222</v>
      </c>
      <c r="AF136">
        <v>437778</v>
      </c>
      <c r="AG136">
        <v>284618</v>
      </c>
      <c r="AH136">
        <v>1245679</v>
      </c>
      <c r="AI136">
        <v>303192</v>
      </c>
      <c r="AJ136">
        <v>3160421</v>
      </c>
      <c r="AK136">
        <v>289446</v>
      </c>
      <c r="AL136">
        <v>349748</v>
      </c>
      <c r="AM136">
        <v>954785</v>
      </c>
      <c r="AN136">
        <v>1081293</v>
      </c>
      <c r="AO136">
        <v>783684</v>
      </c>
      <c r="AP136">
        <v>1279572</v>
      </c>
      <c r="AQ136">
        <v>6477804</v>
      </c>
      <c r="AR136">
        <v>6049946</v>
      </c>
      <c r="AS136">
        <v>2202796</v>
      </c>
      <c r="AT136">
        <v>968066</v>
      </c>
      <c r="AU136">
        <v>2427857</v>
      </c>
      <c r="AV136">
        <v>1966825</v>
      </c>
      <c r="AW136">
        <v>1013808</v>
      </c>
      <c r="AX136">
        <v>1278670</v>
      </c>
      <c r="AY136">
        <v>3296853</v>
      </c>
      <c r="AZ136">
        <v>1860955</v>
      </c>
      <c r="BA136">
        <v>3016897</v>
      </c>
      <c r="BB136">
        <v>1373370</v>
      </c>
      <c r="BC136">
        <v>3832105</v>
      </c>
      <c r="BD136">
        <v>1509715</v>
      </c>
      <c r="BE136">
        <v>1181664</v>
      </c>
      <c r="BF136">
        <v>989584</v>
      </c>
      <c r="BG136">
        <v>974281</v>
      </c>
      <c r="BH136">
        <v>832981</v>
      </c>
      <c r="BI136">
        <v>2759282</v>
      </c>
      <c r="BJ136">
        <v>2095482</v>
      </c>
      <c r="BK136">
        <v>1275322</v>
      </c>
      <c r="BL136">
        <v>1302656</v>
      </c>
      <c r="BM136">
        <v>724265</v>
      </c>
      <c r="BN136">
        <v>880302</v>
      </c>
      <c r="BO136">
        <v>1462669</v>
      </c>
      <c r="BP136">
        <v>782456</v>
      </c>
      <c r="BQ136">
        <v>583118</v>
      </c>
      <c r="BR136">
        <v>776755</v>
      </c>
      <c r="BS136">
        <v>3009818</v>
      </c>
      <c r="BT136">
        <v>445522</v>
      </c>
      <c r="BU136">
        <v>659901</v>
      </c>
      <c r="BV136">
        <v>942250</v>
      </c>
    </row>
    <row r="137" spans="1:74" x14ac:dyDescent="0.25">
      <c r="A137" t="s">
        <v>258</v>
      </c>
      <c r="B137" s="2">
        <f>AVERAGE(K137:BV137)</f>
        <v>3408800.890625</v>
      </c>
      <c r="C137" s="2">
        <f t="shared" si="8"/>
        <v>3131466.5454545454</v>
      </c>
      <c r="D137" s="2">
        <f>STDEV(K137:BV137)</f>
        <v>1809951.309134078</v>
      </c>
      <c r="E137" s="2">
        <f t="shared" si="9"/>
        <v>1335955.7477661821</v>
      </c>
      <c r="F137" s="12">
        <f t="shared" si="10"/>
        <v>0.53096422091177797</v>
      </c>
      <c r="G137" s="12">
        <f t="shared" si="11"/>
        <v>0.42662303057504403</v>
      </c>
      <c r="H137" s="12">
        <f>MIN(K137:BV137)</f>
        <v>1296773</v>
      </c>
      <c r="I137" s="2">
        <f>MAX(K137:BV137)</f>
        <v>12709950</v>
      </c>
      <c r="J137" s="2">
        <f>COUNTIF(K137:BV137,0)</f>
        <v>0</v>
      </c>
      <c r="K137">
        <v>4908723</v>
      </c>
      <c r="L137">
        <v>5006730</v>
      </c>
      <c r="M137">
        <v>4901971</v>
      </c>
      <c r="N137">
        <v>3492251</v>
      </c>
      <c r="O137">
        <v>2529220</v>
      </c>
      <c r="P137">
        <v>2650393</v>
      </c>
      <c r="Q137">
        <v>3058748</v>
      </c>
      <c r="R137">
        <v>2121008</v>
      </c>
      <c r="S137">
        <v>2293339</v>
      </c>
      <c r="T137">
        <v>12709950</v>
      </c>
      <c r="U137">
        <v>9476212</v>
      </c>
      <c r="V137">
        <v>2096088</v>
      </c>
      <c r="W137">
        <v>5445249</v>
      </c>
      <c r="X137">
        <v>5213024</v>
      </c>
      <c r="Y137">
        <v>3258411</v>
      </c>
      <c r="Z137">
        <v>3254827</v>
      </c>
      <c r="AA137">
        <v>3389545</v>
      </c>
      <c r="AB137">
        <v>4311158</v>
      </c>
      <c r="AC137">
        <v>2687310</v>
      </c>
      <c r="AD137">
        <v>2581193</v>
      </c>
      <c r="AE137">
        <v>3325583</v>
      </c>
      <c r="AF137">
        <v>2816030</v>
      </c>
      <c r="AG137">
        <v>3012989</v>
      </c>
      <c r="AH137">
        <v>2070319</v>
      </c>
      <c r="AI137">
        <v>2479238</v>
      </c>
      <c r="AJ137">
        <v>3038769</v>
      </c>
      <c r="AK137">
        <v>2045133</v>
      </c>
      <c r="AL137">
        <v>3573137</v>
      </c>
      <c r="AM137">
        <v>2047384</v>
      </c>
      <c r="AN137">
        <v>2164649</v>
      </c>
      <c r="AO137">
        <v>2186113</v>
      </c>
      <c r="AP137">
        <v>3160514</v>
      </c>
      <c r="AQ137">
        <v>3091934</v>
      </c>
      <c r="AR137">
        <v>5779799</v>
      </c>
      <c r="AS137">
        <v>2928509</v>
      </c>
      <c r="AT137">
        <v>2945259</v>
      </c>
      <c r="AU137">
        <v>1901042</v>
      </c>
      <c r="AV137">
        <v>2507467</v>
      </c>
      <c r="AW137">
        <v>3066700</v>
      </c>
      <c r="AX137">
        <v>3191854</v>
      </c>
      <c r="AY137">
        <v>2361261</v>
      </c>
      <c r="AZ137">
        <v>4191960</v>
      </c>
      <c r="BA137">
        <v>2380090</v>
      </c>
      <c r="BB137">
        <v>4971086</v>
      </c>
      <c r="BC137">
        <v>4627836</v>
      </c>
      <c r="BD137">
        <v>4508599</v>
      </c>
      <c r="BE137">
        <v>6137080</v>
      </c>
      <c r="BF137">
        <v>3041075</v>
      </c>
      <c r="BG137">
        <v>2993020</v>
      </c>
      <c r="BH137">
        <v>2308333</v>
      </c>
      <c r="BI137">
        <v>1672014</v>
      </c>
      <c r="BJ137">
        <v>3791650</v>
      </c>
      <c r="BK137">
        <v>2249113</v>
      </c>
      <c r="BL137">
        <v>2788210</v>
      </c>
      <c r="BM137">
        <v>1948794</v>
      </c>
      <c r="BN137">
        <v>5761469</v>
      </c>
      <c r="BO137">
        <v>3951359</v>
      </c>
      <c r="BP137">
        <v>2727530</v>
      </c>
      <c r="BQ137">
        <v>2691640</v>
      </c>
      <c r="BR137">
        <v>2066598</v>
      </c>
      <c r="BS137">
        <v>2613863</v>
      </c>
      <c r="BT137">
        <v>2559753</v>
      </c>
      <c r="BU137">
        <v>1806379</v>
      </c>
      <c r="BV137">
        <v>1296773</v>
      </c>
    </row>
    <row r="138" spans="1:74" x14ac:dyDescent="0.25">
      <c r="A138" t="s">
        <v>436</v>
      </c>
      <c r="B138" s="2">
        <f>AVERAGE(K138:BV138)</f>
        <v>1308583.265625</v>
      </c>
      <c r="C138" s="2">
        <f t="shared" si="8"/>
        <v>1507062.6363636365</v>
      </c>
      <c r="D138" s="2">
        <f>STDEV(K138:BV138)</f>
        <v>584961.90868434054</v>
      </c>
      <c r="E138" s="2">
        <f t="shared" si="9"/>
        <v>694399.11442809913</v>
      </c>
      <c r="F138" s="12">
        <f t="shared" si="10"/>
        <v>0.44701924902344942</v>
      </c>
      <c r="G138" s="12">
        <f t="shared" si="11"/>
        <v>0.46076327398282657</v>
      </c>
      <c r="H138" s="12">
        <f>MIN(K138:BV138)</f>
        <v>489413</v>
      </c>
      <c r="I138" s="2">
        <f>MAX(K138:BV138)</f>
        <v>3307461</v>
      </c>
      <c r="J138" s="2">
        <f>COUNTIF(K138:BV138,0)</f>
        <v>0</v>
      </c>
      <c r="K138">
        <v>764488</v>
      </c>
      <c r="L138">
        <v>697442</v>
      </c>
      <c r="M138">
        <v>872201</v>
      </c>
      <c r="N138">
        <v>1065009</v>
      </c>
      <c r="O138">
        <v>1363235</v>
      </c>
      <c r="P138">
        <v>1242581</v>
      </c>
      <c r="Q138">
        <v>1121035</v>
      </c>
      <c r="R138">
        <v>780413</v>
      </c>
      <c r="S138">
        <v>776855</v>
      </c>
      <c r="T138">
        <v>722889</v>
      </c>
      <c r="U138">
        <v>1178780</v>
      </c>
      <c r="V138">
        <v>489413</v>
      </c>
      <c r="W138">
        <v>920506</v>
      </c>
      <c r="X138">
        <v>952282</v>
      </c>
      <c r="Y138">
        <v>994449</v>
      </c>
      <c r="Z138">
        <v>1396084</v>
      </c>
      <c r="AA138">
        <v>1014214</v>
      </c>
      <c r="AB138">
        <v>740247</v>
      </c>
      <c r="AC138">
        <v>777295</v>
      </c>
      <c r="AD138">
        <v>547891</v>
      </c>
      <c r="AE138">
        <v>745116</v>
      </c>
      <c r="AF138">
        <v>820897</v>
      </c>
      <c r="AG138">
        <v>1234218</v>
      </c>
      <c r="AH138">
        <v>910072</v>
      </c>
      <c r="AI138">
        <v>1021997</v>
      </c>
      <c r="AJ138">
        <v>965817</v>
      </c>
      <c r="AK138">
        <v>2182541</v>
      </c>
      <c r="AL138">
        <v>1122244</v>
      </c>
      <c r="AM138">
        <v>1146845</v>
      </c>
      <c r="AN138">
        <v>1653118</v>
      </c>
      <c r="AO138">
        <v>2365560</v>
      </c>
      <c r="AP138">
        <v>2057326</v>
      </c>
      <c r="AQ138">
        <v>1943920</v>
      </c>
      <c r="AR138">
        <v>1177949</v>
      </c>
      <c r="AS138">
        <v>1463583</v>
      </c>
      <c r="AT138">
        <v>2573672</v>
      </c>
      <c r="AU138">
        <v>1204639</v>
      </c>
      <c r="AV138">
        <v>1025853</v>
      </c>
      <c r="AW138">
        <v>1838868</v>
      </c>
      <c r="AX138">
        <v>1662213</v>
      </c>
      <c r="AY138">
        <v>1234313</v>
      </c>
      <c r="AZ138">
        <v>1825881</v>
      </c>
      <c r="BA138">
        <v>984235</v>
      </c>
      <c r="BB138">
        <v>1345382</v>
      </c>
      <c r="BC138">
        <v>1791705</v>
      </c>
      <c r="BD138">
        <v>1768325</v>
      </c>
      <c r="BE138">
        <v>3307461</v>
      </c>
      <c r="BF138">
        <v>3094139</v>
      </c>
      <c r="BG138">
        <v>1292839</v>
      </c>
      <c r="BH138">
        <v>1355872</v>
      </c>
      <c r="BI138">
        <v>1663507</v>
      </c>
      <c r="BJ138">
        <v>1461243</v>
      </c>
      <c r="BK138">
        <v>1162235</v>
      </c>
      <c r="BL138">
        <v>1845763</v>
      </c>
      <c r="BM138">
        <v>766893</v>
      </c>
      <c r="BN138">
        <v>1273007</v>
      </c>
      <c r="BO138">
        <v>1559329</v>
      </c>
      <c r="BP138">
        <v>829163</v>
      </c>
      <c r="BQ138">
        <v>2605168</v>
      </c>
      <c r="BR138">
        <v>926703</v>
      </c>
      <c r="BS138">
        <v>1096094</v>
      </c>
      <c r="BT138">
        <v>1188419</v>
      </c>
      <c r="BU138">
        <v>1014545</v>
      </c>
      <c r="BV138">
        <v>823351</v>
      </c>
    </row>
    <row r="139" spans="1:74" x14ac:dyDescent="0.25">
      <c r="A139" t="s">
        <v>366</v>
      </c>
      <c r="B139" s="2">
        <f>AVERAGE(K139:BV139)</f>
        <v>432515.046875</v>
      </c>
      <c r="C139" s="2">
        <f t="shared" si="8"/>
        <v>215212.04545454544</v>
      </c>
      <c r="D139" s="2">
        <f>STDEV(K139:BV139)</f>
        <v>733876.22449134057</v>
      </c>
      <c r="E139" s="2">
        <f t="shared" si="9"/>
        <v>123083.2146157253</v>
      </c>
      <c r="F139" s="12">
        <f t="shared" si="10"/>
        <v>1.6967646092170203</v>
      </c>
      <c r="G139" s="12">
        <f t="shared" si="11"/>
        <v>0.5719160112797752</v>
      </c>
      <c r="H139" s="12">
        <f>MIN(K139:BV139)</f>
        <v>49107</v>
      </c>
      <c r="I139" s="2">
        <f>MAX(K139:BV139)</f>
        <v>5107109</v>
      </c>
      <c r="J139" s="2">
        <f>COUNTIF(K139:BV139,0)</f>
        <v>0</v>
      </c>
      <c r="K139">
        <v>325745</v>
      </c>
      <c r="L139">
        <v>68867</v>
      </c>
      <c r="M139">
        <v>310768</v>
      </c>
      <c r="N139">
        <v>151927</v>
      </c>
      <c r="O139">
        <v>989749</v>
      </c>
      <c r="P139">
        <v>1042061</v>
      </c>
      <c r="Q139">
        <v>1685570</v>
      </c>
      <c r="R139">
        <v>96587</v>
      </c>
      <c r="S139">
        <v>121348</v>
      </c>
      <c r="T139">
        <v>322472</v>
      </c>
      <c r="U139">
        <v>471360</v>
      </c>
      <c r="V139">
        <v>520731</v>
      </c>
      <c r="W139">
        <v>876375</v>
      </c>
      <c r="X139">
        <v>948366</v>
      </c>
      <c r="Y139">
        <v>197579</v>
      </c>
      <c r="Z139">
        <v>97626</v>
      </c>
      <c r="AA139">
        <v>93959</v>
      </c>
      <c r="AB139">
        <v>228092</v>
      </c>
      <c r="AC139">
        <v>623219</v>
      </c>
      <c r="AD139">
        <v>84472</v>
      </c>
      <c r="AE139">
        <v>168431</v>
      </c>
      <c r="AF139">
        <v>96656</v>
      </c>
      <c r="AG139">
        <v>292812</v>
      </c>
      <c r="AH139">
        <v>563372</v>
      </c>
      <c r="AI139">
        <v>412931</v>
      </c>
      <c r="AJ139">
        <v>263696</v>
      </c>
      <c r="AK139">
        <v>119166</v>
      </c>
      <c r="AL139">
        <v>84282</v>
      </c>
      <c r="AM139">
        <v>224101</v>
      </c>
      <c r="AN139">
        <v>2874363</v>
      </c>
      <c r="AO139">
        <v>5107109</v>
      </c>
      <c r="AP139">
        <v>700358</v>
      </c>
      <c r="AQ139">
        <v>546938</v>
      </c>
      <c r="AR139">
        <v>230268</v>
      </c>
      <c r="AS139">
        <v>260505</v>
      </c>
      <c r="AT139">
        <v>172066</v>
      </c>
      <c r="AU139">
        <v>281910</v>
      </c>
      <c r="AV139">
        <v>595754</v>
      </c>
      <c r="AW139">
        <v>342798</v>
      </c>
      <c r="AX139">
        <v>157195</v>
      </c>
      <c r="AY139">
        <v>128561</v>
      </c>
      <c r="AZ139">
        <v>66153</v>
      </c>
      <c r="BA139">
        <v>124833</v>
      </c>
      <c r="BB139">
        <v>175721</v>
      </c>
      <c r="BC139">
        <v>152528</v>
      </c>
      <c r="BD139">
        <v>142273</v>
      </c>
      <c r="BE139">
        <v>368728</v>
      </c>
      <c r="BF139">
        <v>369579</v>
      </c>
      <c r="BG139">
        <v>261854</v>
      </c>
      <c r="BH139">
        <v>363121</v>
      </c>
      <c r="BI139">
        <v>306718</v>
      </c>
      <c r="BJ139">
        <v>257702</v>
      </c>
      <c r="BK139">
        <v>165352</v>
      </c>
      <c r="BL139">
        <v>112738</v>
      </c>
      <c r="BM139">
        <v>462169</v>
      </c>
      <c r="BN139">
        <v>131916</v>
      </c>
      <c r="BO139">
        <v>394044</v>
      </c>
      <c r="BP139">
        <v>283490</v>
      </c>
      <c r="BQ139">
        <v>156450</v>
      </c>
      <c r="BR139">
        <v>77920</v>
      </c>
      <c r="BS139">
        <v>258508</v>
      </c>
      <c r="BT139">
        <v>49107</v>
      </c>
      <c r="BU139">
        <v>61122</v>
      </c>
      <c r="BV139">
        <v>58792</v>
      </c>
    </row>
    <row r="140" spans="1:74" x14ac:dyDescent="0.25">
      <c r="A140" t="s">
        <v>407</v>
      </c>
      <c r="B140" s="2">
        <f>AVERAGE(K140:BV140)</f>
        <v>11629280.5</v>
      </c>
      <c r="C140" s="2">
        <f t="shared" si="8"/>
        <v>11594213.5</v>
      </c>
      <c r="D140" s="2">
        <f>STDEV(K140:BV140)</f>
        <v>3947898.0080210576</v>
      </c>
      <c r="E140" s="2">
        <f t="shared" si="9"/>
        <v>3266941.0664161453</v>
      </c>
      <c r="F140" s="12">
        <f t="shared" si="10"/>
        <v>0.33947912839672734</v>
      </c>
      <c r="G140" s="12">
        <f t="shared" si="11"/>
        <v>0.28177340933183137</v>
      </c>
      <c r="H140" s="12">
        <f>MIN(K140:BV140)</f>
        <v>6361615</v>
      </c>
      <c r="I140" s="2">
        <f>MAX(K140:BV140)</f>
        <v>26085164</v>
      </c>
      <c r="J140" s="2">
        <f>COUNTIF(K140:BV140,0)</f>
        <v>0</v>
      </c>
      <c r="K140">
        <v>7878961</v>
      </c>
      <c r="L140">
        <v>18683011</v>
      </c>
      <c r="M140">
        <v>11323400</v>
      </c>
      <c r="N140">
        <v>10001187</v>
      </c>
      <c r="O140">
        <v>10994127</v>
      </c>
      <c r="P140">
        <v>13798850</v>
      </c>
      <c r="Q140">
        <v>15930028</v>
      </c>
      <c r="R140">
        <v>13253336</v>
      </c>
      <c r="S140">
        <v>11690255</v>
      </c>
      <c r="T140">
        <v>10320081</v>
      </c>
      <c r="U140">
        <v>15443899</v>
      </c>
      <c r="V140">
        <v>7727092</v>
      </c>
      <c r="W140">
        <v>26085164</v>
      </c>
      <c r="X140">
        <v>17862532</v>
      </c>
      <c r="Y140">
        <v>19029240</v>
      </c>
      <c r="Z140">
        <v>14842794</v>
      </c>
      <c r="AA140">
        <v>9279076</v>
      </c>
      <c r="AB140">
        <v>11541019</v>
      </c>
      <c r="AC140">
        <v>6361615</v>
      </c>
      <c r="AD140">
        <v>8429870</v>
      </c>
      <c r="AE140">
        <v>14328278</v>
      </c>
      <c r="AF140">
        <v>6666954</v>
      </c>
      <c r="AG140">
        <v>9253371</v>
      </c>
      <c r="AH140">
        <v>6615965</v>
      </c>
      <c r="AI140">
        <v>7919219</v>
      </c>
      <c r="AJ140">
        <v>8960464</v>
      </c>
      <c r="AK140">
        <v>9297862</v>
      </c>
      <c r="AL140">
        <v>7287906</v>
      </c>
      <c r="AM140">
        <v>10192863</v>
      </c>
      <c r="AN140">
        <v>12846114</v>
      </c>
      <c r="AO140">
        <v>13573467</v>
      </c>
      <c r="AP140">
        <v>21511651</v>
      </c>
      <c r="AQ140">
        <v>8381255</v>
      </c>
      <c r="AR140">
        <v>7443278</v>
      </c>
      <c r="AS140">
        <v>11246953</v>
      </c>
      <c r="AT140">
        <v>9474811</v>
      </c>
      <c r="AU140">
        <v>11284861</v>
      </c>
      <c r="AV140">
        <v>10125135</v>
      </c>
      <c r="AW140">
        <v>14100167</v>
      </c>
      <c r="AX140">
        <v>8199337</v>
      </c>
      <c r="AY140">
        <v>11712209</v>
      </c>
      <c r="AZ140">
        <v>8303598</v>
      </c>
      <c r="BA140">
        <v>9837501</v>
      </c>
      <c r="BB140">
        <v>13085804</v>
      </c>
      <c r="BC140">
        <v>10282140</v>
      </c>
      <c r="BD140">
        <v>13723546</v>
      </c>
      <c r="BE140">
        <v>23634398</v>
      </c>
      <c r="BF140">
        <v>9180267</v>
      </c>
      <c r="BG140">
        <v>11851119</v>
      </c>
      <c r="BH140">
        <v>11047374</v>
      </c>
      <c r="BI140">
        <v>10655978</v>
      </c>
      <c r="BJ140">
        <v>12987015</v>
      </c>
      <c r="BK140">
        <v>13318813</v>
      </c>
      <c r="BL140">
        <v>9693266</v>
      </c>
      <c r="BM140">
        <v>10078883</v>
      </c>
      <c r="BN140">
        <v>10926227</v>
      </c>
      <c r="BO140">
        <v>15346788</v>
      </c>
      <c r="BP140">
        <v>11236673</v>
      </c>
      <c r="BQ140">
        <v>8374473</v>
      </c>
      <c r="BR140">
        <v>11562727</v>
      </c>
      <c r="BS140">
        <v>10199135</v>
      </c>
      <c r="BT140">
        <v>11492890</v>
      </c>
      <c r="BU140">
        <v>7671160</v>
      </c>
      <c r="BV140">
        <v>8886520</v>
      </c>
    </row>
    <row r="141" spans="1:74" x14ac:dyDescent="0.25">
      <c r="A141" t="s">
        <v>32</v>
      </c>
      <c r="B141" s="2">
        <f>AVERAGE(K141:BV141)</f>
        <v>4801816.96875</v>
      </c>
      <c r="C141" s="2">
        <f t="shared" si="8"/>
        <v>5703550.0909090908</v>
      </c>
      <c r="D141" s="2">
        <f>STDEV(K141:BV141)</f>
        <v>6338979.1548004234</v>
      </c>
      <c r="E141" s="2">
        <f t="shared" si="9"/>
        <v>10073785.494222768</v>
      </c>
      <c r="F141" s="12">
        <f t="shared" si="10"/>
        <v>1.3201209450618803</v>
      </c>
      <c r="G141" s="12">
        <f t="shared" si="11"/>
        <v>1.7662307393914907</v>
      </c>
      <c r="H141" s="12">
        <f>MIN(K141:BV141)</f>
        <v>980310</v>
      </c>
      <c r="I141" s="2">
        <f>MAX(K141:BV141)</f>
        <v>48215569</v>
      </c>
      <c r="J141" s="2">
        <f>COUNTIF(K141:BV141,0)</f>
        <v>0</v>
      </c>
      <c r="K141">
        <v>1103678</v>
      </c>
      <c r="L141">
        <v>1380766</v>
      </c>
      <c r="M141">
        <v>1303367</v>
      </c>
      <c r="N141">
        <v>1709090</v>
      </c>
      <c r="O141">
        <v>1938048</v>
      </c>
      <c r="P141">
        <v>1389579</v>
      </c>
      <c r="Q141">
        <v>16736952</v>
      </c>
      <c r="R141">
        <v>3202088</v>
      </c>
      <c r="S141">
        <v>1752311</v>
      </c>
      <c r="T141">
        <v>989640</v>
      </c>
      <c r="U141">
        <v>2037009</v>
      </c>
      <c r="V141">
        <v>1108172</v>
      </c>
      <c r="W141">
        <v>1251893</v>
      </c>
      <c r="X141">
        <v>4846149</v>
      </c>
      <c r="Y141">
        <v>5866219</v>
      </c>
      <c r="Z141">
        <v>4619994</v>
      </c>
      <c r="AA141">
        <v>2819863</v>
      </c>
      <c r="AB141">
        <v>3354996</v>
      </c>
      <c r="AC141">
        <v>9088820</v>
      </c>
      <c r="AD141">
        <v>4276590</v>
      </c>
      <c r="AE141">
        <v>3186116</v>
      </c>
      <c r="AF141">
        <v>5802440</v>
      </c>
      <c r="AG141">
        <v>4418072</v>
      </c>
      <c r="AH141">
        <v>2392017</v>
      </c>
      <c r="AI141">
        <v>5548181</v>
      </c>
      <c r="AJ141">
        <v>8046975</v>
      </c>
      <c r="AK141">
        <v>10233752</v>
      </c>
      <c r="AL141">
        <v>4369989</v>
      </c>
      <c r="AM141">
        <v>7274456</v>
      </c>
      <c r="AN141">
        <v>5074502</v>
      </c>
      <c r="AO141">
        <v>4875270</v>
      </c>
      <c r="AP141">
        <v>6564804</v>
      </c>
      <c r="AQ141">
        <v>5491213</v>
      </c>
      <c r="AR141">
        <v>3182280</v>
      </c>
      <c r="AS141">
        <v>3811294</v>
      </c>
      <c r="AT141">
        <v>3117735</v>
      </c>
      <c r="AU141">
        <v>5317927</v>
      </c>
      <c r="AV141">
        <v>1861393</v>
      </c>
      <c r="AW141">
        <v>3818452</v>
      </c>
      <c r="AX141">
        <v>7192724</v>
      </c>
      <c r="AY141">
        <v>3201007</v>
      </c>
      <c r="AZ141">
        <v>6282361</v>
      </c>
      <c r="BA141">
        <v>3296376</v>
      </c>
      <c r="BB141">
        <v>1183802</v>
      </c>
      <c r="BC141">
        <v>980310</v>
      </c>
      <c r="BD141">
        <v>1845388</v>
      </c>
      <c r="BE141">
        <v>1584620</v>
      </c>
      <c r="BF141">
        <v>2339545</v>
      </c>
      <c r="BG141">
        <v>48215569</v>
      </c>
      <c r="BH141">
        <v>14331981</v>
      </c>
      <c r="BI141">
        <v>8232939</v>
      </c>
      <c r="BJ141">
        <v>10268347</v>
      </c>
      <c r="BK141">
        <v>2902144</v>
      </c>
      <c r="BL141">
        <v>6490112</v>
      </c>
      <c r="BM141">
        <v>2028577</v>
      </c>
      <c r="BN141">
        <v>2418627</v>
      </c>
      <c r="BO141">
        <v>4740133</v>
      </c>
      <c r="BP141">
        <v>3101746</v>
      </c>
      <c r="BQ141">
        <v>3607988</v>
      </c>
      <c r="BR141">
        <v>2138513</v>
      </c>
      <c r="BS141">
        <v>1894464</v>
      </c>
      <c r="BT141">
        <v>1273528</v>
      </c>
      <c r="BU141">
        <v>1315074</v>
      </c>
      <c r="BV141">
        <v>1288319</v>
      </c>
    </row>
    <row r="142" spans="1:74" x14ac:dyDescent="0.25">
      <c r="A142" t="s">
        <v>397</v>
      </c>
      <c r="B142" s="2">
        <f>AVERAGE(K142:BV142)</f>
        <v>1024519.953125</v>
      </c>
      <c r="C142" s="2">
        <f t="shared" si="8"/>
        <v>943047.40909090906</v>
      </c>
      <c r="D142" s="2">
        <f>STDEV(K142:BV142)</f>
        <v>461643.98641382233</v>
      </c>
      <c r="E142" s="2">
        <f t="shared" si="9"/>
        <v>327579.4432386423</v>
      </c>
      <c r="F142" s="12">
        <f t="shared" si="10"/>
        <v>0.45059540812817916</v>
      </c>
      <c r="G142" s="12">
        <f t="shared" si="11"/>
        <v>0.34736264590814847</v>
      </c>
      <c r="H142" s="12">
        <f>MIN(K142:BV142)</f>
        <v>424884</v>
      </c>
      <c r="I142" s="2">
        <f>MAX(K142:BV142)</f>
        <v>3089037</v>
      </c>
      <c r="J142" s="2">
        <f>COUNTIF(K142:BV142,0)</f>
        <v>0</v>
      </c>
      <c r="K142">
        <v>1147297</v>
      </c>
      <c r="L142">
        <v>940943</v>
      </c>
      <c r="M142">
        <v>922616</v>
      </c>
      <c r="N142">
        <v>617596</v>
      </c>
      <c r="O142">
        <v>656711</v>
      </c>
      <c r="P142">
        <v>1007366</v>
      </c>
      <c r="Q142">
        <v>738039</v>
      </c>
      <c r="R142">
        <v>1181608</v>
      </c>
      <c r="S142">
        <v>424884</v>
      </c>
      <c r="T142">
        <v>678041</v>
      </c>
      <c r="U142">
        <v>1064473</v>
      </c>
      <c r="V142">
        <v>1194040</v>
      </c>
      <c r="W142">
        <v>1048589</v>
      </c>
      <c r="X142">
        <v>996626</v>
      </c>
      <c r="Y142">
        <v>676827</v>
      </c>
      <c r="Z142">
        <v>912610</v>
      </c>
      <c r="AA142">
        <v>990100</v>
      </c>
      <c r="AB142">
        <v>749360</v>
      </c>
      <c r="AC142">
        <v>765559</v>
      </c>
      <c r="AD142">
        <v>479223</v>
      </c>
      <c r="AE142">
        <v>740786</v>
      </c>
      <c r="AF142">
        <v>439663</v>
      </c>
      <c r="AG142">
        <v>578532</v>
      </c>
      <c r="AH142">
        <v>1003948</v>
      </c>
      <c r="AI142">
        <v>707772</v>
      </c>
      <c r="AJ142">
        <v>2551527</v>
      </c>
      <c r="AK142">
        <v>1447486</v>
      </c>
      <c r="AL142">
        <v>1547198</v>
      </c>
      <c r="AM142">
        <v>980757</v>
      </c>
      <c r="AN142">
        <v>925954</v>
      </c>
      <c r="AO142">
        <v>3089037</v>
      </c>
      <c r="AP142">
        <v>1073218</v>
      </c>
      <c r="AQ142">
        <v>1388056</v>
      </c>
      <c r="AR142">
        <v>842839</v>
      </c>
      <c r="AS142">
        <v>985171</v>
      </c>
      <c r="AT142">
        <v>1099341</v>
      </c>
      <c r="AU142">
        <v>1339248</v>
      </c>
      <c r="AV142">
        <v>955413</v>
      </c>
      <c r="AW142">
        <v>2085774</v>
      </c>
      <c r="AX142">
        <v>1112437</v>
      </c>
      <c r="AY142">
        <v>1557892</v>
      </c>
      <c r="AZ142">
        <v>1177677</v>
      </c>
      <c r="BA142">
        <v>1226838</v>
      </c>
      <c r="BB142">
        <v>1116200</v>
      </c>
      <c r="BC142">
        <v>873279</v>
      </c>
      <c r="BD142">
        <v>802076</v>
      </c>
      <c r="BE142">
        <v>1331253</v>
      </c>
      <c r="BF142">
        <v>1447396</v>
      </c>
      <c r="BG142">
        <v>1013155</v>
      </c>
      <c r="BH142">
        <v>841766</v>
      </c>
      <c r="BI142">
        <v>761135</v>
      </c>
      <c r="BJ142">
        <v>867713</v>
      </c>
      <c r="BK142">
        <v>1435572</v>
      </c>
      <c r="BL142">
        <v>1813789</v>
      </c>
      <c r="BM142">
        <v>714687</v>
      </c>
      <c r="BN142">
        <v>531824</v>
      </c>
      <c r="BO142">
        <v>597677</v>
      </c>
      <c r="BP142">
        <v>598944</v>
      </c>
      <c r="BQ142">
        <v>846105</v>
      </c>
      <c r="BR142">
        <v>910800</v>
      </c>
      <c r="BS142">
        <v>745937</v>
      </c>
      <c r="BT142">
        <v>812664</v>
      </c>
      <c r="BU142">
        <v>584777</v>
      </c>
      <c r="BV142">
        <v>873456</v>
      </c>
    </row>
    <row r="143" spans="1:74" x14ac:dyDescent="0.25">
      <c r="A143" t="s">
        <v>116</v>
      </c>
      <c r="B143" s="2">
        <f>AVERAGE(K143:BV143)</f>
        <v>2016472.359375</v>
      </c>
      <c r="C143" s="2">
        <f t="shared" si="8"/>
        <v>1629602.3636363635</v>
      </c>
      <c r="D143" s="2">
        <f>STDEV(K143:BV143)</f>
        <v>807398.02335164219</v>
      </c>
      <c r="E143" s="2">
        <f t="shared" si="9"/>
        <v>637279.68712149549</v>
      </c>
      <c r="F143" s="12">
        <f t="shared" si="10"/>
        <v>0.40040123515597953</v>
      </c>
      <c r="G143" s="12">
        <f t="shared" si="11"/>
        <v>0.39106453288361875</v>
      </c>
      <c r="H143" s="12">
        <f>MIN(K143:BV143)</f>
        <v>995898</v>
      </c>
      <c r="I143" s="2">
        <f>MAX(K143:BV143)</f>
        <v>4226304</v>
      </c>
      <c r="J143" s="2">
        <f>COUNTIF(K143:BV143,0)</f>
        <v>0</v>
      </c>
      <c r="K143">
        <v>3122442</v>
      </c>
      <c r="L143">
        <v>3765278</v>
      </c>
      <c r="M143">
        <v>2491123</v>
      </c>
      <c r="N143">
        <v>3096784</v>
      </c>
      <c r="O143">
        <v>1946792</v>
      </c>
      <c r="P143">
        <v>2845618</v>
      </c>
      <c r="Q143">
        <v>2274988</v>
      </c>
      <c r="R143">
        <v>3704466</v>
      </c>
      <c r="S143">
        <v>3046928</v>
      </c>
      <c r="T143">
        <v>2747976</v>
      </c>
      <c r="U143">
        <v>2742020</v>
      </c>
      <c r="V143">
        <v>995898</v>
      </c>
      <c r="W143">
        <v>1902372</v>
      </c>
      <c r="X143">
        <v>2340095</v>
      </c>
      <c r="Y143">
        <v>2767412</v>
      </c>
      <c r="Z143">
        <v>4226304</v>
      </c>
      <c r="AA143">
        <v>2695445</v>
      </c>
      <c r="AB143">
        <v>3121778</v>
      </c>
      <c r="AC143">
        <v>1409143</v>
      </c>
      <c r="AD143">
        <v>1898298</v>
      </c>
      <c r="AE143">
        <v>1478439</v>
      </c>
      <c r="AF143">
        <v>1328057</v>
      </c>
      <c r="AG143">
        <v>1392540</v>
      </c>
      <c r="AH143">
        <v>1122958</v>
      </c>
      <c r="AI143">
        <v>1949630</v>
      </c>
      <c r="AJ143">
        <v>1291063</v>
      </c>
      <c r="AK143">
        <v>4054696</v>
      </c>
      <c r="AL143">
        <v>1935488</v>
      </c>
      <c r="AM143">
        <v>1471554</v>
      </c>
      <c r="AN143">
        <v>2187386</v>
      </c>
      <c r="AO143">
        <v>1807052</v>
      </c>
      <c r="AP143">
        <v>1900653</v>
      </c>
      <c r="AQ143">
        <v>1780898</v>
      </c>
      <c r="AR143">
        <v>1640190</v>
      </c>
      <c r="AS143">
        <v>1644802</v>
      </c>
      <c r="AT143">
        <v>1507655</v>
      </c>
      <c r="AU143">
        <v>1056420</v>
      </c>
      <c r="AV143">
        <v>2637376</v>
      </c>
      <c r="AW143">
        <v>2300253</v>
      </c>
      <c r="AX143">
        <v>2056005</v>
      </c>
      <c r="AY143">
        <v>1878286</v>
      </c>
      <c r="AZ143">
        <v>1640418</v>
      </c>
      <c r="BA143">
        <v>1065005</v>
      </c>
      <c r="BB143">
        <v>1138296</v>
      </c>
      <c r="BC143">
        <v>1602127</v>
      </c>
      <c r="BD143">
        <v>2835534</v>
      </c>
      <c r="BE143">
        <v>2167918</v>
      </c>
      <c r="BF143">
        <v>2121334</v>
      </c>
      <c r="BG143">
        <v>1261339</v>
      </c>
      <c r="BH143">
        <v>1420557</v>
      </c>
      <c r="BI143">
        <v>1353876</v>
      </c>
      <c r="BJ143">
        <v>1222235</v>
      </c>
      <c r="BK143">
        <v>1250588</v>
      </c>
      <c r="BL143">
        <v>1269498</v>
      </c>
      <c r="BM143">
        <v>1268345</v>
      </c>
      <c r="BN143">
        <v>1074665</v>
      </c>
      <c r="BO143">
        <v>1547062</v>
      </c>
      <c r="BP143">
        <v>1028713</v>
      </c>
      <c r="BQ143">
        <v>3445812</v>
      </c>
      <c r="BR143">
        <v>2108700</v>
      </c>
      <c r="BS143">
        <v>2481513</v>
      </c>
      <c r="BT143">
        <v>1483340</v>
      </c>
      <c r="BU143">
        <v>1191263</v>
      </c>
      <c r="BV143">
        <v>1513532</v>
      </c>
    </row>
    <row r="144" spans="1:74" x14ac:dyDescent="0.25">
      <c r="A144" t="s">
        <v>145</v>
      </c>
      <c r="B144" s="2">
        <f>AVERAGE(K144:BV144)</f>
        <v>354654.171875</v>
      </c>
      <c r="C144" s="2">
        <f t="shared" si="8"/>
        <v>356290.04545454547</v>
      </c>
      <c r="D144" s="2">
        <f>STDEV(K144:BV144)</f>
        <v>260886.6573846791</v>
      </c>
      <c r="E144" s="2">
        <f t="shared" si="9"/>
        <v>178233.69888314966</v>
      </c>
      <c r="F144" s="12">
        <f t="shared" si="10"/>
        <v>0.7356085958482117</v>
      </c>
      <c r="G144" s="12">
        <f t="shared" si="11"/>
        <v>0.50024888754824404</v>
      </c>
      <c r="H144" s="12">
        <f>MIN(K144:BV144)</f>
        <v>84609</v>
      </c>
      <c r="I144" s="2">
        <f>MAX(K144:BV144)</f>
        <v>1316116</v>
      </c>
      <c r="J144" s="2">
        <f>COUNTIF(K144:BV144,0)</f>
        <v>0</v>
      </c>
      <c r="K144">
        <v>244176</v>
      </c>
      <c r="L144">
        <v>288074</v>
      </c>
      <c r="M144">
        <v>199732</v>
      </c>
      <c r="N144">
        <v>253192</v>
      </c>
      <c r="O144">
        <v>158709</v>
      </c>
      <c r="P144">
        <v>336574</v>
      </c>
      <c r="Q144">
        <v>365987</v>
      </c>
      <c r="R144">
        <v>222036</v>
      </c>
      <c r="S144">
        <v>138193</v>
      </c>
      <c r="T144">
        <v>84609</v>
      </c>
      <c r="U144">
        <v>219916</v>
      </c>
      <c r="V144">
        <v>122396</v>
      </c>
      <c r="W144">
        <v>198675</v>
      </c>
      <c r="X144">
        <v>145821</v>
      </c>
      <c r="Y144">
        <v>359438</v>
      </c>
      <c r="Z144">
        <v>117715</v>
      </c>
      <c r="AA144">
        <v>131220</v>
      </c>
      <c r="AB144">
        <v>148532</v>
      </c>
      <c r="AC144">
        <v>170210</v>
      </c>
      <c r="AD144">
        <v>100393</v>
      </c>
      <c r="AE144">
        <v>90080</v>
      </c>
      <c r="AF144">
        <v>112988</v>
      </c>
      <c r="AG144">
        <v>142120</v>
      </c>
      <c r="AH144">
        <v>266479</v>
      </c>
      <c r="AI144">
        <v>1316116</v>
      </c>
      <c r="AJ144">
        <v>733927</v>
      </c>
      <c r="AK144">
        <v>871590</v>
      </c>
      <c r="AL144">
        <v>440553</v>
      </c>
      <c r="AM144">
        <v>580343</v>
      </c>
      <c r="AN144">
        <v>510566</v>
      </c>
      <c r="AO144">
        <v>244297</v>
      </c>
      <c r="AP144">
        <v>339175</v>
      </c>
      <c r="AQ144">
        <v>152916</v>
      </c>
      <c r="AR144">
        <v>292651</v>
      </c>
      <c r="AS144">
        <v>1290052</v>
      </c>
      <c r="AT144">
        <v>967459</v>
      </c>
      <c r="AU144">
        <v>251805</v>
      </c>
      <c r="AV144">
        <v>321260</v>
      </c>
      <c r="AW144">
        <v>547525</v>
      </c>
      <c r="AX144">
        <v>564296</v>
      </c>
      <c r="AY144">
        <v>390544</v>
      </c>
      <c r="AZ144">
        <v>427146</v>
      </c>
      <c r="BA144">
        <v>695605</v>
      </c>
      <c r="BB144">
        <v>474765</v>
      </c>
      <c r="BC144">
        <v>344706</v>
      </c>
      <c r="BD144">
        <v>277766</v>
      </c>
      <c r="BE144">
        <v>731871</v>
      </c>
      <c r="BF144">
        <v>283566</v>
      </c>
      <c r="BG144">
        <v>309670</v>
      </c>
      <c r="BH144">
        <v>391898</v>
      </c>
      <c r="BI144">
        <v>594476</v>
      </c>
      <c r="BJ144">
        <v>665752</v>
      </c>
      <c r="BK144">
        <v>268504</v>
      </c>
      <c r="BL144">
        <v>378027</v>
      </c>
      <c r="BM144">
        <v>484002</v>
      </c>
      <c r="BN144">
        <v>224362</v>
      </c>
      <c r="BO144">
        <v>204449</v>
      </c>
      <c r="BP144">
        <v>296500</v>
      </c>
      <c r="BQ144">
        <v>306098</v>
      </c>
      <c r="BR144">
        <v>212311</v>
      </c>
      <c r="BS144">
        <v>179058</v>
      </c>
      <c r="BT144">
        <v>154013</v>
      </c>
      <c r="BU144">
        <v>221957</v>
      </c>
      <c r="BV144">
        <v>139025</v>
      </c>
    </row>
    <row r="145" spans="1:74" x14ac:dyDescent="0.25">
      <c r="A145" t="s">
        <v>405</v>
      </c>
      <c r="B145" s="2">
        <f>AVERAGE(K145:BV145)</f>
        <v>163058.359375</v>
      </c>
      <c r="C145" s="2">
        <f t="shared" si="8"/>
        <v>202690.40909090909</v>
      </c>
      <c r="D145" s="2">
        <f>STDEV(K145:BV145)</f>
        <v>163668.28132637404</v>
      </c>
      <c r="E145" s="2">
        <f t="shared" si="9"/>
        <v>215065.58774712228</v>
      </c>
      <c r="F145" s="12">
        <f t="shared" si="10"/>
        <v>1.0037405132353341</v>
      </c>
      <c r="G145" s="12">
        <f t="shared" si="11"/>
        <v>1.0610545842386789</v>
      </c>
      <c r="H145" s="12">
        <f>MIN(K145:BV145)</f>
        <v>30551</v>
      </c>
      <c r="I145" s="2">
        <f>MAX(K145:BV145)</f>
        <v>1075764</v>
      </c>
      <c r="J145" s="2">
        <f>COUNTIF(K145:BV145,0)</f>
        <v>0</v>
      </c>
      <c r="K145">
        <v>50240</v>
      </c>
      <c r="L145">
        <v>42440</v>
      </c>
      <c r="M145">
        <v>35922</v>
      </c>
      <c r="N145">
        <v>38650</v>
      </c>
      <c r="O145">
        <v>42350</v>
      </c>
      <c r="P145">
        <v>30551</v>
      </c>
      <c r="Q145">
        <v>381878</v>
      </c>
      <c r="R145">
        <v>218657</v>
      </c>
      <c r="S145">
        <v>409632</v>
      </c>
      <c r="T145">
        <v>116606</v>
      </c>
      <c r="U145">
        <v>69960</v>
      </c>
      <c r="V145">
        <v>134475</v>
      </c>
      <c r="W145">
        <v>127483</v>
      </c>
      <c r="X145">
        <v>139238</v>
      </c>
      <c r="Y145">
        <v>41396</v>
      </c>
      <c r="Z145">
        <v>594346</v>
      </c>
      <c r="AA145">
        <v>115529</v>
      </c>
      <c r="AB145">
        <v>74732</v>
      </c>
      <c r="AC145">
        <v>107051</v>
      </c>
      <c r="AD145">
        <v>89417</v>
      </c>
      <c r="AE145">
        <v>269799</v>
      </c>
      <c r="AF145">
        <v>287355</v>
      </c>
      <c r="AG145">
        <v>74433</v>
      </c>
      <c r="AH145">
        <v>123538</v>
      </c>
      <c r="AI145">
        <v>412804</v>
      </c>
      <c r="AJ145">
        <v>105462</v>
      </c>
      <c r="AK145">
        <v>57667</v>
      </c>
      <c r="AL145">
        <v>49193</v>
      </c>
      <c r="AM145">
        <v>70504</v>
      </c>
      <c r="AN145">
        <v>149104</v>
      </c>
      <c r="AO145">
        <v>102813</v>
      </c>
      <c r="AP145">
        <v>45073</v>
      </c>
      <c r="AQ145">
        <v>51969</v>
      </c>
      <c r="AR145">
        <v>226824</v>
      </c>
      <c r="AS145">
        <v>93718</v>
      </c>
      <c r="AT145">
        <v>128295</v>
      </c>
      <c r="AU145">
        <v>42281</v>
      </c>
      <c r="AV145">
        <v>375887</v>
      </c>
      <c r="AW145">
        <v>113392</v>
      </c>
      <c r="AX145">
        <v>87527</v>
      </c>
      <c r="AY145">
        <v>133328</v>
      </c>
      <c r="AZ145">
        <v>115027</v>
      </c>
      <c r="BA145">
        <v>75108</v>
      </c>
      <c r="BB145">
        <v>75999</v>
      </c>
      <c r="BC145">
        <v>85313</v>
      </c>
      <c r="BD145">
        <v>68061</v>
      </c>
      <c r="BE145">
        <v>156928</v>
      </c>
      <c r="BF145">
        <v>64622</v>
      </c>
      <c r="BG145">
        <v>211062</v>
      </c>
      <c r="BH145">
        <v>114427</v>
      </c>
      <c r="BI145">
        <v>97606</v>
      </c>
      <c r="BJ145">
        <v>170059</v>
      </c>
      <c r="BK145">
        <v>195943</v>
      </c>
      <c r="BL145">
        <v>130735</v>
      </c>
      <c r="BM145">
        <v>129271</v>
      </c>
      <c r="BN145">
        <v>66685</v>
      </c>
      <c r="BO145">
        <v>122441</v>
      </c>
      <c r="BP145">
        <v>122172</v>
      </c>
      <c r="BQ145">
        <v>244367</v>
      </c>
      <c r="BR145">
        <v>265398</v>
      </c>
      <c r="BS145">
        <v>256540</v>
      </c>
      <c r="BT145">
        <v>355631</v>
      </c>
      <c r="BU145">
        <v>1075764</v>
      </c>
      <c r="BV145">
        <v>375057</v>
      </c>
    </row>
    <row r="146" spans="1:74" x14ac:dyDescent="0.25">
      <c r="A146" t="s">
        <v>412</v>
      </c>
      <c r="B146" s="2">
        <f>AVERAGE(K146:BV146)</f>
        <v>140438.828125</v>
      </c>
      <c r="C146" s="2">
        <f t="shared" si="8"/>
        <v>66124.727272727279</v>
      </c>
      <c r="D146" s="2">
        <f>STDEV(K146:BV146)</f>
        <v>263696.30888728704</v>
      </c>
      <c r="E146" s="2">
        <f t="shared" si="9"/>
        <v>74040.006883139955</v>
      </c>
      <c r="F146" s="12">
        <f t="shared" si="10"/>
        <v>1.8776595647222263</v>
      </c>
      <c r="G146" s="12">
        <f t="shared" si="11"/>
        <v>1.1197022647483537</v>
      </c>
      <c r="H146" s="12">
        <f>MIN(K146:BV146)</f>
        <v>5046</v>
      </c>
      <c r="I146" s="2">
        <f>MAX(K146:BV146)</f>
        <v>1972993</v>
      </c>
      <c r="J146" s="2">
        <f>COUNTIF(K146:BV146,0)</f>
        <v>0</v>
      </c>
      <c r="K146">
        <v>109174</v>
      </c>
      <c r="L146">
        <v>92051</v>
      </c>
      <c r="M146">
        <v>33269</v>
      </c>
      <c r="N146">
        <v>78975</v>
      </c>
      <c r="O146">
        <v>80462</v>
      </c>
      <c r="P146">
        <v>90193</v>
      </c>
      <c r="Q146">
        <v>153751</v>
      </c>
      <c r="R146">
        <v>185822</v>
      </c>
      <c r="S146">
        <v>46817</v>
      </c>
      <c r="T146">
        <v>25559</v>
      </c>
      <c r="U146">
        <v>9885</v>
      </c>
      <c r="V146">
        <v>115183</v>
      </c>
      <c r="W146">
        <v>104212</v>
      </c>
      <c r="X146">
        <v>32430</v>
      </c>
      <c r="Y146">
        <v>276254</v>
      </c>
      <c r="Z146">
        <v>444146</v>
      </c>
      <c r="AA146">
        <v>36845</v>
      </c>
      <c r="AB146">
        <v>73973</v>
      </c>
      <c r="AC146">
        <v>58739</v>
      </c>
      <c r="AD146">
        <v>386137</v>
      </c>
      <c r="AE146">
        <v>8675</v>
      </c>
      <c r="AF146">
        <v>767316</v>
      </c>
      <c r="AG146">
        <v>145220</v>
      </c>
      <c r="AH146">
        <v>127054</v>
      </c>
      <c r="AI146">
        <v>160893</v>
      </c>
      <c r="AJ146">
        <v>102470</v>
      </c>
      <c r="AK146">
        <v>242926</v>
      </c>
      <c r="AL146">
        <v>194237</v>
      </c>
      <c r="AM146">
        <v>85041</v>
      </c>
      <c r="AN146">
        <v>74956</v>
      </c>
      <c r="AO146">
        <v>297853</v>
      </c>
      <c r="AP146">
        <v>1972993</v>
      </c>
      <c r="AQ146">
        <v>156216</v>
      </c>
      <c r="AR146">
        <v>95548</v>
      </c>
      <c r="AS146">
        <v>79144</v>
      </c>
      <c r="AT146">
        <v>80934</v>
      </c>
      <c r="AU146">
        <v>5046</v>
      </c>
      <c r="AV146">
        <v>93198</v>
      </c>
      <c r="AW146">
        <v>111065</v>
      </c>
      <c r="AX146">
        <v>41625</v>
      </c>
      <c r="AY146">
        <v>213592</v>
      </c>
      <c r="AZ146">
        <v>43462</v>
      </c>
      <c r="BA146">
        <v>159938</v>
      </c>
      <c r="BB146">
        <v>64715</v>
      </c>
      <c r="BC146">
        <v>18865</v>
      </c>
      <c r="BD146">
        <v>89361</v>
      </c>
      <c r="BE146">
        <v>65206</v>
      </c>
      <c r="BF146">
        <v>39652</v>
      </c>
      <c r="BG146">
        <v>18409</v>
      </c>
      <c r="BH146">
        <v>16238</v>
      </c>
      <c r="BI146">
        <v>25366</v>
      </c>
      <c r="BJ146">
        <v>77749</v>
      </c>
      <c r="BK146">
        <v>75031</v>
      </c>
      <c r="BL146">
        <v>22685</v>
      </c>
      <c r="BM146">
        <v>10358</v>
      </c>
      <c r="BN146">
        <v>68053</v>
      </c>
      <c r="BO146">
        <v>279458</v>
      </c>
      <c r="BP146">
        <v>255217</v>
      </c>
      <c r="BQ146">
        <v>38906</v>
      </c>
      <c r="BR146">
        <v>39530</v>
      </c>
      <c r="BS146">
        <v>7847</v>
      </c>
      <c r="BT146">
        <v>7630</v>
      </c>
      <c r="BU146">
        <v>38199</v>
      </c>
      <c r="BV146">
        <v>36331</v>
      </c>
    </row>
    <row r="147" spans="1:74" x14ac:dyDescent="0.25">
      <c r="A147" t="s">
        <v>301</v>
      </c>
      <c r="B147" s="2">
        <f>AVERAGE(K147:BV147)</f>
        <v>51849.1875</v>
      </c>
      <c r="C147" s="2">
        <f t="shared" si="8"/>
        <v>46028.63636363636</v>
      </c>
      <c r="D147" s="2">
        <f>STDEV(K147:BV147)</f>
        <v>61666.663594819744</v>
      </c>
      <c r="E147" s="2">
        <f t="shared" si="9"/>
        <v>54693.914027714236</v>
      </c>
      <c r="F147" s="12">
        <f t="shared" si="10"/>
        <v>1.1893467683523438</v>
      </c>
      <c r="G147" s="12">
        <f t="shared" si="11"/>
        <v>1.1882584049551299</v>
      </c>
      <c r="H147" s="12">
        <f>MIN(K147:BV147)</f>
        <v>1417</v>
      </c>
      <c r="I147" s="2">
        <f>MAX(K147:BV147)</f>
        <v>373790</v>
      </c>
      <c r="J147" s="2">
        <f>COUNTIF(K147:BV147,0)</f>
        <v>0</v>
      </c>
      <c r="K147">
        <v>105601</v>
      </c>
      <c r="L147">
        <v>211348</v>
      </c>
      <c r="M147">
        <v>53850</v>
      </c>
      <c r="N147">
        <v>65390</v>
      </c>
      <c r="O147">
        <v>16763</v>
      </c>
      <c r="P147">
        <v>1417</v>
      </c>
      <c r="Q147">
        <v>17211</v>
      </c>
      <c r="R147">
        <v>19506</v>
      </c>
      <c r="S147">
        <v>41628</v>
      </c>
      <c r="T147">
        <v>68120</v>
      </c>
      <c r="U147">
        <v>44957</v>
      </c>
      <c r="V147">
        <v>71813</v>
      </c>
      <c r="W147">
        <v>43655</v>
      </c>
      <c r="X147">
        <v>14624</v>
      </c>
      <c r="Y147">
        <v>65224</v>
      </c>
      <c r="Z147">
        <v>14782</v>
      </c>
      <c r="AA147">
        <v>50831</v>
      </c>
      <c r="AB147">
        <v>153137</v>
      </c>
      <c r="AC147">
        <v>68408</v>
      </c>
      <c r="AD147">
        <v>10936</v>
      </c>
      <c r="AE147">
        <v>31805</v>
      </c>
      <c r="AF147">
        <v>33827</v>
      </c>
      <c r="AG147">
        <v>18343</v>
      </c>
      <c r="AH147">
        <v>25222</v>
      </c>
      <c r="AI147">
        <v>30631</v>
      </c>
      <c r="AJ147">
        <v>12942</v>
      </c>
      <c r="AK147">
        <v>39522</v>
      </c>
      <c r="AL147">
        <v>14326</v>
      </c>
      <c r="AM147">
        <v>10271</v>
      </c>
      <c r="AN147">
        <v>37803</v>
      </c>
      <c r="AO147">
        <v>7713</v>
      </c>
      <c r="AP147">
        <v>84382</v>
      </c>
      <c r="AQ147">
        <v>9867</v>
      </c>
      <c r="AR147">
        <v>30004</v>
      </c>
      <c r="AS147">
        <v>51195</v>
      </c>
      <c r="AT147">
        <v>58946</v>
      </c>
      <c r="AU147">
        <v>373790</v>
      </c>
      <c r="AV147">
        <v>50676</v>
      </c>
      <c r="AW147">
        <v>135142</v>
      </c>
      <c r="AX147">
        <v>35647</v>
      </c>
      <c r="AY147">
        <v>58012</v>
      </c>
      <c r="AZ147">
        <v>16451</v>
      </c>
      <c r="BA147">
        <v>6513</v>
      </c>
      <c r="BB147">
        <v>27919</v>
      </c>
      <c r="BC147">
        <v>218041</v>
      </c>
      <c r="BD147">
        <v>17326</v>
      </c>
      <c r="BE147">
        <v>179060</v>
      </c>
      <c r="BF147">
        <v>54688</v>
      </c>
      <c r="BG147">
        <v>33139</v>
      </c>
      <c r="BH147">
        <v>43847</v>
      </c>
      <c r="BI147">
        <v>15672</v>
      </c>
      <c r="BJ147">
        <v>45417</v>
      </c>
      <c r="BK147">
        <v>3154</v>
      </c>
      <c r="BL147">
        <v>39968</v>
      </c>
      <c r="BM147">
        <v>16212</v>
      </c>
      <c r="BN147">
        <v>2640</v>
      </c>
      <c r="BO147">
        <v>6246</v>
      </c>
      <c r="BP147">
        <v>26374</v>
      </c>
      <c r="BQ147">
        <v>8543</v>
      </c>
      <c r="BR147">
        <v>34697</v>
      </c>
      <c r="BS147">
        <v>22257</v>
      </c>
      <c r="BT147">
        <v>43090</v>
      </c>
      <c r="BU147">
        <v>78442</v>
      </c>
      <c r="BV147">
        <v>89385</v>
      </c>
    </row>
    <row r="148" spans="1:74" x14ac:dyDescent="0.25">
      <c r="A148" t="s">
        <v>316</v>
      </c>
      <c r="B148" s="2">
        <f>AVERAGE(K148:BV148)</f>
        <v>1412145.125</v>
      </c>
      <c r="C148" s="2">
        <f t="shared" si="8"/>
        <v>669735.22727272729</v>
      </c>
      <c r="D148" s="2">
        <f>STDEV(K148:BV148)</f>
        <v>6058930.923372956</v>
      </c>
      <c r="E148" s="2">
        <f t="shared" si="9"/>
        <v>896937.28639175382</v>
      </c>
      <c r="F148" s="12">
        <f t="shared" si="10"/>
        <v>4.2905865807333052</v>
      </c>
      <c r="G148" s="12">
        <f t="shared" si="11"/>
        <v>1.3392416135018474</v>
      </c>
      <c r="H148" s="12">
        <f>MIN(K148:BV148)</f>
        <v>1955</v>
      </c>
      <c r="I148" s="2">
        <f>MAX(K148:BV148)</f>
        <v>46101230</v>
      </c>
      <c r="J148" s="2">
        <f>COUNTIF(K148:BV148,0)</f>
        <v>0</v>
      </c>
      <c r="K148">
        <v>40817</v>
      </c>
      <c r="L148">
        <v>22905</v>
      </c>
      <c r="M148">
        <v>77647</v>
      </c>
      <c r="N148">
        <v>3992</v>
      </c>
      <c r="O148">
        <v>119449</v>
      </c>
      <c r="P148">
        <v>136179</v>
      </c>
      <c r="Q148">
        <v>344969</v>
      </c>
      <c r="R148">
        <v>132455</v>
      </c>
      <c r="S148">
        <v>183915</v>
      </c>
      <c r="T148">
        <v>612376</v>
      </c>
      <c r="U148">
        <v>16457724</v>
      </c>
      <c r="V148">
        <v>2563356</v>
      </c>
      <c r="W148">
        <v>87482</v>
      </c>
      <c r="X148">
        <v>24684</v>
      </c>
      <c r="Y148">
        <v>58017</v>
      </c>
      <c r="Z148">
        <v>212472</v>
      </c>
      <c r="AA148">
        <v>76836</v>
      </c>
      <c r="AB148">
        <v>72964</v>
      </c>
      <c r="AC148">
        <v>71316</v>
      </c>
      <c r="AD148">
        <v>209054</v>
      </c>
      <c r="AE148">
        <v>12816</v>
      </c>
      <c r="AF148">
        <v>33544</v>
      </c>
      <c r="AG148">
        <v>74594</v>
      </c>
      <c r="AH148">
        <v>1089034</v>
      </c>
      <c r="AI148">
        <v>64910</v>
      </c>
      <c r="AJ148">
        <v>934267</v>
      </c>
      <c r="AK148">
        <v>2208116</v>
      </c>
      <c r="AL148">
        <v>21589</v>
      </c>
      <c r="AM148">
        <v>30438</v>
      </c>
      <c r="AN148">
        <v>411980</v>
      </c>
      <c r="AO148">
        <v>421652</v>
      </c>
      <c r="AP148">
        <v>36245</v>
      </c>
      <c r="AQ148">
        <v>176894</v>
      </c>
      <c r="AR148">
        <v>26144</v>
      </c>
      <c r="AS148">
        <v>94240</v>
      </c>
      <c r="AT148">
        <v>1630484</v>
      </c>
      <c r="AU148">
        <v>27581</v>
      </c>
      <c r="AV148">
        <v>190715</v>
      </c>
      <c r="AW148">
        <v>46101230</v>
      </c>
      <c r="AX148">
        <v>181083</v>
      </c>
      <c r="AY148">
        <v>29534</v>
      </c>
      <c r="AZ148">
        <v>337414</v>
      </c>
      <c r="BA148">
        <v>141409</v>
      </c>
      <c r="BB148">
        <v>30332</v>
      </c>
      <c r="BC148">
        <v>10489</v>
      </c>
      <c r="BD148">
        <v>368328</v>
      </c>
      <c r="BE148">
        <v>201069</v>
      </c>
      <c r="BF148">
        <v>38507</v>
      </c>
      <c r="BG148">
        <v>130498</v>
      </c>
      <c r="BH148">
        <v>286560</v>
      </c>
      <c r="BI148">
        <v>2069335</v>
      </c>
      <c r="BJ148">
        <v>13606</v>
      </c>
      <c r="BK148">
        <v>937953</v>
      </c>
      <c r="BL148">
        <v>81979</v>
      </c>
      <c r="BM148">
        <v>641897</v>
      </c>
      <c r="BN148">
        <v>12216</v>
      </c>
      <c r="BO148">
        <v>1955</v>
      </c>
      <c r="BP148">
        <v>3004768</v>
      </c>
      <c r="BQ148">
        <v>2759351</v>
      </c>
      <c r="BR148">
        <v>488133</v>
      </c>
      <c r="BS148">
        <v>903672</v>
      </c>
      <c r="BT148">
        <v>1515945</v>
      </c>
      <c r="BU148">
        <v>927063</v>
      </c>
      <c r="BV148">
        <v>169110</v>
      </c>
    </row>
    <row r="149" spans="1:74" x14ac:dyDescent="0.25">
      <c r="A149" t="s">
        <v>375</v>
      </c>
      <c r="B149" s="2">
        <f>AVERAGE(K149:BV149)</f>
        <v>104300.46875</v>
      </c>
      <c r="C149" s="2">
        <f t="shared" si="8"/>
        <v>154083.72727272726</v>
      </c>
      <c r="D149" s="2">
        <f>STDEV(K149:BV149)</f>
        <v>192752.31329029726</v>
      </c>
      <c r="E149" s="2">
        <f t="shared" si="9"/>
        <v>307278.8185011227</v>
      </c>
      <c r="F149" s="12">
        <f t="shared" si="10"/>
        <v>1.8480483894306301</v>
      </c>
      <c r="G149" s="12">
        <f t="shared" si="11"/>
        <v>1.9942327716231907</v>
      </c>
      <c r="H149" s="12">
        <f>MIN(K149:BV149)</f>
        <v>10211</v>
      </c>
      <c r="I149" s="2">
        <f>MAX(K149:BV149)</f>
        <v>1419663</v>
      </c>
      <c r="J149" s="2">
        <f>COUNTIF(K149:BV149,0)</f>
        <v>0</v>
      </c>
      <c r="K149">
        <v>63608</v>
      </c>
      <c r="L149">
        <v>43697</v>
      </c>
      <c r="M149">
        <v>80401</v>
      </c>
      <c r="N149">
        <v>62993</v>
      </c>
      <c r="O149">
        <v>103106</v>
      </c>
      <c r="P149">
        <v>45022</v>
      </c>
      <c r="Q149">
        <v>68600</v>
      </c>
      <c r="R149">
        <v>81385</v>
      </c>
      <c r="S149">
        <v>48724</v>
      </c>
      <c r="T149">
        <v>85225</v>
      </c>
      <c r="U149">
        <v>29676</v>
      </c>
      <c r="V149">
        <v>113543</v>
      </c>
      <c r="W149">
        <v>57360</v>
      </c>
      <c r="X149">
        <v>61231</v>
      </c>
      <c r="Y149">
        <v>83302</v>
      </c>
      <c r="Z149">
        <v>300832</v>
      </c>
      <c r="AA149">
        <v>190174</v>
      </c>
      <c r="AB149">
        <v>443216</v>
      </c>
      <c r="AC149">
        <v>31164</v>
      </c>
      <c r="AD149">
        <v>34202</v>
      </c>
      <c r="AE149">
        <v>26025</v>
      </c>
      <c r="AF149">
        <v>50621</v>
      </c>
      <c r="AG149">
        <v>48108</v>
      </c>
      <c r="AH149">
        <v>32838</v>
      </c>
      <c r="AI149">
        <v>26167</v>
      </c>
      <c r="AJ149">
        <v>50851</v>
      </c>
      <c r="AK149">
        <v>75046</v>
      </c>
      <c r="AL149">
        <v>24503</v>
      </c>
      <c r="AM149">
        <v>23219</v>
      </c>
      <c r="AN149">
        <v>89178</v>
      </c>
      <c r="AO149">
        <v>34339</v>
      </c>
      <c r="AP149">
        <v>13358</v>
      </c>
      <c r="AQ149">
        <v>21570</v>
      </c>
      <c r="AR149">
        <v>23428</v>
      </c>
      <c r="AS149">
        <v>52077</v>
      </c>
      <c r="AT149">
        <v>76686</v>
      </c>
      <c r="AU149">
        <v>35803</v>
      </c>
      <c r="AV149">
        <v>113296</v>
      </c>
      <c r="AW149">
        <v>159759</v>
      </c>
      <c r="AX149">
        <v>15802</v>
      </c>
      <c r="AY149">
        <v>37550</v>
      </c>
      <c r="AZ149">
        <v>227703</v>
      </c>
      <c r="BA149">
        <v>33244</v>
      </c>
      <c r="BB149">
        <v>521342</v>
      </c>
      <c r="BC149">
        <v>264209</v>
      </c>
      <c r="BD149">
        <v>41453</v>
      </c>
      <c r="BE149">
        <v>166036</v>
      </c>
      <c r="BF149">
        <v>82890</v>
      </c>
      <c r="BG149">
        <v>58627</v>
      </c>
      <c r="BH149">
        <v>10211</v>
      </c>
      <c r="BI149">
        <v>51061</v>
      </c>
      <c r="BJ149">
        <v>24747</v>
      </c>
      <c r="BK149">
        <v>15872</v>
      </c>
      <c r="BL149">
        <v>11702</v>
      </c>
      <c r="BM149">
        <v>18513</v>
      </c>
      <c r="BN149">
        <v>38064</v>
      </c>
      <c r="BO149">
        <v>55492</v>
      </c>
      <c r="BP149">
        <v>32942</v>
      </c>
      <c r="BQ149">
        <v>37729</v>
      </c>
      <c r="BR149">
        <v>1419663</v>
      </c>
      <c r="BS149">
        <v>279340</v>
      </c>
      <c r="BT149">
        <v>84945</v>
      </c>
      <c r="BU149">
        <v>93376</v>
      </c>
      <c r="BV149">
        <v>48384</v>
      </c>
    </row>
    <row r="150" spans="1:74" x14ac:dyDescent="0.25">
      <c r="A150" t="s">
        <v>7</v>
      </c>
      <c r="B150" s="2">
        <f>AVERAGE(K150:BV150)</f>
        <v>777157.796875</v>
      </c>
      <c r="C150" s="2">
        <f t="shared" si="8"/>
        <v>803048.59090909094</v>
      </c>
      <c r="D150" s="2">
        <f>STDEV(K150:BV150)</f>
        <v>296988.30238826916</v>
      </c>
      <c r="E150" s="2">
        <f t="shared" si="9"/>
        <v>359726.30828816816</v>
      </c>
      <c r="F150" s="12">
        <f t="shared" si="10"/>
        <v>0.38214671921516796</v>
      </c>
      <c r="G150" s="12">
        <f t="shared" si="11"/>
        <v>0.44795086170432113</v>
      </c>
      <c r="H150" s="12">
        <f>MIN(K150:BV150)</f>
        <v>312447</v>
      </c>
      <c r="I150" s="2">
        <f>MAX(K150:BV150)</f>
        <v>1765840</v>
      </c>
      <c r="J150" s="2">
        <f>COUNTIF(K150:BV150,0)</f>
        <v>0</v>
      </c>
      <c r="K150">
        <v>739229</v>
      </c>
      <c r="L150">
        <v>526167</v>
      </c>
      <c r="M150">
        <v>678219</v>
      </c>
      <c r="N150">
        <v>1014471</v>
      </c>
      <c r="O150">
        <v>694912</v>
      </c>
      <c r="P150">
        <v>845439</v>
      </c>
      <c r="Q150">
        <v>769648</v>
      </c>
      <c r="R150">
        <v>552419</v>
      </c>
      <c r="S150">
        <v>526889</v>
      </c>
      <c r="T150">
        <v>601776</v>
      </c>
      <c r="U150">
        <v>989702</v>
      </c>
      <c r="V150">
        <v>312447</v>
      </c>
      <c r="W150">
        <v>954713</v>
      </c>
      <c r="X150">
        <v>854066</v>
      </c>
      <c r="Y150">
        <v>738334</v>
      </c>
      <c r="Z150">
        <v>607770</v>
      </c>
      <c r="AA150">
        <v>506552</v>
      </c>
      <c r="AB150">
        <v>609961</v>
      </c>
      <c r="AC150">
        <v>429072</v>
      </c>
      <c r="AD150">
        <v>730779</v>
      </c>
      <c r="AE150">
        <v>724929</v>
      </c>
      <c r="AF150">
        <v>491979</v>
      </c>
      <c r="AG150">
        <v>665859</v>
      </c>
      <c r="AH150">
        <v>469628</v>
      </c>
      <c r="AI150">
        <v>1233729</v>
      </c>
      <c r="AJ150">
        <v>836015</v>
      </c>
      <c r="AK150">
        <v>1192450</v>
      </c>
      <c r="AL150">
        <v>957740</v>
      </c>
      <c r="AM150">
        <v>890825</v>
      </c>
      <c r="AN150">
        <v>687409</v>
      </c>
      <c r="AO150">
        <v>513816</v>
      </c>
      <c r="AP150">
        <v>641425</v>
      </c>
      <c r="AQ150">
        <v>1355531</v>
      </c>
      <c r="AR150">
        <v>1217432</v>
      </c>
      <c r="AS150">
        <v>1569626</v>
      </c>
      <c r="AT150">
        <v>719600</v>
      </c>
      <c r="AU150">
        <v>618762</v>
      </c>
      <c r="AV150">
        <v>512312</v>
      </c>
      <c r="AW150">
        <v>797422</v>
      </c>
      <c r="AX150">
        <v>697563</v>
      </c>
      <c r="AY150">
        <v>852450</v>
      </c>
      <c r="AZ150">
        <v>741963</v>
      </c>
      <c r="BA150">
        <v>1165559</v>
      </c>
      <c r="BB150">
        <v>1489670</v>
      </c>
      <c r="BC150">
        <v>1765840</v>
      </c>
      <c r="BD150">
        <v>1123246</v>
      </c>
      <c r="BE150">
        <v>1335374</v>
      </c>
      <c r="BF150">
        <v>669696</v>
      </c>
      <c r="BG150">
        <v>604299</v>
      </c>
      <c r="BH150">
        <v>709777</v>
      </c>
      <c r="BI150">
        <v>908136</v>
      </c>
      <c r="BJ150">
        <v>793097</v>
      </c>
      <c r="BK150">
        <v>580903</v>
      </c>
      <c r="BL150">
        <v>498010</v>
      </c>
      <c r="BM150">
        <v>494584</v>
      </c>
      <c r="BN150">
        <v>396179</v>
      </c>
      <c r="BO150">
        <v>502753</v>
      </c>
      <c r="BP150">
        <v>493492</v>
      </c>
      <c r="BQ150">
        <v>730301</v>
      </c>
      <c r="BR150">
        <v>517800</v>
      </c>
      <c r="BS150">
        <v>646761</v>
      </c>
      <c r="BT150">
        <v>655631</v>
      </c>
      <c r="BU150">
        <v>757642</v>
      </c>
      <c r="BV150">
        <v>828319</v>
      </c>
    </row>
    <row r="151" spans="1:74" x14ac:dyDescent="0.25">
      <c r="A151" t="s">
        <v>58</v>
      </c>
      <c r="B151" s="2">
        <f>AVERAGE(K151:BV151)</f>
        <v>1263608.625</v>
      </c>
      <c r="C151" s="2">
        <f t="shared" si="8"/>
        <v>1260064.2272727273</v>
      </c>
      <c r="D151" s="2">
        <f>STDEV(K151:BV151)</f>
        <v>555653.06780653121</v>
      </c>
      <c r="E151" s="2">
        <f t="shared" si="9"/>
        <v>369175.0771467099</v>
      </c>
      <c r="F151" s="12">
        <f t="shared" si="10"/>
        <v>0.43973510216150291</v>
      </c>
      <c r="G151" s="12">
        <f t="shared" si="11"/>
        <v>0.29298115854439372</v>
      </c>
      <c r="H151" s="12">
        <f>MIN(K151:BV151)</f>
        <v>504970</v>
      </c>
      <c r="I151" s="2">
        <f>MAX(K151:BV151)</f>
        <v>3595584</v>
      </c>
      <c r="J151" s="2">
        <f>COUNTIF(K151:BV151,0)</f>
        <v>0</v>
      </c>
      <c r="K151">
        <v>1319387</v>
      </c>
      <c r="L151">
        <v>2216553</v>
      </c>
      <c r="M151">
        <v>680250</v>
      </c>
      <c r="N151">
        <v>1111794</v>
      </c>
      <c r="O151">
        <v>1473478</v>
      </c>
      <c r="P151">
        <v>1212835</v>
      </c>
      <c r="Q151">
        <v>1509076</v>
      </c>
      <c r="R151">
        <v>833523</v>
      </c>
      <c r="S151">
        <v>1649083</v>
      </c>
      <c r="T151">
        <v>1395305</v>
      </c>
      <c r="U151">
        <v>1442211</v>
      </c>
      <c r="V151">
        <v>671789</v>
      </c>
      <c r="W151">
        <v>966299</v>
      </c>
      <c r="X151">
        <v>954297</v>
      </c>
      <c r="Y151">
        <v>800337</v>
      </c>
      <c r="Z151">
        <v>912591</v>
      </c>
      <c r="AA151">
        <v>504970</v>
      </c>
      <c r="AB151">
        <v>727465</v>
      </c>
      <c r="AC151">
        <v>1329491</v>
      </c>
      <c r="AD151">
        <v>1755611</v>
      </c>
      <c r="AE151">
        <v>1028964</v>
      </c>
      <c r="AF151">
        <v>1230879</v>
      </c>
      <c r="AG151">
        <v>776184</v>
      </c>
      <c r="AH151">
        <v>875869</v>
      </c>
      <c r="AI151">
        <v>3388613</v>
      </c>
      <c r="AJ151">
        <v>1951072</v>
      </c>
      <c r="AK151">
        <v>1544575</v>
      </c>
      <c r="AL151">
        <v>1498530</v>
      </c>
      <c r="AM151">
        <v>1804890</v>
      </c>
      <c r="AN151">
        <v>1198146</v>
      </c>
      <c r="AO151">
        <v>750792</v>
      </c>
      <c r="AP151">
        <v>3595584</v>
      </c>
      <c r="AQ151">
        <v>1579787</v>
      </c>
      <c r="AR151">
        <v>1033045</v>
      </c>
      <c r="AS151">
        <v>1050945</v>
      </c>
      <c r="AT151">
        <v>685853</v>
      </c>
      <c r="AU151">
        <v>1032416</v>
      </c>
      <c r="AV151">
        <v>1024210</v>
      </c>
      <c r="AW151">
        <v>859847</v>
      </c>
      <c r="AX151">
        <v>1003734</v>
      </c>
      <c r="AY151">
        <v>1127101</v>
      </c>
      <c r="AZ151">
        <v>642158</v>
      </c>
      <c r="BA151">
        <v>889714</v>
      </c>
      <c r="BB151">
        <v>1215593</v>
      </c>
      <c r="BC151">
        <v>1027691</v>
      </c>
      <c r="BD151">
        <v>1668269</v>
      </c>
      <c r="BE151">
        <v>2161849</v>
      </c>
      <c r="BF151">
        <v>1495879</v>
      </c>
      <c r="BG151">
        <v>1053742</v>
      </c>
      <c r="BH151">
        <v>870856</v>
      </c>
      <c r="BI151">
        <v>1412382</v>
      </c>
      <c r="BJ151">
        <v>1646298</v>
      </c>
      <c r="BK151">
        <v>1067996</v>
      </c>
      <c r="BL151">
        <v>1962256</v>
      </c>
      <c r="BM151">
        <v>782867</v>
      </c>
      <c r="BN151">
        <v>1131647</v>
      </c>
      <c r="BO151">
        <v>887189</v>
      </c>
      <c r="BP151">
        <v>865151</v>
      </c>
      <c r="BQ151">
        <v>1169813</v>
      </c>
      <c r="BR151">
        <v>1114795</v>
      </c>
      <c r="BS151">
        <v>1538217</v>
      </c>
      <c r="BT151">
        <v>1483375</v>
      </c>
      <c r="BU151">
        <v>1061802</v>
      </c>
      <c r="BV151">
        <v>1214032</v>
      </c>
    </row>
    <row r="152" spans="1:74" x14ac:dyDescent="0.25">
      <c r="A152" t="s">
        <v>223</v>
      </c>
      <c r="B152" s="2">
        <f>AVERAGE(K152:BV152)</f>
        <v>232432.4375</v>
      </c>
      <c r="C152" s="2">
        <f t="shared" si="8"/>
        <v>258673.68181818182</v>
      </c>
      <c r="D152" s="2">
        <f>STDEV(K152:BV152)</f>
        <v>240529.21248270778</v>
      </c>
      <c r="E152" s="2">
        <f t="shared" si="9"/>
        <v>363812.29695484537</v>
      </c>
      <c r="F152" s="12">
        <f t="shared" si="10"/>
        <v>1.0348349613754224</v>
      </c>
      <c r="G152" s="12">
        <f t="shared" si="11"/>
        <v>1.4064526951395235</v>
      </c>
      <c r="H152" s="12">
        <f>MIN(K152:BV152)</f>
        <v>13903</v>
      </c>
      <c r="I152" s="2">
        <f>MAX(K152:BV152)</f>
        <v>1731153</v>
      </c>
      <c r="J152" s="2">
        <f>COUNTIF(K152:BV152,0)</f>
        <v>0</v>
      </c>
      <c r="K152">
        <v>193287</v>
      </c>
      <c r="L152">
        <v>67731</v>
      </c>
      <c r="M152">
        <v>309851</v>
      </c>
      <c r="N152">
        <v>194870</v>
      </c>
      <c r="O152">
        <v>131233</v>
      </c>
      <c r="P152">
        <v>152366</v>
      </c>
      <c r="Q152">
        <v>117406</v>
      </c>
      <c r="R152">
        <v>124882</v>
      </c>
      <c r="S152">
        <v>57460</v>
      </c>
      <c r="T152">
        <v>118975</v>
      </c>
      <c r="U152">
        <v>169314</v>
      </c>
      <c r="V152">
        <v>23909</v>
      </c>
      <c r="W152">
        <v>161162</v>
      </c>
      <c r="X152">
        <v>128492</v>
      </c>
      <c r="Y152">
        <v>228619</v>
      </c>
      <c r="Z152">
        <v>34177</v>
      </c>
      <c r="AA152">
        <v>114559</v>
      </c>
      <c r="AB152">
        <v>97768</v>
      </c>
      <c r="AC152">
        <v>166117</v>
      </c>
      <c r="AD152">
        <v>224206</v>
      </c>
      <c r="AE152">
        <v>217002</v>
      </c>
      <c r="AF152">
        <v>357250</v>
      </c>
      <c r="AG152">
        <v>753898</v>
      </c>
      <c r="AH152">
        <v>484877</v>
      </c>
      <c r="AI152">
        <v>167381</v>
      </c>
      <c r="AJ152">
        <v>166209</v>
      </c>
      <c r="AK152">
        <v>274819</v>
      </c>
      <c r="AL152">
        <v>205753</v>
      </c>
      <c r="AM152">
        <v>420727</v>
      </c>
      <c r="AN152">
        <v>128706</v>
      </c>
      <c r="AO152">
        <v>225318</v>
      </c>
      <c r="AP152">
        <v>457843</v>
      </c>
      <c r="AQ152">
        <v>66644</v>
      </c>
      <c r="AR152">
        <v>284198</v>
      </c>
      <c r="AS152">
        <v>334221</v>
      </c>
      <c r="AT152">
        <v>313361</v>
      </c>
      <c r="AU152">
        <v>122288</v>
      </c>
      <c r="AV152">
        <v>196681</v>
      </c>
      <c r="AW152">
        <v>349544</v>
      </c>
      <c r="AX152">
        <v>130155</v>
      </c>
      <c r="AY152">
        <v>442942</v>
      </c>
      <c r="AZ152">
        <v>268654</v>
      </c>
      <c r="BA152">
        <v>123611</v>
      </c>
      <c r="BB152">
        <v>81820</v>
      </c>
      <c r="BC152">
        <v>634435</v>
      </c>
      <c r="BD152">
        <v>505798</v>
      </c>
      <c r="BE152">
        <v>1731153</v>
      </c>
      <c r="BF152">
        <v>258618</v>
      </c>
      <c r="BG152">
        <v>266329</v>
      </c>
      <c r="BH152">
        <v>183022</v>
      </c>
      <c r="BI152">
        <v>293353</v>
      </c>
      <c r="BJ152">
        <v>258591</v>
      </c>
      <c r="BK152">
        <v>165075</v>
      </c>
      <c r="BL152">
        <v>289112</v>
      </c>
      <c r="BM152">
        <v>265767</v>
      </c>
      <c r="BN152">
        <v>31422</v>
      </c>
      <c r="BO152">
        <v>24660</v>
      </c>
      <c r="BP152">
        <v>83027</v>
      </c>
      <c r="BQ152">
        <v>104374</v>
      </c>
      <c r="BR152">
        <v>13903</v>
      </c>
      <c r="BS152">
        <v>48919</v>
      </c>
      <c r="BT152">
        <v>48059</v>
      </c>
      <c r="BU152">
        <v>191310</v>
      </c>
      <c r="BV152">
        <v>88463</v>
      </c>
    </row>
    <row r="153" spans="1:74" x14ac:dyDescent="0.25">
      <c r="A153" t="s">
        <v>446</v>
      </c>
      <c r="B153" s="2">
        <f>AVERAGE(K153:BV153)</f>
        <v>377057.9375</v>
      </c>
      <c r="C153" s="2">
        <f t="shared" si="8"/>
        <v>456165.40909090912</v>
      </c>
      <c r="D153" s="2">
        <f>STDEV(K153:BV153)</f>
        <v>609145.82081340789</v>
      </c>
      <c r="E153" s="2">
        <f t="shared" si="9"/>
        <v>589443.37798571086</v>
      </c>
      <c r="F153" s="12">
        <f t="shared" si="10"/>
        <v>1.6155231337979932</v>
      </c>
      <c r="G153" s="12">
        <f t="shared" si="11"/>
        <v>1.292170265957717</v>
      </c>
      <c r="H153" s="12">
        <f>MIN(K153:BV153)</f>
        <v>4346</v>
      </c>
      <c r="I153" s="2">
        <f>MAX(K153:BV153)</f>
        <v>3041406</v>
      </c>
      <c r="J153" s="2">
        <f>COUNTIF(K153:BV153,0)</f>
        <v>0</v>
      </c>
      <c r="K153">
        <v>901121</v>
      </c>
      <c r="L153">
        <v>51325</v>
      </c>
      <c r="M153">
        <v>51671</v>
      </c>
      <c r="N153">
        <v>34884</v>
      </c>
      <c r="O153">
        <v>495236</v>
      </c>
      <c r="P153">
        <v>27858</v>
      </c>
      <c r="Q153">
        <v>401521</v>
      </c>
      <c r="R153">
        <v>21795</v>
      </c>
      <c r="S153">
        <v>21240</v>
      </c>
      <c r="T153">
        <v>4346</v>
      </c>
      <c r="U153">
        <v>739725</v>
      </c>
      <c r="V153">
        <v>14848</v>
      </c>
      <c r="W153">
        <v>16526</v>
      </c>
      <c r="X153">
        <v>31218</v>
      </c>
      <c r="Y153">
        <v>34658</v>
      </c>
      <c r="Z153">
        <v>706859</v>
      </c>
      <c r="AA153">
        <v>9787</v>
      </c>
      <c r="AB153">
        <v>39717</v>
      </c>
      <c r="AC153">
        <v>86377</v>
      </c>
      <c r="AD153">
        <v>3041406</v>
      </c>
      <c r="AE153">
        <v>772372</v>
      </c>
      <c r="AF153">
        <v>2690117</v>
      </c>
      <c r="AG153">
        <v>402766</v>
      </c>
      <c r="AH153">
        <v>101437</v>
      </c>
      <c r="AI153">
        <v>117453</v>
      </c>
      <c r="AJ153">
        <v>533280</v>
      </c>
      <c r="AK153">
        <v>116926</v>
      </c>
      <c r="AL153">
        <v>95820</v>
      </c>
      <c r="AM153">
        <v>329757</v>
      </c>
      <c r="AN153">
        <v>83977</v>
      </c>
      <c r="AO153">
        <v>308856</v>
      </c>
      <c r="AP153">
        <v>129318</v>
      </c>
      <c r="AQ153">
        <v>76269</v>
      </c>
      <c r="AR153">
        <v>298496</v>
      </c>
      <c r="AS153">
        <v>24325</v>
      </c>
      <c r="AT153">
        <v>23198</v>
      </c>
      <c r="AU153">
        <v>35890</v>
      </c>
      <c r="AV153">
        <v>517703</v>
      </c>
      <c r="AW153">
        <v>237438</v>
      </c>
      <c r="AX153">
        <v>63604</v>
      </c>
      <c r="AY153">
        <v>244183</v>
      </c>
      <c r="AZ153">
        <v>160766</v>
      </c>
      <c r="BA153">
        <v>1634130</v>
      </c>
      <c r="BB153">
        <v>241202</v>
      </c>
      <c r="BC153">
        <v>88544</v>
      </c>
      <c r="BD153">
        <v>136483</v>
      </c>
      <c r="BE153">
        <v>2360587</v>
      </c>
      <c r="BF153">
        <v>73135</v>
      </c>
      <c r="BG153">
        <v>423663</v>
      </c>
      <c r="BH153">
        <v>124557</v>
      </c>
      <c r="BI153">
        <v>121198</v>
      </c>
      <c r="BJ153">
        <v>227915</v>
      </c>
      <c r="BK153">
        <v>36203</v>
      </c>
      <c r="BL153">
        <v>48075</v>
      </c>
      <c r="BM153">
        <v>169200</v>
      </c>
      <c r="BN153">
        <v>832502</v>
      </c>
      <c r="BO153">
        <v>350174</v>
      </c>
      <c r="BP153">
        <v>155295</v>
      </c>
      <c r="BQ153">
        <v>1230900</v>
      </c>
      <c r="BR153">
        <v>590901</v>
      </c>
      <c r="BS153">
        <v>556631</v>
      </c>
      <c r="BT153">
        <v>128382</v>
      </c>
      <c r="BU153">
        <v>41802</v>
      </c>
      <c r="BV153">
        <v>464160</v>
      </c>
    </row>
    <row r="154" spans="1:74" x14ac:dyDescent="0.25">
      <c r="A154" t="s">
        <v>337</v>
      </c>
      <c r="B154" s="2">
        <f>AVERAGE(K154:BV154)</f>
        <v>603290.453125</v>
      </c>
      <c r="C154" s="2">
        <f t="shared" si="8"/>
        <v>585275.86363636365</v>
      </c>
      <c r="D154" s="2">
        <f>STDEV(K154:BV154)</f>
        <v>249888.82007429775</v>
      </c>
      <c r="E154" s="2">
        <f t="shared" si="9"/>
        <v>307368.90867324319</v>
      </c>
      <c r="F154" s="12">
        <f t="shared" si="10"/>
        <v>0.41420980355298531</v>
      </c>
      <c r="G154" s="12">
        <f t="shared" si="11"/>
        <v>0.52516928814309316</v>
      </c>
      <c r="H154" s="12">
        <f>MIN(K154:BV154)</f>
        <v>264067</v>
      </c>
      <c r="I154" s="2">
        <f>MAX(K154:BV154)</f>
        <v>1492660</v>
      </c>
      <c r="J154" s="2">
        <f>COUNTIF(K154:BV154,0)</f>
        <v>0</v>
      </c>
      <c r="K154">
        <v>345382</v>
      </c>
      <c r="L154">
        <v>453800</v>
      </c>
      <c r="M154">
        <v>293320</v>
      </c>
      <c r="N154">
        <v>491092</v>
      </c>
      <c r="O154">
        <v>354822</v>
      </c>
      <c r="P154">
        <v>731416</v>
      </c>
      <c r="Q154">
        <v>575958</v>
      </c>
      <c r="R154">
        <v>623368</v>
      </c>
      <c r="S154">
        <v>601558</v>
      </c>
      <c r="T154">
        <v>807360</v>
      </c>
      <c r="U154">
        <v>1104613</v>
      </c>
      <c r="V154">
        <v>455182</v>
      </c>
      <c r="W154">
        <v>982781</v>
      </c>
      <c r="X154">
        <v>743157</v>
      </c>
      <c r="Y154">
        <v>613587</v>
      </c>
      <c r="Z154">
        <v>769140</v>
      </c>
      <c r="AA154">
        <v>484153</v>
      </c>
      <c r="AB154">
        <v>647756</v>
      </c>
      <c r="AC154">
        <v>340454</v>
      </c>
      <c r="AD154">
        <v>370963</v>
      </c>
      <c r="AE154">
        <v>469737</v>
      </c>
      <c r="AF154">
        <v>679296</v>
      </c>
      <c r="AG154">
        <v>789170</v>
      </c>
      <c r="AH154">
        <v>508023</v>
      </c>
      <c r="AI154">
        <v>752086</v>
      </c>
      <c r="AJ154">
        <v>1174906</v>
      </c>
      <c r="AK154">
        <v>809886</v>
      </c>
      <c r="AL154">
        <v>635429</v>
      </c>
      <c r="AM154">
        <v>541614</v>
      </c>
      <c r="AN154">
        <v>561247</v>
      </c>
      <c r="AO154">
        <v>264067</v>
      </c>
      <c r="AP154">
        <v>590374</v>
      </c>
      <c r="AQ154">
        <v>1188941</v>
      </c>
      <c r="AR154">
        <v>385374</v>
      </c>
      <c r="AS154">
        <v>561212</v>
      </c>
      <c r="AT154">
        <v>497945</v>
      </c>
      <c r="AU154">
        <v>678919</v>
      </c>
      <c r="AV154">
        <v>578426</v>
      </c>
      <c r="AW154">
        <v>689094</v>
      </c>
      <c r="AX154">
        <v>491239</v>
      </c>
      <c r="AY154">
        <v>596421</v>
      </c>
      <c r="AZ154">
        <v>501252</v>
      </c>
      <c r="BA154">
        <v>612446</v>
      </c>
      <c r="BB154">
        <v>1492660</v>
      </c>
      <c r="BC154">
        <v>628200</v>
      </c>
      <c r="BD154">
        <v>527078</v>
      </c>
      <c r="BE154">
        <v>1369123</v>
      </c>
      <c r="BF154">
        <v>425135</v>
      </c>
      <c r="BG154">
        <v>641367</v>
      </c>
      <c r="BH154">
        <v>372882</v>
      </c>
      <c r="BI154">
        <v>667147</v>
      </c>
      <c r="BJ154">
        <v>532188</v>
      </c>
      <c r="BK154">
        <v>522124</v>
      </c>
      <c r="BL154">
        <v>612701</v>
      </c>
      <c r="BM154">
        <v>424877</v>
      </c>
      <c r="BN154">
        <v>607327</v>
      </c>
      <c r="BO154">
        <v>850359</v>
      </c>
      <c r="BP154">
        <v>416686</v>
      </c>
      <c r="BQ154">
        <v>485944</v>
      </c>
      <c r="BR154">
        <v>296284</v>
      </c>
      <c r="BS154">
        <v>369805</v>
      </c>
      <c r="BT154">
        <v>291603</v>
      </c>
      <c r="BU154">
        <v>410619</v>
      </c>
      <c r="BV154">
        <v>319514</v>
      </c>
    </row>
    <row r="155" spans="1:74" x14ac:dyDescent="0.25">
      <c r="A155" t="s">
        <v>166</v>
      </c>
      <c r="B155" s="2">
        <f>AVERAGE(K155:BV155)</f>
        <v>8617490.046875</v>
      </c>
      <c r="C155" s="2">
        <f t="shared" si="8"/>
        <v>9977895.5454545449</v>
      </c>
      <c r="D155" s="2">
        <f>STDEV(K155:BV155)</f>
        <v>6528940.4380800733</v>
      </c>
      <c r="E155" s="2">
        <f t="shared" si="9"/>
        <v>10360518.147740796</v>
      </c>
      <c r="F155" s="12">
        <f t="shared" si="10"/>
        <v>0.75763829172598729</v>
      </c>
      <c r="G155" s="12">
        <f t="shared" si="11"/>
        <v>1.0383470242340387</v>
      </c>
      <c r="H155" s="12">
        <f>MIN(K155:BV155)</f>
        <v>1580910</v>
      </c>
      <c r="I155" s="2">
        <f>MAX(K155:BV155)</f>
        <v>50837888</v>
      </c>
      <c r="J155" s="2">
        <f>COUNTIF(K155:BV155,0)</f>
        <v>0</v>
      </c>
      <c r="K155">
        <v>4375949</v>
      </c>
      <c r="L155">
        <v>11588903</v>
      </c>
      <c r="M155">
        <v>6714478</v>
      </c>
      <c r="N155">
        <v>7197876</v>
      </c>
      <c r="O155">
        <v>5636082</v>
      </c>
      <c r="P155">
        <v>7171753</v>
      </c>
      <c r="Q155">
        <v>17875084</v>
      </c>
      <c r="R155">
        <v>10809793</v>
      </c>
      <c r="S155">
        <v>5583218</v>
      </c>
      <c r="T155">
        <v>3576174</v>
      </c>
      <c r="U155">
        <v>6434534</v>
      </c>
      <c r="V155">
        <v>1580910</v>
      </c>
      <c r="W155">
        <v>5656480</v>
      </c>
      <c r="X155">
        <v>4404488</v>
      </c>
      <c r="Y155">
        <v>7801849</v>
      </c>
      <c r="Z155">
        <v>7112429</v>
      </c>
      <c r="AA155">
        <v>4383613</v>
      </c>
      <c r="AB155">
        <v>12334390</v>
      </c>
      <c r="AC155">
        <v>9349126</v>
      </c>
      <c r="AD155">
        <v>9219466</v>
      </c>
      <c r="AE155">
        <v>11474328</v>
      </c>
      <c r="AF155">
        <v>7696780</v>
      </c>
      <c r="AG155">
        <v>6257932</v>
      </c>
      <c r="AH155">
        <v>4256810</v>
      </c>
      <c r="AI155">
        <v>5205009</v>
      </c>
      <c r="AJ155">
        <v>6807259</v>
      </c>
      <c r="AK155">
        <v>7015083</v>
      </c>
      <c r="AL155">
        <v>8537839</v>
      </c>
      <c r="AM155">
        <v>8304195</v>
      </c>
      <c r="AN155">
        <v>9389809</v>
      </c>
      <c r="AO155">
        <v>9868375</v>
      </c>
      <c r="AP155">
        <v>7395826</v>
      </c>
      <c r="AQ155">
        <v>7576662</v>
      </c>
      <c r="AR155">
        <v>6342291</v>
      </c>
      <c r="AS155">
        <v>8597588</v>
      </c>
      <c r="AT155">
        <v>10034872</v>
      </c>
      <c r="AU155">
        <v>9474074</v>
      </c>
      <c r="AV155">
        <v>9673187</v>
      </c>
      <c r="AW155">
        <v>14467003</v>
      </c>
      <c r="AX155">
        <v>8686003</v>
      </c>
      <c r="AY155">
        <v>9791041</v>
      </c>
      <c r="AZ155">
        <v>6347100</v>
      </c>
      <c r="BA155">
        <v>5688747</v>
      </c>
      <c r="BB155">
        <v>4738521</v>
      </c>
      <c r="BC155">
        <v>3907841</v>
      </c>
      <c r="BD155">
        <v>7310985</v>
      </c>
      <c r="BE155">
        <v>8676681</v>
      </c>
      <c r="BF155">
        <v>8792214</v>
      </c>
      <c r="BG155">
        <v>7070160</v>
      </c>
      <c r="BH155">
        <v>5915025</v>
      </c>
      <c r="BI155">
        <v>50837888</v>
      </c>
      <c r="BJ155">
        <v>8816507</v>
      </c>
      <c r="BK155">
        <v>6331237</v>
      </c>
      <c r="BL155">
        <v>4878307</v>
      </c>
      <c r="BM155">
        <v>12273970</v>
      </c>
      <c r="BN155">
        <v>26889881</v>
      </c>
      <c r="BO155">
        <v>10534278</v>
      </c>
      <c r="BP155">
        <v>5753439</v>
      </c>
      <c r="BQ155">
        <v>6455876</v>
      </c>
      <c r="BR155">
        <v>8410883</v>
      </c>
      <c r="BS155">
        <v>12970762</v>
      </c>
      <c r="BT155">
        <v>4442627</v>
      </c>
      <c r="BU155">
        <v>4123749</v>
      </c>
      <c r="BV155">
        <v>4694124</v>
      </c>
    </row>
    <row r="156" spans="1:74" x14ac:dyDescent="0.25">
      <c r="A156" t="s">
        <v>430</v>
      </c>
      <c r="B156" s="2">
        <f>AVERAGE(K156:BV156)</f>
        <v>1608220.984375</v>
      </c>
      <c r="C156" s="2">
        <f t="shared" si="8"/>
        <v>1640797.5454545454</v>
      </c>
      <c r="D156" s="2">
        <f>STDEV(K156:BV156)</f>
        <v>507704.93193431612</v>
      </c>
      <c r="E156" s="2">
        <f t="shared" si="9"/>
        <v>621522.03014540777</v>
      </c>
      <c r="F156" s="12">
        <f t="shared" si="10"/>
        <v>0.31569351281137809</v>
      </c>
      <c r="G156" s="12">
        <f t="shared" si="11"/>
        <v>0.37879263768232252</v>
      </c>
      <c r="H156" s="12">
        <f>MIN(K156:BV156)</f>
        <v>711366</v>
      </c>
      <c r="I156" s="2">
        <f>MAX(K156:BV156)</f>
        <v>3762453</v>
      </c>
      <c r="J156" s="2">
        <f>COUNTIF(K156:BV156,0)</f>
        <v>0</v>
      </c>
      <c r="K156">
        <v>2351543</v>
      </c>
      <c r="L156">
        <v>2527125</v>
      </c>
      <c r="M156">
        <v>1941092</v>
      </c>
      <c r="N156">
        <v>1377818</v>
      </c>
      <c r="O156">
        <v>891244</v>
      </c>
      <c r="P156">
        <v>1373924</v>
      </c>
      <c r="Q156">
        <v>1843549</v>
      </c>
      <c r="R156">
        <v>1079403</v>
      </c>
      <c r="S156">
        <v>953135</v>
      </c>
      <c r="T156">
        <v>886384</v>
      </c>
      <c r="U156">
        <v>1795726</v>
      </c>
      <c r="V156">
        <v>711366</v>
      </c>
      <c r="W156">
        <v>1946392</v>
      </c>
      <c r="X156">
        <v>1347238</v>
      </c>
      <c r="Y156">
        <v>1848805</v>
      </c>
      <c r="Z156">
        <v>1939611</v>
      </c>
      <c r="AA156">
        <v>981515</v>
      </c>
      <c r="AB156">
        <v>852276</v>
      </c>
      <c r="AC156">
        <v>1464598</v>
      </c>
      <c r="AD156">
        <v>1723424</v>
      </c>
      <c r="AE156">
        <v>1919659</v>
      </c>
      <c r="AF156">
        <v>1458837</v>
      </c>
      <c r="AG156">
        <v>1705712</v>
      </c>
      <c r="AH156">
        <v>1507886</v>
      </c>
      <c r="AI156">
        <v>1243506</v>
      </c>
      <c r="AJ156">
        <v>1845937</v>
      </c>
      <c r="AK156">
        <v>1455560</v>
      </c>
      <c r="AL156">
        <v>1451465</v>
      </c>
      <c r="AM156">
        <v>1724511</v>
      </c>
      <c r="AN156">
        <v>1783267</v>
      </c>
      <c r="AO156">
        <v>1316622</v>
      </c>
      <c r="AP156">
        <v>2582365</v>
      </c>
      <c r="AQ156">
        <v>1640192</v>
      </c>
      <c r="AR156">
        <v>1836668</v>
      </c>
      <c r="AS156">
        <v>1205498</v>
      </c>
      <c r="AT156">
        <v>1381470</v>
      </c>
      <c r="AU156">
        <v>1714183</v>
      </c>
      <c r="AV156">
        <v>2290972</v>
      </c>
      <c r="AW156">
        <v>1909980</v>
      </c>
      <c r="AX156">
        <v>1781467</v>
      </c>
      <c r="AY156">
        <v>1919220</v>
      </c>
      <c r="AZ156">
        <v>1317452</v>
      </c>
      <c r="BA156">
        <v>1337953</v>
      </c>
      <c r="BB156">
        <v>1057456</v>
      </c>
      <c r="BC156">
        <v>1723005</v>
      </c>
      <c r="BD156">
        <v>2400891</v>
      </c>
      <c r="BE156">
        <v>3762453</v>
      </c>
      <c r="BF156">
        <v>1491061</v>
      </c>
      <c r="BG156">
        <v>1193491</v>
      </c>
      <c r="BH156">
        <v>1605304</v>
      </c>
      <c r="BI156">
        <v>1904775</v>
      </c>
      <c r="BJ156">
        <v>2305638</v>
      </c>
      <c r="BK156">
        <v>1258982</v>
      </c>
      <c r="BL156">
        <v>988527</v>
      </c>
      <c r="BM156">
        <v>1767652</v>
      </c>
      <c r="BN156">
        <v>1021257</v>
      </c>
      <c r="BO156">
        <v>1421687</v>
      </c>
      <c r="BP156">
        <v>1448066</v>
      </c>
      <c r="BQ156">
        <v>1439161</v>
      </c>
      <c r="BR156">
        <v>1325834</v>
      </c>
      <c r="BS156">
        <v>2152539</v>
      </c>
      <c r="BT156">
        <v>1638603</v>
      </c>
      <c r="BU156">
        <v>1033617</v>
      </c>
      <c r="BV156">
        <v>1819594</v>
      </c>
    </row>
    <row r="157" spans="1:74" x14ac:dyDescent="0.25">
      <c r="A157" t="s">
        <v>403</v>
      </c>
      <c r="B157" s="2">
        <f>AVERAGE(K157:BV157)</f>
        <v>12604960.453125</v>
      </c>
      <c r="C157" s="2">
        <f t="shared" si="8"/>
        <v>13608186.636363637</v>
      </c>
      <c r="D157" s="2">
        <f>STDEV(K157:BV157)</f>
        <v>3852957.1722642807</v>
      </c>
      <c r="E157" s="2">
        <f t="shared" si="9"/>
        <v>3768691.6318046702</v>
      </c>
      <c r="F157" s="12">
        <f t="shared" si="10"/>
        <v>0.30566991357034068</v>
      </c>
      <c r="G157" s="12">
        <f t="shared" si="11"/>
        <v>0.27694297061843764</v>
      </c>
      <c r="H157" s="12">
        <f>MIN(K157:BV157)</f>
        <v>7095111</v>
      </c>
      <c r="I157" s="2">
        <f>MAX(K157:BV157)</f>
        <v>24731324</v>
      </c>
      <c r="J157" s="2">
        <f>COUNTIF(K157:BV157,0)</f>
        <v>0</v>
      </c>
      <c r="K157">
        <v>9189077</v>
      </c>
      <c r="L157">
        <v>14190025</v>
      </c>
      <c r="M157">
        <v>9749186</v>
      </c>
      <c r="N157">
        <v>10604868</v>
      </c>
      <c r="O157">
        <v>8720564</v>
      </c>
      <c r="P157">
        <v>10984299</v>
      </c>
      <c r="Q157">
        <v>11311667</v>
      </c>
      <c r="R157">
        <v>12827333</v>
      </c>
      <c r="S157">
        <v>9507678</v>
      </c>
      <c r="T157">
        <v>9715278</v>
      </c>
      <c r="U157">
        <v>16706556</v>
      </c>
      <c r="V157">
        <v>14681987</v>
      </c>
      <c r="W157">
        <v>16055784</v>
      </c>
      <c r="X157">
        <v>10055748</v>
      </c>
      <c r="Y157">
        <v>9118670</v>
      </c>
      <c r="Z157">
        <v>17081238</v>
      </c>
      <c r="AA157">
        <v>10445351</v>
      </c>
      <c r="AB157">
        <v>13043444</v>
      </c>
      <c r="AC157">
        <v>7297504</v>
      </c>
      <c r="AD157">
        <v>13051815</v>
      </c>
      <c r="AE157">
        <v>23582134</v>
      </c>
      <c r="AF157">
        <v>14644487</v>
      </c>
      <c r="AG157">
        <v>10045823</v>
      </c>
      <c r="AH157">
        <v>7095111</v>
      </c>
      <c r="AI157">
        <v>13834854</v>
      </c>
      <c r="AJ157">
        <v>17479821</v>
      </c>
      <c r="AK157">
        <v>13764038</v>
      </c>
      <c r="AL157">
        <v>10021399</v>
      </c>
      <c r="AM157">
        <v>9230820</v>
      </c>
      <c r="AN157">
        <v>9142835</v>
      </c>
      <c r="AO157">
        <v>8675945</v>
      </c>
      <c r="AP157">
        <v>14167217</v>
      </c>
      <c r="AQ157">
        <v>10227533</v>
      </c>
      <c r="AR157">
        <v>7450139</v>
      </c>
      <c r="AS157">
        <v>10708115</v>
      </c>
      <c r="AT157">
        <v>9345320</v>
      </c>
      <c r="AU157">
        <v>11929346</v>
      </c>
      <c r="AV157">
        <v>24731324</v>
      </c>
      <c r="AW157">
        <v>13749788</v>
      </c>
      <c r="AX157">
        <v>10589748</v>
      </c>
      <c r="AY157">
        <v>9383049</v>
      </c>
      <c r="AZ157">
        <v>13200445</v>
      </c>
      <c r="BA157">
        <v>9771366</v>
      </c>
      <c r="BB157">
        <v>16667206</v>
      </c>
      <c r="BC157">
        <v>12009808</v>
      </c>
      <c r="BD157">
        <v>13970187</v>
      </c>
      <c r="BE157">
        <v>24429358</v>
      </c>
      <c r="BF157">
        <v>13773613</v>
      </c>
      <c r="BG157">
        <v>10106646</v>
      </c>
      <c r="BH157">
        <v>19827154</v>
      </c>
      <c r="BI157">
        <v>15204771</v>
      </c>
      <c r="BJ157">
        <v>14209666</v>
      </c>
      <c r="BK157">
        <v>9117575</v>
      </c>
      <c r="BL157">
        <v>9069809</v>
      </c>
      <c r="BM157">
        <v>13387514</v>
      </c>
      <c r="BN157">
        <v>11187821</v>
      </c>
      <c r="BO157">
        <v>14438104</v>
      </c>
      <c r="BP157">
        <v>8311916</v>
      </c>
      <c r="BQ157">
        <v>14323641</v>
      </c>
      <c r="BR157">
        <v>11990696</v>
      </c>
      <c r="BS157">
        <v>12076204</v>
      </c>
      <c r="BT157">
        <v>13826487</v>
      </c>
      <c r="BU157">
        <v>13645863</v>
      </c>
      <c r="BV157">
        <v>18034701</v>
      </c>
    </row>
    <row r="158" spans="1:74" x14ac:dyDescent="0.25">
      <c r="A158" t="s">
        <v>417</v>
      </c>
      <c r="B158" s="2">
        <f>AVERAGE(K158:BV158)</f>
        <v>409263.4375</v>
      </c>
      <c r="C158" s="2">
        <f t="shared" si="8"/>
        <v>380726.31818181818</v>
      </c>
      <c r="D158" s="2">
        <f>STDEV(K158:BV158)</f>
        <v>157508.99484507905</v>
      </c>
      <c r="E158" s="2">
        <f t="shared" si="9"/>
        <v>120676.80784735434</v>
      </c>
      <c r="F158" s="12">
        <f t="shared" si="10"/>
        <v>0.3848596781750851</v>
      </c>
      <c r="G158" s="12">
        <f t="shared" si="11"/>
        <v>0.3169647121419234</v>
      </c>
      <c r="H158" s="12">
        <f>MIN(K158:BV158)</f>
        <v>186563</v>
      </c>
      <c r="I158" s="2">
        <f>MAX(K158:BV158)</f>
        <v>1069452</v>
      </c>
      <c r="J158" s="2">
        <f>COUNTIF(K158:BV158,0)</f>
        <v>0</v>
      </c>
      <c r="K158">
        <v>419593</v>
      </c>
      <c r="L158">
        <v>916958</v>
      </c>
      <c r="M158">
        <v>395845</v>
      </c>
      <c r="N158">
        <v>626949</v>
      </c>
      <c r="O158">
        <v>343708</v>
      </c>
      <c r="P158">
        <v>514867</v>
      </c>
      <c r="Q158">
        <v>363978</v>
      </c>
      <c r="R158">
        <v>295289</v>
      </c>
      <c r="S158">
        <v>371052</v>
      </c>
      <c r="T158">
        <v>317114</v>
      </c>
      <c r="U158">
        <v>525197</v>
      </c>
      <c r="V158">
        <v>243223</v>
      </c>
      <c r="W158">
        <v>355001</v>
      </c>
      <c r="X158">
        <v>747904</v>
      </c>
      <c r="Y158">
        <v>391304</v>
      </c>
      <c r="Z158">
        <v>1069452</v>
      </c>
      <c r="AA158">
        <v>417338</v>
      </c>
      <c r="AB158">
        <v>397279</v>
      </c>
      <c r="AC158">
        <v>195879</v>
      </c>
      <c r="AD158">
        <v>286797</v>
      </c>
      <c r="AE158">
        <v>538486</v>
      </c>
      <c r="AF158">
        <v>387073</v>
      </c>
      <c r="AG158">
        <v>429419</v>
      </c>
      <c r="AH158">
        <v>544913</v>
      </c>
      <c r="AI158">
        <v>392654</v>
      </c>
      <c r="AJ158">
        <v>337575</v>
      </c>
      <c r="AK158">
        <v>369368</v>
      </c>
      <c r="AL158">
        <v>566995</v>
      </c>
      <c r="AM158">
        <v>575722</v>
      </c>
      <c r="AN158">
        <v>437888</v>
      </c>
      <c r="AO158">
        <v>347774</v>
      </c>
      <c r="AP158">
        <v>581336</v>
      </c>
      <c r="AQ158">
        <v>342838</v>
      </c>
      <c r="AR158">
        <v>238732</v>
      </c>
      <c r="AS158">
        <v>276120</v>
      </c>
      <c r="AT158">
        <v>333874</v>
      </c>
      <c r="AU158">
        <v>340287</v>
      </c>
      <c r="AV158">
        <v>322359</v>
      </c>
      <c r="AW158">
        <v>349351</v>
      </c>
      <c r="AX158">
        <v>285296</v>
      </c>
      <c r="AY158">
        <v>290284</v>
      </c>
      <c r="AZ158">
        <v>333810</v>
      </c>
      <c r="BA158">
        <v>342590</v>
      </c>
      <c r="BB158">
        <v>400542</v>
      </c>
      <c r="BC158">
        <v>521358</v>
      </c>
      <c r="BD158">
        <v>369206</v>
      </c>
      <c r="BE158">
        <v>714341</v>
      </c>
      <c r="BF158">
        <v>242955</v>
      </c>
      <c r="BG158">
        <v>343253</v>
      </c>
      <c r="BH158">
        <v>340470</v>
      </c>
      <c r="BI158">
        <v>388178</v>
      </c>
      <c r="BJ158">
        <v>504293</v>
      </c>
      <c r="BK158">
        <v>423237</v>
      </c>
      <c r="BL158">
        <v>347263</v>
      </c>
      <c r="BM158">
        <v>558751</v>
      </c>
      <c r="BN158">
        <v>418868</v>
      </c>
      <c r="BO158">
        <v>432405</v>
      </c>
      <c r="BP158">
        <v>401167</v>
      </c>
      <c r="BQ158">
        <v>295492</v>
      </c>
      <c r="BR158">
        <v>313932</v>
      </c>
      <c r="BS158">
        <v>261131</v>
      </c>
      <c r="BT158">
        <v>186563</v>
      </c>
      <c r="BU158">
        <v>369292</v>
      </c>
      <c r="BV158">
        <v>200692</v>
      </c>
    </row>
    <row r="159" spans="1:74" x14ac:dyDescent="0.25">
      <c r="A159" t="s">
        <v>113</v>
      </c>
      <c r="B159" s="2">
        <f>AVERAGE(K159:BV159)</f>
        <v>2020825.46875</v>
      </c>
      <c r="C159" s="2">
        <f t="shared" si="8"/>
        <v>2262666.5454545454</v>
      </c>
      <c r="D159" s="2">
        <f>STDEV(K159:BV159)</f>
        <v>1143140.5993101797</v>
      </c>
      <c r="E159" s="2">
        <f t="shared" si="9"/>
        <v>1029330.0746940181</v>
      </c>
      <c r="F159" s="12">
        <f t="shared" si="10"/>
        <v>0.56568002382574867</v>
      </c>
      <c r="G159" s="12">
        <f t="shared" si="11"/>
        <v>0.45491903204289291</v>
      </c>
      <c r="H159" s="12">
        <f>MIN(K159:BV159)</f>
        <v>770520</v>
      </c>
      <c r="I159" s="2">
        <f>MAX(K159:BV159)</f>
        <v>7494566</v>
      </c>
      <c r="J159" s="2">
        <f>COUNTIF(K159:BV159,0)</f>
        <v>0</v>
      </c>
      <c r="K159">
        <v>1682879</v>
      </c>
      <c r="L159">
        <v>1392122</v>
      </c>
      <c r="M159">
        <v>1923369</v>
      </c>
      <c r="N159">
        <v>1439720</v>
      </c>
      <c r="O159">
        <v>1164697</v>
      </c>
      <c r="P159">
        <v>7494566</v>
      </c>
      <c r="Q159">
        <v>1306827</v>
      </c>
      <c r="R159">
        <v>1240022</v>
      </c>
      <c r="S159">
        <v>1135714</v>
      </c>
      <c r="T159">
        <v>834473</v>
      </c>
      <c r="U159">
        <v>1850145</v>
      </c>
      <c r="V159">
        <v>770520</v>
      </c>
      <c r="W159">
        <v>1347232</v>
      </c>
      <c r="X159">
        <v>867865</v>
      </c>
      <c r="Y159">
        <v>1993576</v>
      </c>
      <c r="Z159">
        <v>3057702</v>
      </c>
      <c r="AA159">
        <v>3792402</v>
      </c>
      <c r="AB159">
        <v>1618701</v>
      </c>
      <c r="AC159">
        <v>1250812</v>
      </c>
      <c r="AD159">
        <v>1831296</v>
      </c>
      <c r="AE159">
        <v>1078795</v>
      </c>
      <c r="AF159">
        <v>1445972</v>
      </c>
      <c r="AG159">
        <v>1184583</v>
      </c>
      <c r="AH159">
        <v>2682757</v>
      </c>
      <c r="AI159">
        <v>1300175</v>
      </c>
      <c r="AJ159">
        <v>1644326</v>
      </c>
      <c r="AK159">
        <v>1986008</v>
      </c>
      <c r="AL159">
        <v>935127</v>
      </c>
      <c r="AM159">
        <v>1297238</v>
      </c>
      <c r="AN159">
        <v>1641055</v>
      </c>
      <c r="AO159">
        <v>992828</v>
      </c>
      <c r="AP159">
        <v>3134882</v>
      </c>
      <c r="AQ159">
        <v>3779684</v>
      </c>
      <c r="AR159">
        <v>1370795</v>
      </c>
      <c r="AS159">
        <v>1319841</v>
      </c>
      <c r="AT159">
        <v>1399889</v>
      </c>
      <c r="AU159">
        <v>1663903</v>
      </c>
      <c r="AV159">
        <v>3443061</v>
      </c>
      <c r="AW159">
        <v>2725261</v>
      </c>
      <c r="AX159">
        <v>1464318</v>
      </c>
      <c r="AY159">
        <v>3038915</v>
      </c>
      <c r="AZ159">
        <v>2030113</v>
      </c>
      <c r="BA159">
        <v>2078191</v>
      </c>
      <c r="BB159">
        <v>1610020</v>
      </c>
      <c r="BC159">
        <v>3552801</v>
      </c>
      <c r="BD159">
        <v>2119669</v>
      </c>
      <c r="BE159">
        <v>4045370</v>
      </c>
      <c r="BF159">
        <v>2303847</v>
      </c>
      <c r="BG159">
        <v>2821593</v>
      </c>
      <c r="BH159">
        <v>2510203</v>
      </c>
      <c r="BI159">
        <v>2132831</v>
      </c>
      <c r="BJ159">
        <v>2801731</v>
      </c>
      <c r="BK159">
        <v>5541652</v>
      </c>
      <c r="BL159">
        <v>2034871</v>
      </c>
      <c r="BM159">
        <v>1937734</v>
      </c>
      <c r="BN159">
        <v>1639344</v>
      </c>
      <c r="BO159">
        <v>1615055</v>
      </c>
      <c r="BP159">
        <v>986154</v>
      </c>
      <c r="BQ159">
        <v>1694796</v>
      </c>
      <c r="BR159">
        <v>1100951</v>
      </c>
      <c r="BS159">
        <v>1498494</v>
      </c>
      <c r="BT159">
        <v>1893312</v>
      </c>
      <c r="BU159">
        <v>1553309</v>
      </c>
      <c r="BV159">
        <v>2306736</v>
      </c>
    </row>
    <row r="160" spans="1:74" x14ac:dyDescent="0.25">
      <c r="A160" t="s">
        <v>371</v>
      </c>
      <c r="B160" s="2">
        <f>AVERAGE(K160:BV160)</f>
        <v>905185</v>
      </c>
      <c r="C160" s="2">
        <f t="shared" si="8"/>
        <v>836425.27272727271</v>
      </c>
      <c r="D160" s="2">
        <f>STDEV(K160:BV160)</f>
        <v>701361.67937906948</v>
      </c>
      <c r="E160" s="2">
        <f t="shared" si="9"/>
        <v>496278.24741859728</v>
      </c>
      <c r="F160" s="12">
        <f t="shared" si="10"/>
        <v>0.77482689105439162</v>
      </c>
      <c r="G160" s="12">
        <f t="shared" si="11"/>
        <v>0.59333243937072577</v>
      </c>
      <c r="H160" s="12">
        <f>MIN(K160:BV160)</f>
        <v>308379</v>
      </c>
      <c r="I160" s="2">
        <f>MAX(K160:BV160)</f>
        <v>5367966</v>
      </c>
      <c r="J160" s="2">
        <f>COUNTIF(K160:BV160,0)</f>
        <v>0</v>
      </c>
      <c r="K160">
        <v>940198</v>
      </c>
      <c r="L160">
        <v>976386</v>
      </c>
      <c r="M160">
        <v>1396377</v>
      </c>
      <c r="N160">
        <v>1204809</v>
      </c>
      <c r="O160">
        <v>645212</v>
      </c>
      <c r="P160">
        <v>1778071</v>
      </c>
      <c r="Q160">
        <v>831918</v>
      </c>
      <c r="R160">
        <v>1595393</v>
      </c>
      <c r="S160">
        <v>829288</v>
      </c>
      <c r="T160">
        <v>535097</v>
      </c>
      <c r="U160">
        <v>683040</v>
      </c>
      <c r="V160">
        <v>384418</v>
      </c>
      <c r="W160">
        <v>690089</v>
      </c>
      <c r="X160">
        <v>691003</v>
      </c>
      <c r="Y160">
        <v>721814</v>
      </c>
      <c r="Z160">
        <v>446841</v>
      </c>
      <c r="AA160">
        <v>433987</v>
      </c>
      <c r="AB160">
        <v>433583</v>
      </c>
      <c r="AC160">
        <v>554952</v>
      </c>
      <c r="AD160">
        <v>524165</v>
      </c>
      <c r="AE160">
        <v>558903</v>
      </c>
      <c r="AF160">
        <v>463602</v>
      </c>
      <c r="AG160">
        <v>524028</v>
      </c>
      <c r="AH160">
        <v>499680</v>
      </c>
      <c r="AI160">
        <v>5367966</v>
      </c>
      <c r="AJ160">
        <v>1909018</v>
      </c>
      <c r="AK160">
        <v>1545590</v>
      </c>
      <c r="AL160">
        <v>720841</v>
      </c>
      <c r="AM160">
        <v>859385</v>
      </c>
      <c r="AN160">
        <v>903530</v>
      </c>
      <c r="AO160">
        <v>874926</v>
      </c>
      <c r="AP160">
        <v>951875</v>
      </c>
      <c r="AQ160">
        <v>1039409</v>
      </c>
      <c r="AR160">
        <v>723725</v>
      </c>
      <c r="AS160">
        <v>761186</v>
      </c>
      <c r="AT160">
        <v>865808</v>
      </c>
      <c r="AU160">
        <v>857492</v>
      </c>
      <c r="AV160">
        <v>443815</v>
      </c>
      <c r="AW160">
        <v>653344</v>
      </c>
      <c r="AX160">
        <v>1267449</v>
      </c>
      <c r="AY160">
        <v>669764</v>
      </c>
      <c r="AZ160">
        <v>772507</v>
      </c>
      <c r="BA160">
        <v>534906</v>
      </c>
      <c r="BB160">
        <v>438139</v>
      </c>
      <c r="BC160">
        <v>499116</v>
      </c>
      <c r="BD160">
        <v>1346201</v>
      </c>
      <c r="BE160">
        <v>1158823</v>
      </c>
      <c r="BF160">
        <v>869170</v>
      </c>
      <c r="BG160">
        <v>2252557</v>
      </c>
      <c r="BH160">
        <v>1387510</v>
      </c>
      <c r="BI160">
        <v>1161194</v>
      </c>
      <c r="BJ160">
        <v>826226</v>
      </c>
      <c r="BK160">
        <v>464746</v>
      </c>
      <c r="BL160">
        <v>495028</v>
      </c>
      <c r="BM160">
        <v>622884</v>
      </c>
      <c r="BN160">
        <v>1777293</v>
      </c>
      <c r="BO160">
        <v>594813</v>
      </c>
      <c r="BP160">
        <v>446006</v>
      </c>
      <c r="BQ160">
        <v>525834</v>
      </c>
      <c r="BR160">
        <v>652707</v>
      </c>
      <c r="BS160">
        <v>557061</v>
      </c>
      <c r="BT160">
        <v>308379</v>
      </c>
      <c r="BU160">
        <v>488668</v>
      </c>
      <c r="BV160">
        <v>994095</v>
      </c>
    </row>
    <row r="161" spans="1:74" x14ac:dyDescent="0.25">
      <c r="A161" t="s">
        <v>66</v>
      </c>
      <c r="B161" s="2">
        <f>AVERAGE(K161:BV161)</f>
        <v>9038973.140625</v>
      </c>
      <c r="C161" s="2">
        <f t="shared" si="8"/>
        <v>9384828.6363636367</v>
      </c>
      <c r="D161" s="2">
        <f>STDEV(K161:BV161)</f>
        <v>2811542.6437077066</v>
      </c>
      <c r="E161" s="2">
        <f t="shared" si="9"/>
        <v>3138733.8327900651</v>
      </c>
      <c r="F161" s="12">
        <f t="shared" si="10"/>
        <v>0.31104668638425698</v>
      </c>
      <c r="G161" s="12">
        <f t="shared" si="11"/>
        <v>0.33444764464087628</v>
      </c>
      <c r="H161" s="12">
        <f>MIN(K161:BV161)</f>
        <v>4549876</v>
      </c>
      <c r="I161" s="2">
        <f>MAX(K161:BV161)</f>
        <v>20361562</v>
      </c>
      <c r="J161" s="2">
        <f>COUNTIF(K161:BV161,0)</f>
        <v>0</v>
      </c>
      <c r="K161">
        <v>8852285</v>
      </c>
      <c r="L161">
        <v>10183054</v>
      </c>
      <c r="M161">
        <v>9559404</v>
      </c>
      <c r="N161">
        <v>9035032</v>
      </c>
      <c r="O161">
        <v>9522280</v>
      </c>
      <c r="P161">
        <v>13419891</v>
      </c>
      <c r="Q161">
        <v>12426465</v>
      </c>
      <c r="R161">
        <v>11162301</v>
      </c>
      <c r="S161">
        <v>6172373</v>
      </c>
      <c r="T161">
        <v>4758985</v>
      </c>
      <c r="U161">
        <v>13964029</v>
      </c>
      <c r="V161">
        <v>5164705</v>
      </c>
      <c r="W161">
        <v>6615603</v>
      </c>
      <c r="X161">
        <v>7200860</v>
      </c>
      <c r="Y161">
        <v>12252485</v>
      </c>
      <c r="Z161">
        <v>7182317</v>
      </c>
      <c r="AA161">
        <v>4549876</v>
      </c>
      <c r="AB161">
        <v>6931516</v>
      </c>
      <c r="AC161">
        <v>4682779</v>
      </c>
      <c r="AD161">
        <v>9792128</v>
      </c>
      <c r="AE161">
        <v>6409885</v>
      </c>
      <c r="AF161">
        <v>6226541</v>
      </c>
      <c r="AG161">
        <v>6791049</v>
      </c>
      <c r="AH161">
        <v>5018650</v>
      </c>
      <c r="AI161">
        <v>10390977</v>
      </c>
      <c r="AJ161">
        <v>9588798</v>
      </c>
      <c r="AK161">
        <v>8378981</v>
      </c>
      <c r="AL161">
        <v>7465688</v>
      </c>
      <c r="AM161">
        <v>7503819</v>
      </c>
      <c r="AN161">
        <v>12463197</v>
      </c>
      <c r="AO161">
        <v>7419623</v>
      </c>
      <c r="AP161">
        <v>13510149</v>
      </c>
      <c r="AQ161">
        <v>11825999</v>
      </c>
      <c r="AR161">
        <v>7589519</v>
      </c>
      <c r="AS161">
        <v>8011360</v>
      </c>
      <c r="AT161">
        <v>9648688</v>
      </c>
      <c r="AU161">
        <v>14342706</v>
      </c>
      <c r="AV161">
        <v>9085081</v>
      </c>
      <c r="AW161">
        <v>9094184</v>
      </c>
      <c r="AX161">
        <v>10138594</v>
      </c>
      <c r="AY161">
        <v>8912589</v>
      </c>
      <c r="AZ161">
        <v>8783606</v>
      </c>
      <c r="BA161">
        <v>6945116</v>
      </c>
      <c r="BB161">
        <v>5742408</v>
      </c>
      <c r="BC161">
        <v>7681320</v>
      </c>
      <c r="BD161">
        <v>8281696</v>
      </c>
      <c r="BE161">
        <v>20361562</v>
      </c>
      <c r="BF161">
        <v>9274119</v>
      </c>
      <c r="BG161">
        <v>10182192</v>
      </c>
      <c r="BH161">
        <v>10430106</v>
      </c>
      <c r="BI161">
        <v>12917532</v>
      </c>
      <c r="BJ161">
        <v>13069625</v>
      </c>
      <c r="BK161">
        <v>10131945</v>
      </c>
      <c r="BL161">
        <v>8084095</v>
      </c>
      <c r="BM161">
        <v>9296701</v>
      </c>
      <c r="BN161">
        <v>7594515</v>
      </c>
      <c r="BO161">
        <v>7333454</v>
      </c>
      <c r="BP161">
        <v>6923977</v>
      </c>
      <c r="BQ161">
        <v>6776501</v>
      </c>
      <c r="BR161">
        <v>7646049</v>
      </c>
      <c r="BS161">
        <v>10106226</v>
      </c>
      <c r="BT161">
        <v>10779748</v>
      </c>
      <c r="BU161">
        <v>6794563</v>
      </c>
      <c r="BV161">
        <v>10112780</v>
      </c>
    </row>
    <row r="162" spans="1:74" x14ac:dyDescent="0.25">
      <c r="A162" t="s">
        <v>284</v>
      </c>
      <c r="B162" s="2">
        <f>AVERAGE(K162:BV162)</f>
        <v>1829308.65625</v>
      </c>
      <c r="C162" s="2">
        <f t="shared" si="8"/>
        <v>1307871.7727272727</v>
      </c>
      <c r="D162" s="2">
        <f>STDEV(K162:BV162)</f>
        <v>1101656.4825154692</v>
      </c>
      <c r="E162" s="2">
        <f t="shared" si="9"/>
        <v>341344.68196376821</v>
      </c>
      <c r="F162" s="12">
        <f t="shared" si="10"/>
        <v>0.60222558874991339</v>
      </c>
      <c r="G162" s="12">
        <f t="shared" si="11"/>
        <v>0.26099246813162008</v>
      </c>
      <c r="H162" s="12">
        <f>MIN(K162:BV162)</f>
        <v>809544</v>
      </c>
      <c r="I162" s="2">
        <f>MAX(K162:BV162)</f>
        <v>7850229</v>
      </c>
      <c r="J162" s="2">
        <f>COUNTIF(K162:BV162,0)</f>
        <v>0</v>
      </c>
      <c r="K162">
        <v>1362963</v>
      </c>
      <c r="L162">
        <v>1225866</v>
      </c>
      <c r="M162">
        <v>2224727</v>
      </c>
      <c r="N162">
        <v>1469392</v>
      </c>
      <c r="O162">
        <v>2250272</v>
      </c>
      <c r="P162">
        <v>1580790</v>
      </c>
      <c r="Q162">
        <v>1364215</v>
      </c>
      <c r="R162">
        <v>3402765</v>
      </c>
      <c r="S162">
        <v>1852323</v>
      </c>
      <c r="T162">
        <v>1120106</v>
      </c>
      <c r="U162">
        <v>2000999</v>
      </c>
      <c r="V162">
        <v>1027568</v>
      </c>
      <c r="W162">
        <v>7850229</v>
      </c>
      <c r="X162">
        <v>3817113</v>
      </c>
      <c r="Y162">
        <v>3113835</v>
      </c>
      <c r="Z162">
        <v>3792438</v>
      </c>
      <c r="AA162">
        <v>2118376</v>
      </c>
      <c r="AB162">
        <v>4780276</v>
      </c>
      <c r="AC162">
        <v>1621127</v>
      </c>
      <c r="AD162">
        <v>2065510</v>
      </c>
      <c r="AE162">
        <v>1381049</v>
      </c>
      <c r="AF162">
        <v>1623576</v>
      </c>
      <c r="AG162">
        <v>1392744</v>
      </c>
      <c r="AH162">
        <v>1628843</v>
      </c>
      <c r="AI162">
        <v>2117617</v>
      </c>
      <c r="AJ162">
        <v>1533571</v>
      </c>
      <c r="AK162">
        <v>1914737</v>
      </c>
      <c r="AL162">
        <v>1902582</v>
      </c>
      <c r="AM162">
        <v>2851591</v>
      </c>
      <c r="AN162">
        <v>3413498</v>
      </c>
      <c r="AO162">
        <v>1415486</v>
      </c>
      <c r="AP162">
        <v>2188317</v>
      </c>
      <c r="AQ162">
        <v>2695006</v>
      </c>
      <c r="AR162">
        <v>809544</v>
      </c>
      <c r="AS162">
        <v>1348300</v>
      </c>
      <c r="AT162">
        <v>1278416</v>
      </c>
      <c r="AU162">
        <v>1729852</v>
      </c>
      <c r="AV162">
        <v>2038767</v>
      </c>
      <c r="AW162">
        <v>1385675</v>
      </c>
      <c r="AX162">
        <v>949972</v>
      </c>
      <c r="AY162">
        <v>1558211</v>
      </c>
      <c r="AZ162">
        <v>1104331</v>
      </c>
      <c r="BA162">
        <v>950912</v>
      </c>
      <c r="BB162">
        <v>901266</v>
      </c>
      <c r="BC162">
        <v>1806827</v>
      </c>
      <c r="BD162">
        <v>1702269</v>
      </c>
      <c r="BE162">
        <v>2174055</v>
      </c>
      <c r="BF162">
        <v>1411897</v>
      </c>
      <c r="BG162">
        <v>1568997</v>
      </c>
      <c r="BH162">
        <v>1407208</v>
      </c>
      <c r="BI162">
        <v>1503452</v>
      </c>
      <c r="BJ162">
        <v>1333825</v>
      </c>
      <c r="BK162">
        <v>1051853</v>
      </c>
      <c r="BL162">
        <v>1103912</v>
      </c>
      <c r="BM162">
        <v>977938</v>
      </c>
      <c r="BN162">
        <v>1071119</v>
      </c>
      <c r="BO162">
        <v>935741</v>
      </c>
      <c r="BP162">
        <v>844989</v>
      </c>
      <c r="BQ162">
        <v>1060412</v>
      </c>
      <c r="BR162">
        <v>1253003</v>
      </c>
      <c r="BS162">
        <v>1492307</v>
      </c>
      <c r="BT162">
        <v>1638045</v>
      </c>
      <c r="BU162">
        <v>1431054</v>
      </c>
      <c r="BV162">
        <v>1152098</v>
      </c>
    </row>
    <row r="163" spans="1:74" x14ac:dyDescent="0.25">
      <c r="A163" t="s">
        <v>5</v>
      </c>
      <c r="B163" s="2">
        <f>AVERAGE(K163:BV163)</f>
        <v>4687869</v>
      </c>
      <c r="C163" s="2">
        <f t="shared" si="8"/>
        <v>4691603.0454545459</v>
      </c>
      <c r="D163" s="2">
        <f>STDEV(K163:BV163)</f>
        <v>2211092.0792711647</v>
      </c>
      <c r="E163" s="2">
        <f t="shared" si="9"/>
        <v>2412558.1973606651</v>
      </c>
      <c r="F163" s="12">
        <f t="shared" si="10"/>
        <v>0.47166251430472239</v>
      </c>
      <c r="G163" s="12">
        <f t="shared" si="11"/>
        <v>0.51422896907232363</v>
      </c>
      <c r="H163" s="12">
        <f>MIN(K163:BV163)</f>
        <v>1657416</v>
      </c>
      <c r="I163" s="2">
        <f>MAX(K163:BV163)</f>
        <v>12255318</v>
      </c>
      <c r="J163" s="2">
        <f>COUNTIF(K163:BV163,0)</f>
        <v>0</v>
      </c>
      <c r="K163">
        <v>7737741</v>
      </c>
      <c r="L163">
        <v>8738692</v>
      </c>
      <c r="M163">
        <v>6792159</v>
      </c>
      <c r="N163">
        <v>7792091</v>
      </c>
      <c r="O163">
        <v>3879255</v>
      </c>
      <c r="P163">
        <v>3334989</v>
      </c>
      <c r="Q163">
        <v>3619746</v>
      </c>
      <c r="R163">
        <v>3863510</v>
      </c>
      <c r="S163">
        <v>3303235</v>
      </c>
      <c r="T163">
        <v>4122813</v>
      </c>
      <c r="U163">
        <v>8103492</v>
      </c>
      <c r="V163">
        <v>4324358</v>
      </c>
      <c r="W163">
        <v>4377057</v>
      </c>
      <c r="X163">
        <v>5406729</v>
      </c>
      <c r="Y163">
        <v>7334386</v>
      </c>
      <c r="Z163">
        <v>4957567</v>
      </c>
      <c r="AA163">
        <v>3332633</v>
      </c>
      <c r="AB163">
        <v>4728739</v>
      </c>
      <c r="AC163">
        <v>2914575</v>
      </c>
      <c r="AD163">
        <v>3545309</v>
      </c>
      <c r="AE163">
        <v>2945888</v>
      </c>
      <c r="AF163">
        <v>3855779</v>
      </c>
      <c r="AG163">
        <v>3578468</v>
      </c>
      <c r="AH163">
        <v>2227653</v>
      </c>
      <c r="AI163">
        <v>4599731</v>
      </c>
      <c r="AJ163">
        <v>4577742</v>
      </c>
      <c r="AK163">
        <v>4337204</v>
      </c>
      <c r="AL163">
        <v>2946668</v>
      </c>
      <c r="AM163">
        <v>3074184</v>
      </c>
      <c r="AN163">
        <v>3717087</v>
      </c>
      <c r="AO163">
        <v>1657416</v>
      </c>
      <c r="AP163">
        <v>4263974</v>
      </c>
      <c r="AQ163">
        <v>4458946</v>
      </c>
      <c r="AR163">
        <v>2664660</v>
      </c>
      <c r="AS163">
        <v>3634236</v>
      </c>
      <c r="AT163">
        <v>2732352</v>
      </c>
      <c r="AU163">
        <v>7036227</v>
      </c>
      <c r="AV163">
        <v>3152529</v>
      </c>
      <c r="AW163">
        <v>4054888</v>
      </c>
      <c r="AX163">
        <v>4609389</v>
      </c>
      <c r="AY163">
        <v>12191304</v>
      </c>
      <c r="AZ163">
        <v>8282948</v>
      </c>
      <c r="BA163">
        <v>3005905</v>
      </c>
      <c r="BB163">
        <v>3935382</v>
      </c>
      <c r="BC163">
        <v>3917950</v>
      </c>
      <c r="BD163">
        <v>4760587</v>
      </c>
      <c r="BE163">
        <v>10256400</v>
      </c>
      <c r="BF163">
        <v>5820164</v>
      </c>
      <c r="BG163">
        <v>3261849</v>
      </c>
      <c r="BH163">
        <v>12255318</v>
      </c>
      <c r="BI163">
        <v>6796544</v>
      </c>
      <c r="BJ163">
        <v>4514675</v>
      </c>
      <c r="BK163">
        <v>2965174</v>
      </c>
      <c r="BL163">
        <v>2753586</v>
      </c>
      <c r="BM163">
        <v>4129919</v>
      </c>
      <c r="BN163">
        <v>3491776</v>
      </c>
      <c r="BO163">
        <v>3784083</v>
      </c>
      <c r="BP163">
        <v>3480082</v>
      </c>
      <c r="BQ163">
        <v>3921366</v>
      </c>
      <c r="BR163">
        <v>4173670</v>
      </c>
      <c r="BS163">
        <v>6477794</v>
      </c>
      <c r="BT163">
        <v>3613650</v>
      </c>
      <c r="BU163">
        <v>3258227</v>
      </c>
      <c r="BV163">
        <v>2641166</v>
      </c>
    </row>
    <row r="164" spans="1:74" x14ac:dyDescent="0.25">
      <c r="A164" t="s">
        <v>216</v>
      </c>
      <c r="B164" s="2">
        <f>AVERAGE(K164:BV164)</f>
        <v>10524322.328125</v>
      </c>
      <c r="C164" s="2">
        <f t="shared" si="8"/>
        <v>12764228.772727273</v>
      </c>
      <c r="D164" s="2">
        <f>STDEV(K164:BV164)</f>
        <v>7104581.2126558609</v>
      </c>
      <c r="E164" s="2">
        <f t="shared" si="9"/>
        <v>6577980.2179211015</v>
      </c>
      <c r="F164" s="12">
        <f t="shared" si="10"/>
        <v>0.67506305785311349</v>
      </c>
      <c r="G164" s="12">
        <f t="shared" si="11"/>
        <v>0.51534490136810784</v>
      </c>
      <c r="H164" s="12">
        <f>MIN(K164:BV164)</f>
        <v>2421228</v>
      </c>
      <c r="I164" s="2">
        <f>MAX(K164:BV164)</f>
        <v>41174003</v>
      </c>
      <c r="J164" s="2">
        <f>COUNTIF(K164:BV164,0)</f>
        <v>0</v>
      </c>
      <c r="K164">
        <v>7889057</v>
      </c>
      <c r="L164">
        <v>9634260</v>
      </c>
      <c r="M164">
        <v>5625721</v>
      </c>
      <c r="N164">
        <v>6211770</v>
      </c>
      <c r="O164">
        <v>6621850</v>
      </c>
      <c r="P164">
        <v>5247139</v>
      </c>
      <c r="Q164">
        <v>4643457</v>
      </c>
      <c r="R164">
        <v>3832996</v>
      </c>
      <c r="S164">
        <v>5382275</v>
      </c>
      <c r="T164">
        <v>3223820</v>
      </c>
      <c r="U164">
        <v>7803676</v>
      </c>
      <c r="V164">
        <v>2421228</v>
      </c>
      <c r="W164">
        <v>7789180</v>
      </c>
      <c r="X164">
        <v>4798455</v>
      </c>
      <c r="Y164">
        <v>9767498</v>
      </c>
      <c r="Z164">
        <v>5678355</v>
      </c>
      <c r="AA164">
        <v>2464840</v>
      </c>
      <c r="AB164">
        <v>41174003</v>
      </c>
      <c r="AC164">
        <v>18718706</v>
      </c>
      <c r="AD164">
        <v>15841534</v>
      </c>
      <c r="AE164">
        <v>15904197</v>
      </c>
      <c r="AF164">
        <v>28322345</v>
      </c>
      <c r="AG164">
        <v>9836089</v>
      </c>
      <c r="AH164">
        <v>8465974</v>
      </c>
      <c r="AI164">
        <v>11193468</v>
      </c>
      <c r="AJ164">
        <v>17081202</v>
      </c>
      <c r="AK164">
        <v>10937732</v>
      </c>
      <c r="AL164">
        <v>10968840</v>
      </c>
      <c r="AM164">
        <v>5738110</v>
      </c>
      <c r="AN164">
        <v>3864154</v>
      </c>
      <c r="AO164">
        <v>4795542</v>
      </c>
      <c r="AP164">
        <v>9946247</v>
      </c>
      <c r="AQ164">
        <v>3122138</v>
      </c>
      <c r="AR164">
        <v>4302980</v>
      </c>
      <c r="AS164">
        <v>11329806</v>
      </c>
      <c r="AT164">
        <v>8116008</v>
      </c>
      <c r="AU164">
        <v>8388681</v>
      </c>
      <c r="AV164">
        <v>4474668</v>
      </c>
      <c r="AW164">
        <v>7300359</v>
      </c>
      <c r="AX164">
        <v>15150914</v>
      </c>
      <c r="AY164">
        <v>10068054</v>
      </c>
      <c r="AZ164">
        <v>8666268</v>
      </c>
      <c r="BA164">
        <v>18704773</v>
      </c>
      <c r="BB164">
        <v>20476681</v>
      </c>
      <c r="BC164">
        <v>18183852</v>
      </c>
      <c r="BD164">
        <v>12137646</v>
      </c>
      <c r="BE164">
        <v>11275914</v>
      </c>
      <c r="BF164">
        <v>11697961</v>
      </c>
      <c r="BG164">
        <v>5743486</v>
      </c>
      <c r="BH164">
        <v>16523827</v>
      </c>
      <c r="BI164">
        <v>10194719</v>
      </c>
      <c r="BJ164">
        <v>5204025</v>
      </c>
      <c r="BK164">
        <v>26381852</v>
      </c>
      <c r="BL164">
        <v>18987190</v>
      </c>
      <c r="BM164">
        <v>10506226</v>
      </c>
      <c r="BN164">
        <v>26679504</v>
      </c>
      <c r="BO164">
        <v>8490797</v>
      </c>
      <c r="BP164">
        <v>15789597</v>
      </c>
      <c r="BQ164">
        <v>7197602</v>
      </c>
      <c r="BR164">
        <v>11298468</v>
      </c>
      <c r="BS164">
        <v>7870728</v>
      </c>
      <c r="BT164">
        <v>4804000</v>
      </c>
      <c r="BU164">
        <v>6123121</v>
      </c>
      <c r="BV164">
        <v>6541064</v>
      </c>
    </row>
    <row r="165" spans="1:74" x14ac:dyDescent="0.25">
      <c r="A165" t="s">
        <v>251</v>
      </c>
      <c r="B165" s="2">
        <f>AVERAGE(K165:BV165)</f>
        <v>3218827.515625</v>
      </c>
      <c r="C165" s="2">
        <f t="shared" si="8"/>
        <v>2979444.8636363638</v>
      </c>
      <c r="D165" s="2">
        <f>STDEV(K165:BV165)</f>
        <v>982670.66196162347</v>
      </c>
      <c r="E165" s="2">
        <f t="shared" si="9"/>
        <v>873776.57217954623</v>
      </c>
      <c r="F165" s="12">
        <f t="shared" si="10"/>
        <v>0.30528838752356019</v>
      </c>
      <c r="G165" s="12">
        <f t="shared" si="11"/>
        <v>0.29326824699589044</v>
      </c>
      <c r="H165" s="12">
        <f>MIN(K165:BV165)</f>
        <v>1507228</v>
      </c>
      <c r="I165" s="2">
        <f>MAX(K165:BV165)</f>
        <v>6359108</v>
      </c>
      <c r="J165" s="2">
        <f>COUNTIF(K165:BV165,0)</f>
        <v>0</v>
      </c>
      <c r="K165">
        <v>3970558</v>
      </c>
      <c r="L165">
        <v>3508439</v>
      </c>
      <c r="M165">
        <v>3262264</v>
      </c>
      <c r="N165">
        <v>2606185</v>
      </c>
      <c r="O165">
        <v>2699630</v>
      </c>
      <c r="P165">
        <v>4146834</v>
      </c>
      <c r="Q165">
        <v>2969960</v>
      </c>
      <c r="R165">
        <v>3566309</v>
      </c>
      <c r="S165">
        <v>2710904</v>
      </c>
      <c r="T165">
        <v>5985158</v>
      </c>
      <c r="U165">
        <v>6359108</v>
      </c>
      <c r="V165">
        <v>3310603</v>
      </c>
      <c r="W165">
        <v>4880907</v>
      </c>
      <c r="X165">
        <v>3190384</v>
      </c>
      <c r="Y165">
        <v>3336536</v>
      </c>
      <c r="Z165">
        <v>3492883</v>
      </c>
      <c r="AA165">
        <v>2617785</v>
      </c>
      <c r="AB165">
        <v>2925326</v>
      </c>
      <c r="AC165">
        <v>2930801</v>
      </c>
      <c r="AD165">
        <v>2900433</v>
      </c>
      <c r="AE165">
        <v>2424663</v>
      </c>
      <c r="AF165">
        <v>1847706</v>
      </c>
      <c r="AG165">
        <v>3720068</v>
      </c>
      <c r="AH165">
        <v>1507228</v>
      </c>
      <c r="AI165">
        <v>3357648</v>
      </c>
      <c r="AJ165">
        <v>4468971</v>
      </c>
      <c r="AK165">
        <v>4214444</v>
      </c>
      <c r="AL165">
        <v>3120827</v>
      </c>
      <c r="AM165">
        <v>3210389</v>
      </c>
      <c r="AN165">
        <v>3196955</v>
      </c>
      <c r="AO165">
        <v>3219537</v>
      </c>
      <c r="AP165">
        <v>6015686</v>
      </c>
      <c r="AQ165">
        <v>2845657</v>
      </c>
      <c r="AR165">
        <v>2206242</v>
      </c>
      <c r="AS165">
        <v>2869160</v>
      </c>
      <c r="AT165">
        <v>2995692</v>
      </c>
      <c r="AU165">
        <v>3442774</v>
      </c>
      <c r="AV165">
        <v>1844755</v>
      </c>
      <c r="AW165">
        <v>3513342</v>
      </c>
      <c r="AX165">
        <v>2987246</v>
      </c>
      <c r="AY165">
        <v>3462789</v>
      </c>
      <c r="AZ165">
        <v>2614388</v>
      </c>
      <c r="BA165">
        <v>2107202</v>
      </c>
      <c r="BB165">
        <v>2429091</v>
      </c>
      <c r="BC165">
        <v>2361222</v>
      </c>
      <c r="BD165">
        <v>3592833</v>
      </c>
      <c r="BE165">
        <v>5848090</v>
      </c>
      <c r="BF165">
        <v>3542182</v>
      </c>
      <c r="BG165">
        <v>3884875</v>
      </c>
      <c r="BH165">
        <v>2547630</v>
      </c>
      <c r="BI165">
        <v>3851280</v>
      </c>
      <c r="BJ165">
        <v>3364796</v>
      </c>
      <c r="BK165">
        <v>1981683</v>
      </c>
      <c r="BL165">
        <v>2324613</v>
      </c>
      <c r="BM165">
        <v>2284848</v>
      </c>
      <c r="BN165">
        <v>2774551</v>
      </c>
      <c r="BO165">
        <v>3051283</v>
      </c>
      <c r="BP165">
        <v>2258794</v>
      </c>
      <c r="BQ165">
        <v>3094089</v>
      </c>
      <c r="BR165">
        <v>3375701</v>
      </c>
      <c r="BS165">
        <v>3296894</v>
      </c>
      <c r="BT165">
        <v>2506288</v>
      </c>
      <c r="BU165">
        <v>2094977</v>
      </c>
      <c r="BV165">
        <v>2974865</v>
      </c>
    </row>
    <row r="166" spans="1:74" x14ac:dyDescent="0.25">
      <c r="A166" t="s">
        <v>303</v>
      </c>
      <c r="B166" s="2">
        <f>AVERAGE(K166:BV166)</f>
        <v>543039.953125</v>
      </c>
      <c r="C166" s="2">
        <f t="shared" si="8"/>
        <v>397641.5</v>
      </c>
      <c r="D166" s="2">
        <f>STDEV(K166:BV166)</f>
        <v>431732.169809288</v>
      </c>
      <c r="E166" s="2">
        <f t="shared" si="9"/>
        <v>326172.06254262413</v>
      </c>
      <c r="F166" s="12">
        <f t="shared" si="10"/>
        <v>0.79502837189938669</v>
      </c>
      <c r="G166" s="12">
        <f t="shared" si="11"/>
        <v>0.8202666536129255</v>
      </c>
      <c r="H166" s="12">
        <f>MIN(K166:BV166)</f>
        <v>113424</v>
      </c>
      <c r="I166" s="2">
        <f>MAX(K166:BV166)</f>
        <v>2060414</v>
      </c>
      <c r="J166" s="2">
        <f>COUNTIF(K166:BV166,0)</f>
        <v>0</v>
      </c>
      <c r="K166">
        <v>594090</v>
      </c>
      <c r="L166">
        <v>352065</v>
      </c>
      <c r="M166">
        <v>466543</v>
      </c>
      <c r="N166">
        <v>656791</v>
      </c>
      <c r="O166">
        <v>448090</v>
      </c>
      <c r="P166">
        <v>577049</v>
      </c>
      <c r="Q166">
        <v>1029478</v>
      </c>
      <c r="R166">
        <v>1073388</v>
      </c>
      <c r="S166">
        <v>323803</v>
      </c>
      <c r="T166">
        <v>573309</v>
      </c>
      <c r="U166">
        <v>249689</v>
      </c>
      <c r="V166">
        <v>202532</v>
      </c>
      <c r="W166">
        <v>622975</v>
      </c>
      <c r="X166">
        <v>405375</v>
      </c>
      <c r="Y166">
        <v>384260</v>
      </c>
      <c r="Z166">
        <v>198708</v>
      </c>
      <c r="AA166">
        <v>234552</v>
      </c>
      <c r="AB166">
        <v>294023</v>
      </c>
      <c r="AC166">
        <v>649840</v>
      </c>
      <c r="AD166">
        <v>390139</v>
      </c>
      <c r="AE166">
        <v>1016852</v>
      </c>
      <c r="AF166">
        <v>2060414</v>
      </c>
      <c r="AG166">
        <v>1949377</v>
      </c>
      <c r="AH166">
        <v>1440779</v>
      </c>
      <c r="AI166">
        <v>1893654</v>
      </c>
      <c r="AJ166">
        <v>840866</v>
      </c>
      <c r="AK166">
        <v>614376</v>
      </c>
      <c r="AL166">
        <v>410751</v>
      </c>
      <c r="AM166">
        <v>280983</v>
      </c>
      <c r="AN166">
        <v>327744</v>
      </c>
      <c r="AO166">
        <v>246677</v>
      </c>
      <c r="AP166">
        <v>336093</v>
      </c>
      <c r="AQ166">
        <v>374054</v>
      </c>
      <c r="AR166">
        <v>363420</v>
      </c>
      <c r="AS166">
        <v>890430</v>
      </c>
      <c r="AT166">
        <v>365670</v>
      </c>
      <c r="AU166">
        <v>261037</v>
      </c>
      <c r="AV166">
        <v>578834</v>
      </c>
      <c r="AW166">
        <v>318667</v>
      </c>
      <c r="AX166">
        <v>581431</v>
      </c>
      <c r="AY166">
        <v>624152</v>
      </c>
      <c r="AZ166">
        <v>503484</v>
      </c>
      <c r="BA166">
        <v>463427</v>
      </c>
      <c r="BB166">
        <v>263804</v>
      </c>
      <c r="BC166">
        <v>514846</v>
      </c>
      <c r="BD166">
        <v>422236</v>
      </c>
      <c r="BE166">
        <v>113424</v>
      </c>
      <c r="BF166">
        <v>301132</v>
      </c>
      <c r="BG166">
        <v>280958</v>
      </c>
      <c r="BH166">
        <v>513274</v>
      </c>
      <c r="BI166">
        <v>406816</v>
      </c>
      <c r="BJ166">
        <v>305356</v>
      </c>
      <c r="BK166">
        <v>286219</v>
      </c>
      <c r="BL166">
        <v>183709</v>
      </c>
      <c r="BM166">
        <v>1013439</v>
      </c>
      <c r="BN166">
        <v>1542056</v>
      </c>
      <c r="BO166">
        <v>623166</v>
      </c>
      <c r="BP166">
        <v>356865</v>
      </c>
      <c r="BQ166">
        <v>264117</v>
      </c>
      <c r="BR166">
        <v>178194</v>
      </c>
      <c r="BS166">
        <v>277028</v>
      </c>
      <c r="BT166">
        <v>118366</v>
      </c>
      <c r="BU166">
        <v>141594</v>
      </c>
      <c r="BV166">
        <v>178087</v>
      </c>
    </row>
    <row r="167" spans="1:74" x14ac:dyDescent="0.25">
      <c r="A167" t="s">
        <v>299</v>
      </c>
      <c r="B167" s="2">
        <f>AVERAGE(K167:BV167)</f>
        <v>5229134.78125</v>
      </c>
      <c r="C167" s="2">
        <f t="shared" si="8"/>
        <v>5117530.6363636367</v>
      </c>
      <c r="D167" s="2">
        <f>STDEV(K167:BV167)</f>
        <v>2296367.776092058</v>
      </c>
      <c r="E167" s="2">
        <f t="shared" si="9"/>
        <v>1969244.9697697063</v>
      </c>
      <c r="F167" s="12">
        <f t="shared" si="10"/>
        <v>0.43914870665145145</v>
      </c>
      <c r="G167" s="12">
        <f t="shared" si="11"/>
        <v>0.38480374807662948</v>
      </c>
      <c r="H167" s="12">
        <f>MIN(K167:BV167)</f>
        <v>1986092</v>
      </c>
      <c r="I167" s="2">
        <f>MAX(K167:BV167)</f>
        <v>14916749</v>
      </c>
      <c r="J167" s="2">
        <f>COUNTIF(K167:BV167,0)</f>
        <v>0</v>
      </c>
      <c r="K167">
        <v>3559161</v>
      </c>
      <c r="L167">
        <v>6187987</v>
      </c>
      <c r="M167">
        <v>5300159</v>
      </c>
      <c r="N167">
        <v>4605135</v>
      </c>
      <c r="O167">
        <v>3287220</v>
      </c>
      <c r="P167">
        <v>4813857</v>
      </c>
      <c r="Q167">
        <v>14916749</v>
      </c>
      <c r="R167">
        <v>8439813</v>
      </c>
      <c r="S167">
        <v>6180034</v>
      </c>
      <c r="T167">
        <v>5459880</v>
      </c>
      <c r="U167">
        <v>5463587</v>
      </c>
      <c r="V167">
        <v>1986092</v>
      </c>
      <c r="W167">
        <v>4823082</v>
      </c>
      <c r="X167">
        <v>3651049</v>
      </c>
      <c r="Y167">
        <v>5544526</v>
      </c>
      <c r="Z167">
        <v>4398395</v>
      </c>
      <c r="AA167">
        <v>3021205</v>
      </c>
      <c r="AB167">
        <v>3519935</v>
      </c>
      <c r="AC167">
        <v>3546251</v>
      </c>
      <c r="AD167">
        <v>2933995</v>
      </c>
      <c r="AE167">
        <v>5167542</v>
      </c>
      <c r="AF167">
        <v>3858495</v>
      </c>
      <c r="AG167">
        <v>3737710</v>
      </c>
      <c r="AH167">
        <v>2810729</v>
      </c>
      <c r="AI167">
        <v>6298978</v>
      </c>
      <c r="AJ167">
        <v>6325254</v>
      </c>
      <c r="AK167">
        <v>9866336</v>
      </c>
      <c r="AL167">
        <v>6692147</v>
      </c>
      <c r="AM167">
        <v>5186451</v>
      </c>
      <c r="AN167">
        <v>7804843</v>
      </c>
      <c r="AO167">
        <v>5970981</v>
      </c>
      <c r="AP167">
        <v>12250449</v>
      </c>
      <c r="AQ167">
        <v>5605594</v>
      </c>
      <c r="AR167">
        <v>3486262</v>
      </c>
      <c r="AS167">
        <v>5630469</v>
      </c>
      <c r="AT167">
        <v>3734866</v>
      </c>
      <c r="AU167">
        <v>4503567</v>
      </c>
      <c r="AV167">
        <v>3183952</v>
      </c>
      <c r="AW167">
        <v>4216702</v>
      </c>
      <c r="AX167">
        <v>4239095</v>
      </c>
      <c r="AY167">
        <v>6062453</v>
      </c>
      <c r="AZ167">
        <v>3807965</v>
      </c>
      <c r="BA167">
        <v>5542945</v>
      </c>
      <c r="BB167">
        <v>4394078</v>
      </c>
      <c r="BC167">
        <v>4279050</v>
      </c>
      <c r="BD167">
        <v>4825388</v>
      </c>
      <c r="BE167">
        <v>9078417</v>
      </c>
      <c r="BF167">
        <v>4237018</v>
      </c>
      <c r="BG167">
        <v>8527261</v>
      </c>
      <c r="BH167">
        <v>4576529</v>
      </c>
      <c r="BI167">
        <v>6225015</v>
      </c>
      <c r="BJ167">
        <v>10858082</v>
      </c>
      <c r="BK167">
        <v>6012547</v>
      </c>
      <c r="BL167">
        <v>4054806</v>
      </c>
      <c r="BM167">
        <v>3952230</v>
      </c>
      <c r="BN167">
        <v>3973961</v>
      </c>
      <c r="BO167">
        <v>5120480</v>
      </c>
      <c r="BP167">
        <v>3741256</v>
      </c>
      <c r="BQ167">
        <v>4731031</v>
      </c>
      <c r="BR167">
        <v>3316350</v>
      </c>
      <c r="BS167">
        <v>3867432</v>
      </c>
      <c r="BT167">
        <v>3458499</v>
      </c>
      <c r="BU167">
        <v>3553892</v>
      </c>
      <c r="BV167">
        <v>4259407</v>
      </c>
    </row>
    <row r="168" spans="1:74" x14ac:dyDescent="0.25">
      <c r="A168" t="s">
        <v>200</v>
      </c>
      <c r="B168" s="2">
        <f>AVERAGE(K168:BV168)</f>
        <v>15580108.9375</v>
      </c>
      <c r="C168" s="2">
        <f t="shared" si="8"/>
        <v>14136114.409090908</v>
      </c>
      <c r="D168" s="2">
        <f>STDEV(K168:BV168)</f>
        <v>11692804.088299908</v>
      </c>
      <c r="E168" s="2">
        <f t="shared" si="9"/>
        <v>6939713.7911085188</v>
      </c>
      <c r="F168" s="12">
        <f t="shared" si="10"/>
        <v>0.75049565668673346</v>
      </c>
      <c r="G168" s="12">
        <f t="shared" si="11"/>
        <v>0.49092088464179395</v>
      </c>
      <c r="H168" s="12">
        <f>MIN(K168:BV168)</f>
        <v>5508701</v>
      </c>
      <c r="I168" s="2">
        <f>MAX(K168:BV168)</f>
        <v>68398703</v>
      </c>
      <c r="J168" s="2">
        <f>COUNTIF(K168:BV168,0)</f>
        <v>0</v>
      </c>
      <c r="K168">
        <v>13569410</v>
      </c>
      <c r="L168">
        <v>17540844</v>
      </c>
      <c r="M168">
        <v>8529088</v>
      </c>
      <c r="N168">
        <v>9662066</v>
      </c>
      <c r="O168">
        <v>8684167</v>
      </c>
      <c r="P168">
        <v>17434133</v>
      </c>
      <c r="Q168">
        <v>16137101</v>
      </c>
      <c r="R168">
        <v>14074648</v>
      </c>
      <c r="S168">
        <v>6489029</v>
      </c>
      <c r="T168">
        <v>8729045</v>
      </c>
      <c r="U168">
        <v>12294788</v>
      </c>
      <c r="V168">
        <v>11222272</v>
      </c>
      <c r="W168">
        <v>16145624</v>
      </c>
      <c r="X168">
        <v>53505836</v>
      </c>
      <c r="Y168">
        <v>23201098</v>
      </c>
      <c r="Z168">
        <v>16035221</v>
      </c>
      <c r="AA168">
        <v>8735085</v>
      </c>
      <c r="AB168">
        <v>6314729</v>
      </c>
      <c r="AC168">
        <v>5508701</v>
      </c>
      <c r="AD168">
        <v>11633713</v>
      </c>
      <c r="AE168">
        <v>10191588</v>
      </c>
      <c r="AF168">
        <v>7761717</v>
      </c>
      <c r="AG168">
        <v>19489205</v>
      </c>
      <c r="AH168">
        <v>8631875</v>
      </c>
      <c r="AI168">
        <v>10458530</v>
      </c>
      <c r="AJ168">
        <v>9246786</v>
      </c>
      <c r="AK168">
        <v>17568235</v>
      </c>
      <c r="AL168">
        <v>9053311</v>
      </c>
      <c r="AM168">
        <v>6736917</v>
      </c>
      <c r="AN168">
        <v>7707246</v>
      </c>
      <c r="AO168">
        <v>6748228</v>
      </c>
      <c r="AP168">
        <v>17208220</v>
      </c>
      <c r="AQ168">
        <v>8260630</v>
      </c>
      <c r="AR168">
        <v>11715532</v>
      </c>
      <c r="AS168">
        <v>58931283</v>
      </c>
      <c r="AT168">
        <v>20608598</v>
      </c>
      <c r="AU168">
        <v>21959019</v>
      </c>
      <c r="AV168">
        <v>17867863</v>
      </c>
      <c r="AW168">
        <v>68398703</v>
      </c>
      <c r="AX168">
        <v>24210834</v>
      </c>
      <c r="AY168">
        <v>26391547</v>
      </c>
      <c r="AZ168">
        <v>11539990</v>
      </c>
      <c r="BA168">
        <v>10813179</v>
      </c>
      <c r="BB168">
        <v>7244419</v>
      </c>
      <c r="BC168">
        <v>10660184</v>
      </c>
      <c r="BD168">
        <v>33980159</v>
      </c>
      <c r="BE168">
        <v>24767587</v>
      </c>
      <c r="BF168">
        <v>25847914</v>
      </c>
      <c r="BG168">
        <v>14306665</v>
      </c>
      <c r="BH168">
        <v>14348766</v>
      </c>
      <c r="BI168">
        <v>22229845</v>
      </c>
      <c r="BJ168">
        <v>10601081</v>
      </c>
      <c r="BK168">
        <v>13261107</v>
      </c>
      <c r="BL168">
        <v>10344003</v>
      </c>
      <c r="BM168">
        <v>13202654</v>
      </c>
      <c r="BN168">
        <v>12539569</v>
      </c>
      <c r="BO168">
        <v>8206073</v>
      </c>
      <c r="BP168">
        <v>7417881</v>
      </c>
      <c r="BQ168">
        <v>10091618</v>
      </c>
      <c r="BR168">
        <v>9979531</v>
      </c>
      <c r="BS168">
        <v>12209709</v>
      </c>
      <c r="BT168">
        <v>7144221</v>
      </c>
      <c r="BU168">
        <v>19597641</v>
      </c>
      <c r="BV168">
        <v>12200711</v>
      </c>
    </row>
    <row r="169" spans="1:74" x14ac:dyDescent="0.25">
      <c r="A169" t="s">
        <v>381</v>
      </c>
      <c r="B169" s="2">
        <f>AVERAGE(K169:BV169)</f>
        <v>122005</v>
      </c>
      <c r="C169" s="2">
        <f t="shared" si="8"/>
        <v>182980.36363636365</v>
      </c>
      <c r="D169" s="2">
        <f>STDEV(K169:BV169)</f>
        <v>118266.90091309276</v>
      </c>
      <c r="E169" s="2">
        <f t="shared" si="9"/>
        <v>173974.53611391509</v>
      </c>
      <c r="F169" s="12">
        <f t="shared" si="10"/>
        <v>0.96936109924259461</v>
      </c>
      <c r="G169" s="12">
        <f t="shared" si="11"/>
        <v>0.95078254658873773</v>
      </c>
      <c r="H169" s="12">
        <f>MIN(K169:BV169)</f>
        <v>18483</v>
      </c>
      <c r="I169" s="2">
        <f>MAX(K169:BV169)</f>
        <v>737315</v>
      </c>
      <c r="J169" s="2">
        <f>COUNTIF(K169:BV169,0)</f>
        <v>0</v>
      </c>
      <c r="K169">
        <v>138174</v>
      </c>
      <c r="L169">
        <v>290449</v>
      </c>
      <c r="M169">
        <v>140738</v>
      </c>
      <c r="N169">
        <v>95877</v>
      </c>
      <c r="O169">
        <v>134108</v>
      </c>
      <c r="P169">
        <v>93733</v>
      </c>
      <c r="Q169">
        <v>94348</v>
      </c>
      <c r="R169">
        <v>47885</v>
      </c>
      <c r="S169">
        <v>46478</v>
      </c>
      <c r="T169">
        <v>66443</v>
      </c>
      <c r="U169">
        <v>203123</v>
      </c>
      <c r="V169">
        <v>43100</v>
      </c>
      <c r="W169">
        <v>169845</v>
      </c>
      <c r="X169">
        <v>34088</v>
      </c>
      <c r="Y169">
        <v>30191</v>
      </c>
      <c r="Z169">
        <v>123134</v>
      </c>
      <c r="AA169">
        <v>66441</v>
      </c>
      <c r="AB169">
        <v>63553</v>
      </c>
      <c r="AC169">
        <v>116648</v>
      </c>
      <c r="AD169">
        <v>144391</v>
      </c>
      <c r="AE169">
        <v>163693</v>
      </c>
      <c r="AF169">
        <v>64807</v>
      </c>
      <c r="AG169">
        <v>35875</v>
      </c>
      <c r="AH169">
        <v>32949</v>
      </c>
      <c r="AI169">
        <v>88206</v>
      </c>
      <c r="AJ169">
        <v>94781</v>
      </c>
      <c r="AK169">
        <v>63173</v>
      </c>
      <c r="AL169">
        <v>84424</v>
      </c>
      <c r="AM169">
        <v>93373</v>
      </c>
      <c r="AN169">
        <v>27946</v>
      </c>
      <c r="AO169">
        <v>44587</v>
      </c>
      <c r="AP169">
        <v>110047</v>
      </c>
      <c r="AQ169">
        <v>37758</v>
      </c>
      <c r="AR169">
        <v>48309</v>
      </c>
      <c r="AS169">
        <v>84969</v>
      </c>
      <c r="AT169">
        <v>125253</v>
      </c>
      <c r="AU169">
        <v>132163</v>
      </c>
      <c r="AV169">
        <v>69987</v>
      </c>
      <c r="AW169">
        <v>38628</v>
      </c>
      <c r="AX169">
        <v>117433</v>
      </c>
      <c r="AY169">
        <v>36806</v>
      </c>
      <c r="AZ169">
        <v>44838</v>
      </c>
      <c r="BA169">
        <v>18483</v>
      </c>
      <c r="BB169">
        <v>98322</v>
      </c>
      <c r="BC169">
        <v>220828</v>
      </c>
      <c r="BD169">
        <v>64669</v>
      </c>
      <c r="BE169">
        <v>106908</v>
      </c>
      <c r="BF169">
        <v>64393</v>
      </c>
      <c r="BG169">
        <v>737315</v>
      </c>
      <c r="BH169">
        <v>250728</v>
      </c>
      <c r="BI169">
        <v>95753</v>
      </c>
      <c r="BJ169">
        <v>83424</v>
      </c>
      <c r="BK169">
        <v>36848</v>
      </c>
      <c r="BL169">
        <v>153018</v>
      </c>
      <c r="BM169">
        <v>171240</v>
      </c>
      <c r="BN169">
        <v>149554</v>
      </c>
      <c r="BO169">
        <v>400491</v>
      </c>
      <c r="BP169">
        <v>417990</v>
      </c>
      <c r="BQ169">
        <v>433884</v>
      </c>
      <c r="BR169">
        <v>98779</v>
      </c>
      <c r="BS169">
        <v>114432</v>
      </c>
      <c r="BT169">
        <v>45792</v>
      </c>
      <c r="BU169">
        <v>54654</v>
      </c>
      <c r="BV169">
        <v>208063</v>
      </c>
    </row>
    <row r="170" spans="1:74" x14ac:dyDescent="0.25">
      <c r="A170" t="s">
        <v>270</v>
      </c>
      <c r="B170" s="2">
        <f>AVERAGE(K170:BV170)</f>
        <v>3256241.34375</v>
      </c>
      <c r="C170" s="2">
        <f t="shared" si="8"/>
        <v>3548832.2272727271</v>
      </c>
      <c r="D170" s="2">
        <f>STDEV(K170:BV170)</f>
        <v>1555327.24963139</v>
      </c>
      <c r="E170" s="2">
        <f t="shared" si="9"/>
        <v>1482997.0162125502</v>
      </c>
      <c r="F170" s="12">
        <f t="shared" si="10"/>
        <v>0.47764495485467345</v>
      </c>
      <c r="G170" s="12">
        <f t="shared" si="11"/>
        <v>0.41788310104257353</v>
      </c>
      <c r="H170" s="12">
        <f>MIN(K170:BV170)</f>
        <v>1510569</v>
      </c>
      <c r="I170" s="2">
        <f>MAX(K170:BV170)</f>
        <v>9924598</v>
      </c>
      <c r="J170" s="2">
        <f>COUNTIF(K170:BV170,0)</f>
        <v>0</v>
      </c>
      <c r="K170">
        <v>3459815</v>
      </c>
      <c r="L170">
        <v>3014308</v>
      </c>
      <c r="M170">
        <v>3000513</v>
      </c>
      <c r="N170">
        <v>3094137</v>
      </c>
      <c r="O170">
        <v>2279119</v>
      </c>
      <c r="P170">
        <v>9924598</v>
      </c>
      <c r="Q170">
        <v>2960103</v>
      </c>
      <c r="R170">
        <v>2061467</v>
      </c>
      <c r="S170">
        <v>2311722</v>
      </c>
      <c r="T170">
        <v>1994402</v>
      </c>
      <c r="U170">
        <v>3113546</v>
      </c>
      <c r="V170">
        <v>1875371</v>
      </c>
      <c r="W170">
        <v>2649105</v>
      </c>
      <c r="X170">
        <v>2084522</v>
      </c>
      <c r="Y170">
        <v>2512940</v>
      </c>
      <c r="Z170">
        <v>3873922</v>
      </c>
      <c r="AA170">
        <v>1861472</v>
      </c>
      <c r="AB170">
        <v>1974103</v>
      </c>
      <c r="AC170">
        <v>1922220</v>
      </c>
      <c r="AD170">
        <v>3589500</v>
      </c>
      <c r="AE170">
        <v>2975720</v>
      </c>
      <c r="AF170">
        <v>3851229</v>
      </c>
      <c r="AG170">
        <v>4278557</v>
      </c>
      <c r="AH170">
        <v>2363734</v>
      </c>
      <c r="AI170">
        <v>1609501</v>
      </c>
      <c r="AJ170">
        <v>2135095</v>
      </c>
      <c r="AK170">
        <v>2176773</v>
      </c>
      <c r="AL170">
        <v>1941344</v>
      </c>
      <c r="AM170">
        <v>2551297</v>
      </c>
      <c r="AN170">
        <v>2405258</v>
      </c>
      <c r="AO170">
        <v>2811685</v>
      </c>
      <c r="AP170">
        <v>4413758</v>
      </c>
      <c r="AQ170">
        <v>8624190</v>
      </c>
      <c r="AR170">
        <v>2462249</v>
      </c>
      <c r="AS170">
        <v>4341455</v>
      </c>
      <c r="AT170">
        <v>2532482</v>
      </c>
      <c r="AU170">
        <v>3853011</v>
      </c>
      <c r="AV170">
        <v>2639330</v>
      </c>
      <c r="AW170">
        <v>3769607</v>
      </c>
      <c r="AX170">
        <v>2730383</v>
      </c>
      <c r="AY170">
        <v>3534233</v>
      </c>
      <c r="AZ170">
        <v>2767361</v>
      </c>
      <c r="BA170">
        <v>4286310</v>
      </c>
      <c r="BB170">
        <v>3268690</v>
      </c>
      <c r="BC170">
        <v>2924067</v>
      </c>
      <c r="BD170">
        <v>4274807</v>
      </c>
      <c r="BE170">
        <v>6446726</v>
      </c>
      <c r="BF170">
        <v>5551064</v>
      </c>
      <c r="BG170">
        <v>3864214</v>
      </c>
      <c r="BH170">
        <v>2521299</v>
      </c>
      <c r="BI170">
        <v>4793958</v>
      </c>
      <c r="BJ170">
        <v>6753253</v>
      </c>
      <c r="BK170">
        <v>2618875</v>
      </c>
      <c r="BL170">
        <v>2605628</v>
      </c>
      <c r="BM170">
        <v>2760570</v>
      </c>
      <c r="BN170">
        <v>5571412</v>
      </c>
      <c r="BO170">
        <v>3941870</v>
      </c>
      <c r="BP170">
        <v>2559601</v>
      </c>
      <c r="BQ170">
        <v>2858103</v>
      </c>
      <c r="BR170">
        <v>2159421</v>
      </c>
      <c r="BS170">
        <v>2490571</v>
      </c>
      <c r="BT170">
        <v>1925939</v>
      </c>
      <c r="BU170">
        <v>1510569</v>
      </c>
      <c r="BV170">
        <v>2387362</v>
      </c>
    </row>
    <row r="171" spans="1:74" x14ac:dyDescent="0.25">
      <c r="A171" t="s">
        <v>188</v>
      </c>
      <c r="B171" s="2">
        <f>AVERAGE(K171:BV171)</f>
        <v>444385.703125</v>
      </c>
      <c r="C171" s="2">
        <f t="shared" si="8"/>
        <v>377061.40909090912</v>
      </c>
      <c r="D171" s="2">
        <f>STDEV(K171:BV171)</f>
        <v>429768.68988948362</v>
      </c>
      <c r="E171" s="2">
        <f t="shared" si="9"/>
        <v>199944.20810212678</v>
      </c>
      <c r="F171" s="12">
        <f t="shared" si="10"/>
        <v>0.96710737286837334</v>
      </c>
      <c r="G171" s="12">
        <f t="shared" si="11"/>
        <v>0.53026961466088518</v>
      </c>
      <c r="H171" s="12">
        <f>MIN(K171:BV171)</f>
        <v>90554</v>
      </c>
      <c r="I171" s="2">
        <f>MAX(K171:BV171)</f>
        <v>3107589</v>
      </c>
      <c r="J171" s="2">
        <f>COUNTIF(K171:BV171,0)</f>
        <v>0</v>
      </c>
      <c r="K171">
        <v>343973</v>
      </c>
      <c r="L171">
        <v>342033</v>
      </c>
      <c r="M171">
        <v>423799</v>
      </c>
      <c r="N171">
        <v>769568</v>
      </c>
      <c r="O171">
        <v>350310</v>
      </c>
      <c r="P171">
        <v>267903</v>
      </c>
      <c r="Q171">
        <v>661821</v>
      </c>
      <c r="R171">
        <v>301683</v>
      </c>
      <c r="S171">
        <v>289919</v>
      </c>
      <c r="T171">
        <v>386414</v>
      </c>
      <c r="U171">
        <v>258753</v>
      </c>
      <c r="V171">
        <v>180309</v>
      </c>
      <c r="W171">
        <v>851573</v>
      </c>
      <c r="X171">
        <v>1060999</v>
      </c>
      <c r="Y171">
        <v>563316</v>
      </c>
      <c r="Z171">
        <v>3107589</v>
      </c>
      <c r="AA171">
        <v>1646214</v>
      </c>
      <c r="AB171">
        <v>1009913</v>
      </c>
      <c r="AC171">
        <v>763431</v>
      </c>
      <c r="AD171">
        <v>439862</v>
      </c>
      <c r="AE171">
        <v>440472</v>
      </c>
      <c r="AF171">
        <v>341435</v>
      </c>
      <c r="AG171">
        <v>458367</v>
      </c>
      <c r="AH171">
        <v>168911</v>
      </c>
      <c r="AI171">
        <v>302684</v>
      </c>
      <c r="AJ171">
        <v>128677</v>
      </c>
      <c r="AK171">
        <v>417398</v>
      </c>
      <c r="AL171">
        <v>293223</v>
      </c>
      <c r="AM171">
        <v>307766</v>
      </c>
      <c r="AN171">
        <v>395116</v>
      </c>
      <c r="AO171">
        <v>239109</v>
      </c>
      <c r="AP171">
        <v>203877</v>
      </c>
      <c r="AQ171">
        <v>163465</v>
      </c>
      <c r="AR171">
        <v>160126</v>
      </c>
      <c r="AS171">
        <v>329722</v>
      </c>
      <c r="AT171">
        <v>314240</v>
      </c>
      <c r="AU171">
        <v>381218</v>
      </c>
      <c r="AV171">
        <v>167047</v>
      </c>
      <c r="AW171">
        <v>237806</v>
      </c>
      <c r="AX171">
        <v>229324</v>
      </c>
      <c r="AY171">
        <v>265008</v>
      </c>
      <c r="AZ171">
        <v>180961</v>
      </c>
      <c r="BA171">
        <v>176837</v>
      </c>
      <c r="BB171">
        <v>374323</v>
      </c>
      <c r="BC171">
        <v>241174</v>
      </c>
      <c r="BD171">
        <v>346586</v>
      </c>
      <c r="BE171">
        <v>522214</v>
      </c>
      <c r="BF171">
        <v>352873</v>
      </c>
      <c r="BG171">
        <v>293961</v>
      </c>
      <c r="BH171">
        <v>324121</v>
      </c>
      <c r="BI171">
        <v>576492</v>
      </c>
      <c r="BJ171">
        <v>445001</v>
      </c>
      <c r="BK171">
        <v>912955</v>
      </c>
      <c r="BL171">
        <v>795044</v>
      </c>
      <c r="BM171">
        <v>259057</v>
      </c>
      <c r="BN171">
        <v>387533</v>
      </c>
      <c r="BO171">
        <v>290135</v>
      </c>
      <c r="BP171">
        <v>252966</v>
      </c>
      <c r="BQ171">
        <v>244683</v>
      </c>
      <c r="BR171">
        <v>308295</v>
      </c>
      <c r="BS171">
        <v>215637</v>
      </c>
      <c r="BT171">
        <v>624742</v>
      </c>
      <c r="BU171">
        <v>260168</v>
      </c>
      <c r="BV171">
        <v>90554</v>
      </c>
    </row>
    <row r="172" spans="1:74" x14ac:dyDescent="0.25">
      <c r="A172" t="s">
        <v>409</v>
      </c>
      <c r="B172" s="2">
        <f>AVERAGE(K172:BV172)</f>
        <v>156096032.9375</v>
      </c>
      <c r="C172" s="2">
        <f t="shared" si="8"/>
        <v>154888311.54545453</v>
      </c>
      <c r="D172" s="2">
        <f>STDEV(K172:BV172)</f>
        <v>58086040.226791933</v>
      </c>
      <c r="E172" s="2">
        <f t="shared" si="9"/>
        <v>43156158.009002917</v>
      </c>
      <c r="F172" s="12">
        <f t="shared" si="10"/>
        <v>0.37211733785732576</v>
      </c>
      <c r="G172" s="12">
        <f t="shared" si="11"/>
        <v>0.27862759673984844</v>
      </c>
      <c r="H172" s="12">
        <f>MIN(K172:BV172)</f>
        <v>78267868</v>
      </c>
      <c r="I172" s="2">
        <f>MAX(K172:BV172)</f>
        <v>347690139</v>
      </c>
      <c r="J172" s="2">
        <f>COUNTIF(K172:BV172,0)</f>
        <v>0</v>
      </c>
      <c r="K172">
        <v>91036311</v>
      </c>
      <c r="L172">
        <v>118653490</v>
      </c>
      <c r="M172">
        <v>110298198</v>
      </c>
      <c r="N172">
        <v>107841094</v>
      </c>
      <c r="O172">
        <v>169559330</v>
      </c>
      <c r="P172">
        <v>182567435</v>
      </c>
      <c r="Q172">
        <v>146068732</v>
      </c>
      <c r="R172">
        <v>159462002</v>
      </c>
      <c r="S172">
        <v>96207062</v>
      </c>
      <c r="T172">
        <v>147458993</v>
      </c>
      <c r="U172">
        <v>347690139</v>
      </c>
      <c r="V172">
        <v>97040324</v>
      </c>
      <c r="W172">
        <v>173318428</v>
      </c>
      <c r="X172">
        <v>137606283</v>
      </c>
      <c r="Y172">
        <v>157244763</v>
      </c>
      <c r="Z172">
        <v>129487178</v>
      </c>
      <c r="AA172">
        <v>243255458</v>
      </c>
      <c r="AB172">
        <v>191213537</v>
      </c>
      <c r="AC172">
        <v>117981659</v>
      </c>
      <c r="AD172">
        <v>92011987</v>
      </c>
      <c r="AE172">
        <v>134029727</v>
      </c>
      <c r="AF172">
        <v>159957342</v>
      </c>
      <c r="AG172">
        <v>271606062</v>
      </c>
      <c r="AH172">
        <v>222817487</v>
      </c>
      <c r="AI172">
        <v>129312175</v>
      </c>
      <c r="AJ172">
        <v>193803778</v>
      </c>
      <c r="AK172">
        <v>207731044</v>
      </c>
      <c r="AL172">
        <v>115550830</v>
      </c>
      <c r="AM172">
        <v>140182549</v>
      </c>
      <c r="AN172">
        <v>79771569</v>
      </c>
      <c r="AO172">
        <v>97143704</v>
      </c>
      <c r="AP172">
        <v>324098169</v>
      </c>
      <c r="AQ172">
        <v>303296364</v>
      </c>
      <c r="AR172">
        <v>78267868</v>
      </c>
      <c r="AS172">
        <v>111964407</v>
      </c>
      <c r="AT172">
        <v>132820990</v>
      </c>
      <c r="AU172">
        <v>144092422</v>
      </c>
      <c r="AV172">
        <v>112918187</v>
      </c>
      <c r="AW172">
        <v>131371526</v>
      </c>
      <c r="AX172">
        <v>92677767</v>
      </c>
      <c r="AY172">
        <v>170759194</v>
      </c>
      <c r="AZ172">
        <v>212427690</v>
      </c>
      <c r="BA172">
        <v>93373465</v>
      </c>
      <c r="BB172">
        <v>99371041</v>
      </c>
      <c r="BC172">
        <v>112138503</v>
      </c>
      <c r="BD172">
        <v>179112210</v>
      </c>
      <c r="BE172">
        <v>267696235</v>
      </c>
      <c r="BF172">
        <v>115180873</v>
      </c>
      <c r="BG172">
        <v>107305351</v>
      </c>
      <c r="BH172">
        <v>150567000</v>
      </c>
      <c r="BI172">
        <v>180737445</v>
      </c>
      <c r="BJ172">
        <v>214519290</v>
      </c>
      <c r="BK172">
        <v>133979366</v>
      </c>
      <c r="BL172">
        <v>143240203</v>
      </c>
      <c r="BM172">
        <v>142665854</v>
      </c>
      <c r="BN172">
        <v>216496906</v>
      </c>
      <c r="BO172">
        <v>155067847</v>
      </c>
      <c r="BP172">
        <v>181479701</v>
      </c>
      <c r="BQ172">
        <v>203734812</v>
      </c>
      <c r="BR172">
        <v>141251156</v>
      </c>
      <c r="BS172">
        <v>130154341</v>
      </c>
      <c r="BT172">
        <v>151511908</v>
      </c>
      <c r="BU172">
        <v>130495013</v>
      </c>
      <c r="BV172">
        <v>157464334</v>
      </c>
    </row>
    <row r="173" spans="1:74" x14ac:dyDescent="0.25">
      <c r="A173" t="s">
        <v>444</v>
      </c>
      <c r="B173" s="2">
        <f>AVERAGE(K173:BV173)</f>
        <v>86234.28125</v>
      </c>
      <c r="C173" s="2">
        <f t="shared" si="8"/>
        <v>92784.818181818177</v>
      </c>
      <c r="D173" s="2">
        <f>STDEV(K173:BV173)</f>
        <v>60690.395957737368</v>
      </c>
      <c r="E173" s="2">
        <f t="shared" si="9"/>
        <v>82556.775792199289</v>
      </c>
      <c r="F173" s="12">
        <f t="shared" si="10"/>
        <v>0.70378502699861456</v>
      </c>
      <c r="G173" s="12">
        <f t="shared" si="11"/>
        <v>0.88976599200123085</v>
      </c>
      <c r="H173" s="12">
        <f>MIN(K173:BV173)</f>
        <v>19617</v>
      </c>
      <c r="I173" s="2">
        <f>MAX(K173:BV173)</f>
        <v>371689</v>
      </c>
      <c r="J173" s="2">
        <f>COUNTIF(K173:BV173,0)</f>
        <v>0</v>
      </c>
      <c r="K173">
        <v>86242</v>
      </c>
      <c r="L173">
        <v>151783</v>
      </c>
      <c r="M173">
        <v>67019</v>
      </c>
      <c r="N173">
        <v>53823</v>
      </c>
      <c r="O173">
        <v>57768</v>
      </c>
      <c r="P173">
        <v>125426</v>
      </c>
      <c r="Q173">
        <v>72067</v>
      </c>
      <c r="R173">
        <v>92665</v>
      </c>
      <c r="S173">
        <v>102904</v>
      </c>
      <c r="T173">
        <v>41679</v>
      </c>
      <c r="U173">
        <v>80256</v>
      </c>
      <c r="V173">
        <v>87846</v>
      </c>
      <c r="W173">
        <v>99526</v>
      </c>
      <c r="X173">
        <v>81719</v>
      </c>
      <c r="Y173">
        <v>66555</v>
      </c>
      <c r="Z173">
        <v>100081</v>
      </c>
      <c r="AA173">
        <v>73128</v>
      </c>
      <c r="AB173">
        <v>72643</v>
      </c>
      <c r="AC173">
        <v>74729</v>
      </c>
      <c r="AD173">
        <v>71392</v>
      </c>
      <c r="AE173">
        <v>87142</v>
      </c>
      <c r="AF173">
        <v>57848</v>
      </c>
      <c r="AG173">
        <v>141867</v>
      </c>
      <c r="AH173">
        <v>68526</v>
      </c>
      <c r="AI173">
        <v>90993</v>
      </c>
      <c r="AJ173">
        <v>76453</v>
      </c>
      <c r="AK173">
        <v>76228</v>
      </c>
      <c r="AL173">
        <v>64921</v>
      </c>
      <c r="AM173">
        <v>19617</v>
      </c>
      <c r="AN173">
        <v>132288</v>
      </c>
      <c r="AO173">
        <v>167002</v>
      </c>
      <c r="AP173">
        <v>66372</v>
      </c>
      <c r="AQ173">
        <v>44185</v>
      </c>
      <c r="AR173">
        <v>37674</v>
      </c>
      <c r="AS173">
        <v>76291</v>
      </c>
      <c r="AT173">
        <v>23614</v>
      </c>
      <c r="AU173">
        <v>118251</v>
      </c>
      <c r="AV173">
        <v>26146</v>
      </c>
      <c r="AW173">
        <v>28980</v>
      </c>
      <c r="AX173">
        <v>31920</v>
      </c>
      <c r="AY173">
        <v>281981</v>
      </c>
      <c r="AZ173">
        <v>100178</v>
      </c>
      <c r="BA173">
        <v>57678</v>
      </c>
      <c r="BB173">
        <v>58683</v>
      </c>
      <c r="BC173">
        <v>106795</v>
      </c>
      <c r="BD173">
        <v>56697</v>
      </c>
      <c r="BE173">
        <v>184176</v>
      </c>
      <c r="BF173">
        <v>56881</v>
      </c>
      <c r="BG173">
        <v>35169</v>
      </c>
      <c r="BH173">
        <v>263980</v>
      </c>
      <c r="BI173">
        <v>43664</v>
      </c>
      <c r="BJ173">
        <v>97341</v>
      </c>
      <c r="BK173">
        <v>69454</v>
      </c>
      <c r="BL173">
        <v>22471</v>
      </c>
      <c r="BM173">
        <v>66049</v>
      </c>
      <c r="BN173">
        <v>101151</v>
      </c>
      <c r="BO173">
        <v>118842</v>
      </c>
      <c r="BP173">
        <v>64154</v>
      </c>
      <c r="BQ173">
        <v>78053</v>
      </c>
      <c r="BR173">
        <v>50811</v>
      </c>
      <c r="BS173">
        <v>30584</v>
      </c>
      <c r="BT173">
        <v>49384</v>
      </c>
      <c r="BU173">
        <v>57560</v>
      </c>
      <c r="BV173">
        <v>371689</v>
      </c>
    </row>
    <row r="174" spans="1:74" x14ac:dyDescent="0.25">
      <c r="A174" t="s">
        <v>361</v>
      </c>
      <c r="B174" s="2">
        <f>AVERAGE(K174:BV174)</f>
        <v>5645641.796875</v>
      </c>
      <c r="C174" s="2">
        <f t="shared" si="8"/>
        <v>5209898.4545454541</v>
      </c>
      <c r="D174" s="2">
        <f>STDEV(K174:BV174)</f>
        <v>2384369.7178263362</v>
      </c>
      <c r="E174" s="2">
        <f t="shared" si="9"/>
        <v>2267190.0769588426</v>
      </c>
      <c r="F174" s="12">
        <f t="shared" si="10"/>
        <v>0.42233811559673212</v>
      </c>
      <c r="G174" s="12">
        <f t="shared" si="11"/>
        <v>0.43516972484958866</v>
      </c>
      <c r="H174" s="12">
        <f>MIN(K174:BV174)</f>
        <v>2618035</v>
      </c>
      <c r="I174" s="2">
        <f>MAX(K174:BV174)</f>
        <v>15122254</v>
      </c>
      <c r="J174" s="2">
        <f>COUNTIF(K174:BV174,0)</f>
        <v>0</v>
      </c>
      <c r="K174">
        <v>5440604</v>
      </c>
      <c r="L174">
        <v>9348299</v>
      </c>
      <c r="M174">
        <v>6483036</v>
      </c>
      <c r="N174">
        <v>8871549</v>
      </c>
      <c r="O174">
        <v>6200756</v>
      </c>
      <c r="P174">
        <v>9462221</v>
      </c>
      <c r="Q174">
        <v>6186545</v>
      </c>
      <c r="R174">
        <v>6540369</v>
      </c>
      <c r="S174">
        <v>3788004</v>
      </c>
      <c r="T174">
        <v>5534378</v>
      </c>
      <c r="U174">
        <v>6084804</v>
      </c>
      <c r="V174">
        <v>3538736</v>
      </c>
      <c r="W174">
        <v>15122254</v>
      </c>
      <c r="X174">
        <v>6350363</v>
      </c>
      <c r="Y174">
        <v>7906042</v>
      </c>
      <c r="Z174">
        <v>7111065</v>
      </c>
      <c r="AA174">
        <v>7917703</v>
      </c>
      <c r="AB174">
        <v>4769487</v>
      </c>
      <c r="AC174">
        <v>4001426</v>
      </c>
      <c r="AD174">
        <v>11665338</v>
      </c>
      <c r="AE174">
        <v>7223029</v>
      </c>
      <c r="AF174">
        <v>5501016</v>
      </c>
      <c r="AG174">
        <v>6477282</v>
      </c>
      <c r="AH174">
        <v>3286230</v>
      </c>
      <c r="AI174">
        <v>4221774</v>
      </c>
      <c r="AJ174">
        <v>4351902</v>
      </c>
      <c r="AK174">
        <v>4822563</v>
      </c>
      <c r="AL174">
        <v>5232335</v>
      </c>
      <c r="AM174">
        <v>5399066</v>
      </c>
      <c r="AN174">
        <v>3392957</v>
      </c>
      <c r="AO174">
        <v>3123072</v>
      </c>
      <c r="AP174">
        <v>6000153</v>
      </c>
      <c r="AQ174">
        <v>5108327</v>
      </c>
      <c r="AR174">
        <v>2863230</v>
      </c>
      <c r="AS174">
        <v>4947744</v>
      </c>
      <c r="AT174">
        <v>3772615</v>
      </c>
      <c r="AU174">
        <v>3977688</v>
      </c>
      <c r="AV174">
        <v>2748038</v>
      </c>
      <c r="AW174">
        <v>3816481</v>
      </c>
      <c r="AX174">
        <v>4899352</v>
      </c>
      <c r="AY174">
        <v>7239074</v>
      </c>
      <c r="AZ174">
        <v>5976402</v>
      </c>
      <c r="BA174">
        <v>4528263</v>
      </c>
      <c r="BB174">
        <v>3575999</v>
      </c>
      <c r="BC174">
        <v>5481694</v>
      </c>
      <c r="BD174">
        <v>6876317</v>
      </c>
      <c r="BE174">
        <v>12973733</v>
      </c>
      <c r="BF174">
        <v>9285369</v>
      </c>
      <c r="BG174">
        <v>5054566</v>
      </c>
      <c r="BH174">
        <v>4878046</v>
      </c>
      <c r="BI174">
        <v>5981670</v>
      </c>
      <c r="BJ174">
        <v>6793731</v>
      </c>
      <c r="BK174">
        <v>4264015</v>
      </c>
      <c r="BL174">
        <v>4376113</v>
      </c>
      <c r="BM174">
        <v>4815838</v>
      </c>
      <c r="BN174">
        <v>4604221</v>
      </c>
      <c r="BO174">
        <v>4892974</v>
      </c>
      <c r="BP174">
        <v>2618035</v>
      </c>
      <c r="BQ174">
        <v>3784095</v>
      </c>
      <c r="BR174">
        <v>4788689</v>
      </c>
      <c r="BS174">
        <v>3700291</v>
      </c>
      <c r="BT174">
        <v>2781556</v>
      </c>
      <c r="BU174">
        <v>3651952</v>
      </c>
      <c r="BV174">
        <v>4910599</v>
      </c>
    </row>
    <row r="175" spans="1:74" x14ac:dyDescent="0.25">
      <c r="A175" t="s">
        <v>130</v>
      </c>
      <c r="B175" s="2">
        <f>AVERAGE(K175:BV175)</f>
        <v>25466927.484375</v>
      </c>
      <c r="C175" s="2">
        <f t="shared" si="8"/>
        <v>26594671.727272727</v>
      </c>
      <c r="D175" s="2">
        <f>STDEV(K175:BV175)</f>
        <v>11388456.755675528</v>
      </c>
      <c r="E175" s="2">
        <f t="shared" si="9"/>
        <v>9190430.5489022601</v>
      </c>
      <c r="F175" s="12">
        <f t="shared" si="10"/>
        <v>0.44718613042986088</v>
      </c>
      <c r="G175" s="12">
        <f t="shared" si="11"/>
        <v>0.34557413015470734</v>
      </c>
      <c r="H175" s="12">
        <f>MIN(K175:BV175)</f>
        <v>7656292</v>
      </c>
      <c r="I175" s="2">
        <f>MAX(K175:BV175)</f>
        <v>67923826</v>
      </c>
      <c r="J175" s="2">
        <f>COUNTIF(K175:BV175,0)</f>
        <v>0</v>
      </c>
      <c r="K175">
        <v>45964188</v>
      </c>
      <c r="L175">
        <v>19242594</v>
      </c>
      <c r="M175">
        <v>18016774</v>
      </c>
      <c r="N175">
        <v>19252505</v>
      </c>
      <c r="O175">
        <v>17872791</v>
      </c>
      <c r="P175">
        <v>16329346</v>
      </c>
      <c r="Q175">
        <v>22186279</v>
      </c>
      <c r="R175">
        <v>16889344</v>
      </c>
      <c r="S175">
        <v>12063941</v>
      </c>
      <c r="T175">
        <v>21424789</v>
      </c>
      <c r="U175">
        <v>65422556</v>
      </c>
      <c r="V175">
        <v>7656292</v>
      </c>
      <c r="W175">
        <v>36833172</v>
      </c>
      <c r="X175">
        <v>67923826</v>
      </c>
      <c r="Y175">
        <v>42436118</v>
      </c>
      <c r="Z175">
        <v>23390194</v>
      </c>
      <c r="AA175">
        <v>15136702</v>
      </c>
      <c r="AB175">
        <v>23826440</v>
      </c>
      <c r="AC175">
        <v>23591802</v>
      </c>
      <c r="AD175">
        <v>22287286</v>
      </c>
      <c r="AE175">
        <v>20391640</v>
      </c>
      <c r="AF175">
        <v>18743971</v>
      </c>
      <c r="AG175">
        <v>25096668</v>
      </c>
      <c r="AH175">
        <v>15827058</v>
      </c>
      <c r="AI175">
        <v>31696741</v>
      </c>
      <c r="AJ175">
        <v>28764756</v>
      </c>
      <c r="AK175">
        <v>30701894</v>
      </c>
      <c r="AL175">
        <v>18735661</v>
      </c>
      <c r="AM175">
        <v>18393485</v>
      </c>
      <c r="AN175">
        <v>18483752</v>
      </c>
      <c r="AO175">
        <v>17685751</v>
      </c>
      <c r="AP175">
        <v>35990515</v>
      </c>
      <c r="AQ175">
        <v>16245908</v>
      </c>
      <c r="AR175">
        <v>14230738</v>
      </c>
      <c r="AS175">
        <v>23703340</v>
      </c>
      <c r="AT175">
        <v>18870067</v>
      </c>
      <c r="AU175">
        <v>23347115</v>
      </c>
      <c r="AV175">
        <v>18828663</v>
      </c>
      <c r="AW175">
        <v>40383418</v>
      </c>
      <c r="AX175">
        <v>18578781</v>
      </c>
      <c r="AY175">
        <v>26100194</v>
      </c>
      <c r="AZ175">
        <v>26253526</v>
      </c>
      <c r="BA175">
        <v>18542195</v>
      </c>
      <c r="BB175">
        <v>16239316</v>
      </c>
      <c r="BC175">
        <v>18269067</v>
      </c>
      <c r="BD175">
        <v>28355050</v>
      </c>
      <c r="BE175">
        <v>56357765</v>
      </c>
      <c r="BF175">
        <v>26732741</v>
      </c>
      <c r="BG175">
        <v>23991641</v>
      </c>
      <c r="BH175">
        <v>30880692</v>
      </c>
      <c r="BI175">
        <v>21068945</v>
      </c>
      <c r="BJ175">
        <v>26908759</v>
      </c>
      <c r="BK175">
        <v>22308630</v>
      </c>
      <c r="BL175">
        <v>17218551</v>
      </c>
      <c r="BM175">
        <v>25470246</v>
      </c>
      <c r="BN175">
        <v>21150664</v>
      </c>
      <c r="BO175">
        <v>37159088</v>
      </c>
      <c r="BP175">
        <v>22705069</v>
      </c>
      <c r="BQ175">
        <v>23168780</v>
      </c>
      <c r="BR175">
        <v>23704535</v>
      </c>
      <c r="BS175">
        <v>43868767</v>
      </c>
      <c r="BT175">
        <v>28383347</v>
      </c>
      <c r="BU175">
        <v>25340777</v>
      </c>
      <c r="BV175">
        <v>27258153</v>
      </c>
    </row>
    <row r="176" spans="1:74" x14ac:dyDescent="0.25">
      <c r="A176" t="s">
        <v>441</v>
      </c>
      <c r="B176" s="2">
        <f>AVERAGE(K176:BV176)</f>
        <v>2195092.578125</v>
      </c>
      <c r="C176" s="2">
        <f t="shared" si="8"/>
        <v>1856139</v>
      </c>
      <c r="D176" s="2">
        <f>STDEV(K176:BV176)</f>
        <v>1201193.6754417648</v>
      </c>
      <c r="E176" s="2">
        <f t="shared" si="9"/>
        <v>625723.59354346897</v>
      </c>
      <c r="F176" s="12">
        <f t="shared" si="10"/>
        <v>0.54721777450853493</v>
      </c>
      <c r="G176" s="12">
        <f t="shared" si="11"/>
        <v>0.33711030991939128</v>
      </c>
      <c r="H176" s="12">
        <f>MIN(K176:BV176)</f>
        <v>978609</v>
      </c>
      <c r="I176" s="2">
        <f>MAX(K176:BV176)</f>
        <v>9678806</v>
      </c>
      <c r="J176" s="2">
        <f>COUNTIF(K176:BV176,0)</f>
        <v>0</v>
      </c>
      <c r="K176">
        <v>1914265</v>
      </c>
      <c r="L176">
        <v>9678806</v>
      </c>
      <c r="M176">
        <v>3660533</v>
      </c>
      <c r="N176">
        <v>2992604</v>
      </c>
      <c r="O176">
        <v>3727254</v>
      </c>
      <c r="P176">
        <v>2913744</v>
      </c>
      <c r="Q176">
        <v>2375217</v>
      </c>
      <c r="R176">
        <v>1709948</v>
      </c>
      <c r="S176">
        <v>1585584</v>
      </c>
      <c r="T176">
        <v>1462030</v>
      </c>
      <c r="U176">
        <v>4694778</v>
      </c>
      <c r="V176">
        <v>1513682</v>
      </c>
      <c r="W176">
        <v>3057289</v>
      </c>
      <c r="X176">
        <v>3730742</v>
      </c>
      <c r="Y176">
        <v>1892156</v>
      </c>
      <c r="Z176">
        <v>1842576</v>
      </c>
      <c r="AA176">
        <v>2417304</v>
      </c>
      <c r="AB176">
        <v>1669240</v>
      </c>
      <c r="AC176">
        <v>1513027</v>
      </c>
      <c r="AD176">
        <v>1739673</v>
      </c>
      <c r="AE176">
        <v>1968615</v>
      </c>
      <c r="AF176">
        <v>2152951</v>
      </c>
      <c r="AG176">
        <v>1896372</v>
      </c>
      <c r="AH176">
        <v>1890815</v>
      </c>
      <c r="AI176">
        <v>2715058</v>
      </c>
      <c r="AJ176">
        <v>1992732</v>
      </c>
      <c r="AK176">
        <v>2993921</v>
      </c>
      <c r="AL176">
        <v>1295153</v>
      </c>
      <c r="AM176">
        <v>1855510</v>
      </c>
      <c r="AN176">
        <v>1797037</v>
      </c>
      <c r="AO176">
        <v>1989194</v>
      </c>
      <c r="AP176">
        <v>2365762</v>
      </c>
      <c r="AQ176">
        <v>2332987</v>
      </c>
      <c r="AR176">
        <v>1721361</v>
      </c>
      <c r="AS176">
        <v>1841617</v>
      </c>
      <c r="AT176">
        <v>1368508</v>
      </c>
      <c r="AU176">
        <v>1451344</v>
      </c>
      <c r="AV176">
        <v>1545012</v>
      </c>
      <c r="AW176">
        <v>2774856</v>
      </c>
      <c r="AX176">
        <v>978609</v>
      </c>
      <c r="AY176">
        <v>2299296</v>
      </c>
      <c r="AZ176">
        <v>2333705</v>
      </c>
      <c r="BA176">
        <v>1792131</v>
      </c>
      <c r="BB176">
        <v>1394782</v>
      </c>
      <c r="BC176">
        <v>1254759</v>
      </c>
      <c r="BD176">
        <v>1982793</v>
      </c>
      <c r="BE176">
        <v>3857567</v>
      </c>
      <c r="BF176">
        <v>2126108</v>
      </c>
      <c r="BG176">
        <v>1481864</v>
      </c>
      <c r="BH176">
        <v>1256223</v>
      </c>
      <c r="BI176">
        <v>1367629</v>
      </c>
      <c r="BJ176">
        <v>2017196</v>
      </c>
      <c r="BK176">
        <v>2336728</v>
      </c>
      <c r="BL176">
        <v>1717565</v>
      </c>
      <c r="BM176">
        <v>2834177</v>
      </c>
      <c r="BN176">
        <v>1385470</v>
      </c>
      <c r="BO176">
        <v>1301967</v>
      </c>
      <c r="BP176">
        <v>1517659</v>
      </c>
      <c r="BQ176">
        <v>1396681</v>
      </c>
      <c r="BR176">
        <v>2502924</v>
      </c>
      <c r="BS176">
        <v>2159625</v>
      </c>
      <c r="BT176">
        <v>1450653</v>
      </c>
      <c r="BU176">
        <v>2005792</v>
      </c>
      <c r="BV176">
        <v>1694765</v>
      </c>
    </row>
    <row r="177" spans="1:74" x14ac:dyDescent="0.25">
      <c r="A177" t="s">
        <v>248</v>
      </c>
      <c r="B177" s="2">
        <f>AVERAGE(K177:BV177)</f>
        <v>238763.671875</v>
      </c>
      <c r="C177" s="2">
        <f t="shared" si="8"/>
        <v>486865.68181818182</v>
      </c>
      <c r="D177" s="2">
        <f>STDEV(K177:BV177)</f>
        <v>932568.09610216704</v>
      </c>
      <c r="E177" s="2">
        <f t="shared" si="9"/>
        <v>1582318.1571335497</v>
      </c>
      <c r="F177" s="12">
        <f t="shared" si="10"/>
        <v>3.9058207171080643</v>
      </c>
      <c r="G177" s="12">
        <f t="shared" si="11"/>
        <v>3.2500096355619918</v>
      </c>
      <c r="H177" s="12">
        <f>MIN(K177:BV177)</f>
        <v>20863</v>
      </c>
      <c r="I177" s="2">
        <f>MAX(K177:BV177)</f>
        <v>7561735</v>
      </c>
      <c r="J177" s="2">
        <f>COUNTIF(K177:BV177,0)</f>
        <v>0</v>
      </c>
      <c r="K177">
        <v>339530</v>
      </c>
      <c r="L177">
        <v>109608</v>
      </c>
      <c r="M177">
        <v>183797</v>
      </c>
      <c r="N177">
        <v>72067</v>
      </c>
      <c r="O177">
        <v>54646</v>
      </c>
      <c r="P177">
        <v>106834</v>
      </c>
      <c r="Q177">
        <v>120781</v>
      </c>
      <c r="R177">
        <v>119015</v>
      </c>
      <c r="S177">
        <v>59876</v>
      </c>
      <c r="T177">
        <v>68460</v>
      </c>
      <c r="U177">
        <v>77431</v>
      </c>
      <c r="V177">
        <v>83441</v>
      </c>
      <c r="W177">
        <v>93440</v>
      </c>
      <c r="X177">
        <v>127447</v>
      </c>
      <c r="Y177">
        <v>57270</v>
      </c>
      <c r="Z177">
        <v>186180</v>
      </c>
      <c r="AA177">
        <v>103286</v>
      </c>
      <c r="AB177">
        <v>111194</v>
      </c>
      <c r="AC177">
        <v>56854</v>
      </c>
      <c r="AD177">
        <v>61362</v>
      </c>
      <c r="AE177">
        <v>230348</v>
      </c>
      <c r="AF177">
        <v>74414</v>
      </c>
      <c r="AG177">
        <v>83632</v>
      </c>
      <c r="AH177">
        <v>20863</v>
      </c>
      <c r="AI177">
        <v>160412</v>
      </c>
      <c r="AJ177">
        <v>86128</v>
      </c>
      <c r="AK177">
        <v>168253</v>
      </c>
      <c r="AL177">
        <v>133460</v>
      </c>
      <c r="AM177">
        <v>58192</v>
      </c>
      <c r="AN177">
        <v>211474</v>
      </c>
      <c r="AO177">
        <v>80283</v>
      </c>
      <c r="AP177">
        <v>149094</v>
      </c>
      <c r="AQ177">
        <v>114167</v>
      </c>
      <c r="AR177">
        <v>31675</v>
      </c>
      <c r="AS177">
        <v>125938</v>
      </c>
      <c r="AT177">
        <v>161929</v>
      </c>
      <c r="AU177">
        <v>86051</v>
      </c>
      <c r="AV177">
        <v>117352</v>
      </c>
      <c r="AW177">
        <v>51369</v>
      </c>
      <c r="AX177">
        <v>60520</v>
      </c>
      <c r="AY177">
        <v>111880</v>
      </c>
      <c r="AZ177">
        <v>59877</v>
      </c>
      <c r="BA177">
        <v>59150</v>
      </c>
      <c r="BB177">
        <v>81759</v>
      </c>
      <c r="BC177">
        <v>7561735</v>
      </c>
      <c r="BD177">
        <v>288645</v>
      </c>
      <c r="BE177">
        <v>375593</v>
      </c>
      <c r="BF177">
        <v>188651</v>
      </c>
      <c r="BG177">
        <v>143953</v>
      </c>
      <c r="BH177">
        <v>157681</v>
      </c>
      <c r="BI177">
        <v>95547</v>
      </c>
      <c r="BJ177">
        <v>297722</v>
      </c>
      <c r="BK177">
        <v>90906</v>
      </c>
      <c r="BL177">
        <v>183191</v>
      </c>
      <c r="BM177">
        <v>199746</v>
      </c>
      <c r="BN177">
        <v>159806</v>
      </c>
      <c r="BO177">
        <v>118584</v>
      </c>
      <c r="BP177">
        <v>120821</v>
      </c>
      <c r="BQ177">
        <v>152700</v>
      </c>
      <c r="BR177">
        <v>92060</v>
      </c>
      <c r="BS177">
        <v>45132</v>
      </c>
      <c r="BT177">
        <v>86821</v>
      </c>
      <c r="BU177">
        <v>118158</v>
      </c>
      <c r="BV177">
        <v>92684</v>
      </c>
    </row>
    <row r="178" spans="1:74" x14ac:dyDescent="0.25">
      <c r="A178" t="s">
        <v>340</v>
      </c>
      <c r="B178" s="2">
        <f>AVERAGE(K178:BV178)</f>
        <v>853012.953125</v>
      </c>
      <c r="C178" s="2">
        <f t="shared" si="8"/>
        <v>786827.31818181823</v>
      </c>
      <c r="D178" s="2">
        <f>STDEV(K178:BV178)</f>
        <v>461179.29083746485</v>
      </c>
      <c r="E178" s="2">
        <f t="shared" si="9"/>
        <v>243664.5305292439</v>
      </c>
      <c r="F178" s="12">
        <f t="shared" si="10"/>
        <v>0.54064746513864947</v>
      </c>
      <c r="G178" s="12">
        <f t="shared" si="11"/>
        <v>0.30967980508391357</v>
      </c>
      <c r="H178" s="12">
        <f>MIN(K178:BV178)</f>
        <v>295078</v>
      </c>
      <c r="I178" s="2">
        <f>MAX(K178:BV178)</f>
        <v>3158196</v>
      </c>
      <c r="J178" s="2">
        <f>COUNTIF(K178:BV178,0)</f>
        <v>0</v>
      </c>
      <c r="K178">
        <v>1264772</v>
      </c>
      <c r="L178">
        <v>848010</v>
      </c>
      <c r="M178">
        <v>700254</v>
      </c>
      <c r="N178">
        <v>972100</v>
      </c>
      <c r="O178">
        <v>1054115</v>
      </c>
      <c r="P178">
        <v>2278295</v>
      </c>
      <c r="Q178">
        <v>611337</v>
      </c>
      <c r="R178">
        <v>625689</v>
      </c>
      <c r="S178">
        <v>455014</v>
      </c>
      <c r="T178">
        <v>472033</v>
      </c>
      <c r="U178">
        <v>632910</v>
      </c>
      <c r="V178">
        <v>478969</v>
      </c>
      <c r="W178">
        <v>782030</v>
      </c>
      <c r="X178">
        <v>868571</v>
      </c>
      <c r="Y178">
        <v>808411</v>
      </c>
      <c r="Z178">
        <v>565032</v>
      </c>
      <c r="AA178">
        <v>450531</v>
      </c>
      <c r="AB178">
        <v>662614</v>
      </c>
      <c r="AC178">
        <v>295078</v>
      </c>
      <c r="AD178">
        <v>581088</v>
      </c>
      <c r="AE178">
        <v>561933</v>
      </c>
      <c r="AF178">
        <v>547300</v>
      </c>
      <c r="AG178">
        <v>527201</v>
      </c>
      <c r="AH178">
        <v>521150</v>
      </c>
      <c r="AI178">
        <v>768073</v>
      </c>
      <c r="AJ178">
        <v>1127704</v>
      </c>
      <c r="AK178">
        <v>1245863</v>
      </c>
      <c r="AL178">
        <v>511620</v>
      </c>
      <c r="AM178">
        <v>551032</v>
      </c>
      <c r="AN178">
        <v>637242</v>
      </c>
      <c r="AO178">
        <v>594287</v>
      </c>
      <c r="AP178">
        <v>1012066</v>
      </c>
      <c r="AQ178">
        <v>1481276</v>
      </c>
      <c r="AR178">
        <v>3158196</v>
      </c>
      <c r="AS178">
        <v>1998734</v>
      </c>
      <c r="AT178">
        <v>1144617</v>
      </c>
      <c r="AU178">
        <v>1431335</v>
      </c>
      <c r="AV178">
        <v>737777</v>
      </c>
      <c r="AW178">
        <v>992134</v>
      </c>
      <c r="AX178">
        <v>718092</v>
      </c>
      <c r="AY178">
        <v>920330</v>
      </c>
      <c r="AZ178">
        <v>687813</v>
      </c>
      <c r="BA178">
        <v>660347</v>
      </c>
      <c r="BB178">
        <v>501201</v>
      </c>
      <c r="BC178">
        <v>679863</v>
      </c>
      <c r="BD178">
        <v>963832</v>
      </c>
      <c r="BE178">
        <v>1241721</v>
      </c>
      <c r="BF178">
        <v>1275792</v>
      </c>
      <c r="BG178">
        <v>903610</v>
      </c>
      <c r="BH178">
        <v>1052085</v>
      </c>
      <c r="BI178">
        <v>779540</v>
      </c>
      <c r="BJ178">
        <v>742250</v>
      </c>
      <c r="BK178">
        <v>1164646</v>
      </c>
      <c r="BL178">
        <v>577898</v>
      </c>
      <c r="BM178">
        <v>551764</v>
      </c>
      <c r="BN178">
        <v>960997</v>
      </c>
      <c r="BO178">
        <v>492654</v>
      </c>
      <c r="BP178">
        <v>527491</v>
      </c>
      <c r="BQ178">
        <v>952684</v>
      </c>
      <c r="BR178">
        <v>627446</v>
      </c>
      <c r="BS178">
        <v>664757</v>
      </c>
      <c r="BT178">
        <v>540039</v>
      </c>
      <c r="BU178">
        <v>646628</v>
      </c>
      <c r="BV178">
        <v>802956</v>
      </c>
    </row>
    <row r="179" spans="1:74" x14ac:dyDescent="0.25">
      <c r="A179" t="s">
        <v>178</v>
      </c>
      <c r="B179" s="2">
        <f>AVERAGE(K179:BV179)</f>
        <v>4017618.046875</v>
      </c>
      <c r="C179" s="2">
        <f t="shared" si="8"/>
        <v>2827706.8636363638</v>
      </c>
      <c r="D179" s="2">
        <f>STDEV(K179:BV179)</f>
        <v>2724718.4547130121</v>
      </c>
      <c r="E179" s="2">
        <f t="shared" si="9"/>
        <v>1678217.2111800606</v>
      </c>
      <c r="F179" s="12">
        <f t="shared" si="10"/>
        <v>0.67819250683433274</v>
      </c>
      <c r="G179" s="12">
        <f t="shared" si="11"/>
        <v>0.5934905179746649</v>
      </c>
      <c r="H179" s="12">
        <f>MIN(K179:BV179)</f>
        <v>932302</v>
      </c>
      <c r="I179" s="2">
        <f>MAX(K179:BV179)</f>
        <v>15904479</v>
      </c>
      <c r="J179" s="2">
        <f>COUNTIF(K179:BV179,0)</f>
        <v>0</v>
      </c>
      <c r="K179">
        <v>5899840</v>
      </c>
      <c r="L179">
        <v>7919279</v>
      </c>
      <c r="M179">
        <v>8726774</v>
      </c>
      <c r="N179">
        <v>15516961</v>
      </c>
      <c r="O179">
        <v>5766743</v>
      </c>
      <c r="P179">
        <v>4986668</v>
      </c>
      <c r="Q179">
        <v>5467102</v>
      </c>
      <c r="R179">
        <v>5856261</v>
      </c>
      <c r="S179">
        <v>3382310</v>
      </c>
      <c r="T179">
        <v>2493564</v>
      </c>
      <c r="U179">
        <v>3358779</v>
      </c>
      <c r="V179">
        <v>1553379</v>
      </c>
      <c r="W179">
        <v>3149646</v>
      </c>
      <c r="X179">
        <v>5589125</v>
      </c>
      <c r="Y179">
        <v>4962442</v>
      </c>
      <c r="Z179">
        <v>2403320</v>
      </c>
      <c r="AA179">
        <v>2804684</v>
      </c>
      <c r="AB179">
        <v>2513212</v>
      </c>
      <c r="AC179">
        <v>1397262</v>
      </c>
      <c r="AD179">
        <v>2955080</v>
      </c>
      <c r="AE179">
        <v>3764397</v>
      </c>
      <c r="AF179">
        <v>3777738</v>
      </c>
      <c r="AG179">
        <v>4672034</v>
      </c>
      <c r="AH179">
        <v>2764019</v>
      </c>
      <c r="AI179">
        <v>4669376</v>
      </c>
      <c r="AJ179">
        <v>6209464</v>
      </c>
      <c r="AK179">
        <v>3735848</v>
      </c>
      <c r="AL179">
        <v>2907782</v>
      </c>
      <c r="AM179">
        <v>4931757</v>
      </c>
      <c r="AN179">
        <v>4607567</v>
      </c>
      <c r="AO179">
        <v>3133232</v>
      </c>
      <c r="AP179">
        <v>15904479</v>
      </c>
      <c r="AQ179">
        <v>2864083</v>
      </c>
      <c r="AR179">
        <v>4057292</v>
      </c>
      <c r="AS179">
        <v>4340642</v>
      </c>
      <c r="AT179">
        <v>4690049</v>
      </c>
      <c r="AU179">
        <v>3342576</v>
      </c>
      <c r="AV179">
        <v>3033055</v>
      </c>
      <c r="AW179">
        <v>6271536</v>
      </c>
      <c r="AX179">
        <v>4152221</v>
      </c>
      <c r="AY179">
        <v>2403676</v>
      </c>
      <c r="AZ179">
        <v>1982750</v>
      </c>
      <c r="BA179">
        <v>1203111</v>
      </c>
      <c r="BB179">
        <v>2042451</v>
      </c>
      <c r="BC179">
        <v>1744382</v>
      </c>
      <c r="BD179">
        <v>4029977</v>
      </c>
      <c r="BE179">
        <v>4559649</v>
      </c>
      <c r="BF179">
        <v>7967653</v>
      </c>
      <c r="BG179">
        <v>4178386</v>
      </c>
      <c r="BH179">
        <v>6012290</v>
      </c>
      <c r="BI179">
        <v>3302172</v>
      </c>
      <c r="BJ179">
        <v>2819985</v>
      </c>
      <c r="BK179">
        <v>2852046</v>
      </c>
      <c r="BL179">
        <v>2054085</v>
      </c>
      <c r="BM179">
        <v>1947088</v>
      </c>
      <c r="BN179">
        <v>932302</v>
      </c>
      <c r="BO179">
        <v>2538421</v>
      </c>
      <c r="BP179">
        <v>1381685</v>
      </c>
      <c r="BQ179">
        <v>2444933</v>
      </c>
      <c r="BR179">
        <v>3007136</v>
      </c>
      <c r="BS179">
        <v>1634289</v>
      </c>
      <c r="BT179">
        <v>1666881</v>
      </c>
      <c r="BU179">
        <v>1873086</v>
      </c>
      <c r="BV179">
        <v>2017543</v>
      </c>
    </row>
    <row r="180" spans="1:74" x14ac:dyDescent="0.25">
      <c r="A180" t="s">
        <v>305</v>
      </c>
      <c r="B180" s="2">
        <f>AVERAGE(K180:BV180)</f>
        <v>400403</v>
      </c>
      <c r="C180" s="2">
        <f t="shared" si="8"/>
        <v>516918.63636363635</v>
      </c>
      <c r="D180" s="2">
        <f>STDEV(K180:BV180)</f>
        <v>562906.75614322</v>
      </c>
      <c r="E180" s="2">
        <f t="shared" si="9"/>
        <v>765495.80712369457</v>
      </c>
      <c r="F180" s="12">
        <f t="shared" si="10"/>
        <v>1.4058504959833469</v>
      </c>
      <c r="G180" s="12">
        <f t="shared" si="11"/>
        <v>1.4808825862977628</v>
      </c>
      <c r="H180" s="12">
        <f>MIN(K180:BV180)</f>
        <v>55147</v>
      </c>
      <c r="I180" s="2">
        <f>MAX(K180:BV180)</f>
        <v>3767177</v>
      </c>
      <c r="J180" s="2">
        <f>COUNTIF(K180:BV180,0)</f>
        <v>0</v>
      </c>
      <c r="K180">
        <v>110020</v>
      </c>
      <c r="L180">
        <v>239321</v>
      </c>
      <c r="M180">
        <v>129150</v>
      </c>
      <c r="N180">
        <v>205473</v>
      </c>
      <c r="O180">
        <v>391554</v>
      </c>
      <c r="P180">
        <v>280986</v>
      </c>
      <c r="Q180">
        <v>240466</v>
      </c>
      <c r="R180">
        <v>165055</v>
      </c>
      <c r="S180">
        <v>2660970</v>
      </c>
      <c r="T180">
        <v>246497</v>
      </c>
      <c r="U180">
        <v>124320</v>
      </c>
      <c r="V180">
        <v>317900</v>
      </c>
      <c r="W180">
        <v>111425</v>
      </c>
      <c r="X180">
        <v>252830</v>
      </c>
      <c r="Y180">
        <v>241475</v>
      </c>
      <c r="Z180">
        <v>313168</v>
      </c>
      <c r="AA180">
        <v>539144</v>
      </c>
      <c r="AB180">
        <v>735795</v>
      </c>
      <c r="AC180">
        <v>588116</v>
      </c>
      <c r="AD180">
        <v>115499</v>
      </c>
      <c r="AE180">
        <v>971464</v>
      </c>
      <c r="AF180">
        <v>219956</v>
      </c>
      <c r="AG180">
        <v>490280</v>
      </c>
      <c r="AH180">
        <v>272412</v>
      </c>
      <c r="AI180">
        <v>123713</v>
      </c>
      <c r="AJ180">
        <v>782537</v>
      </c>
      <c r="AK180">
        <v>191119</v>
      </c>
      <c r="AL180">
        <v>268075</v>
      </c>
      <c r="AM180">
        <v>388572</v>
      </c>
      <c r="AN180">
        <v>473998</v>
      </c>
      <c r="AO180">
        <v>496890</v>
      </c>
      <c r="AP180">
        <v>102973</v>
      </c>
      <c r="AQ180">
        <v>55147</v>
      </c>
      <c r="AR180">
        <v>124821</v>
      </c>
      <c r="AS180">
        <v>210054</v>
      </c>
      <c r="AT180">
        <v>174051</v>
      </c>
      <c r="AU180">
        <v>215264</v>
      </c>
      <c r="AV180">
        <v>98631</v>
      </c>
      <c r="AW180">
        <v>169264</v>
      </c>
      <c r="AX180">
        <v>131401</v>
      </c>
      <c r="AY180">
        <v>145275</v>
      </c>
      <c r="AZ180">
        <v>138521</v>
      </c>
      <c r="BA180">
        <v>124525</v>
      </c>
      <c r="BB180">
        <v>252461</v>
      </c>
      <c r="BC180">
        <v>486656</v>
      </c>
      <c r="BD180">
        <v>200809</v>
      </c>
      <c r="BE180">
        <v>327079</v>
      </c>
      <c r="BF180">
        <v>238659</v>
      </c>
      <c r="BG180">
        <v>109386</v>
      </c>
      <c r="BH180">
        <v>165037</v>
      </c>
      <c r="BI180">
        <v>244828</v>
      </c>
      <c r="BJ180">
        <v>425969</v>
      </c>
      <c r="BK180">
        <v>337771</v>
      </c>
      <c r="BL180">
        <v>105737</v>
      </c>
      <c r="BM180">
        <v>205465</v>
      </c>
      <c r="BN180">
        <v>564489</v>
      </c>
      <c r="BO180">
        <v>319139</v>
      </c>
      <c r="BP180">
        <v>270727</v>
      </c>
      <c r="BQ180">
        <v>300538</v>
      </c>
      <c r="BR180">
        <v>261957</v>
      </c>
      <c r="BS180">
        <v>3767177</v>
      </c>
      <c r="BT180">
        <v>948115</v>
      </c>
      <c r="BU180">
        <v>876286</v>
      </c>
      <c r="BV180">
        <v>839400</v>
      </c>
    </row>
    <row r="181" spans="1:74" x14ac:dyDescent="0.25">
      <c r="A181" t="s">
        <v>389</v>
      </c>
      <c r="B181" s="2">
        <f>AVERAGE(K181:BV181)</f>
        <v>7177130.546875</v>
      </c>
      <c r="C181" s="2">
        <f t="shared" si="8"/>
        <v>7365246.6818181816</v>
      </c>
      <c r="D181" s="2">
        <f>STDEV(K181:BV181)</f>
        <v>3039145.412731328</v>
      </c>
      <c r="E181" s="2">
        <f t="shared" si="9"/>
        <v>3344169.2325795153</v>
      </c>
      <c r="F181" s="12">
        <f t="shared" si="10"/>
        <v>0.42344853460337362</v>
      </c>
      <c r="G181" s="12">
        <f t="shared" si="11"/>
        <v>0.45404714560815973</v>
      </c>
      <c r="H181" s="12">
        <f>MIN(K181:BV181)</f>
        <v>3110847</v>
      </c>
      <c r="I181" s="2">
        <f>MAX(K181:BV181)</f>
        <v>17677839</v>
      </c>
      <c r="J181" s="2">
        <f>COUNTIF(K181:BV181,0)</f>
        <v>0</v>
      </c>
      <c r="K181">
        <v>10500890</v>
      </c>
      <c r="L181">
        <v>8109759</v>
      </c>
      <c r="M181">
        <v>17677839</v>
      </c>
      <c r="N181">
        <v>11227386</v>
      </c>
      <c r="O181">
        <v>5022511</v>
      </c>
      <c r="P181">
        <v>8265973</v>
      </c>
      <c r="Q181">
        <v>13355383</v>
      </c>
      <c r="R181">
        <v>9266833</v>
      </c>
      <c r="S181">
        <v>4873845</v>
      </c>
      <c r="T181">
        <v>4638770</v>
      </c>
      <c r="U181">
        <v>13398742</v>
      </c>
      <c r="V181">
        <v>3578544</v>
      </c>
      <c r="W181">
        <v>4877099</v>
      </c>
      <c r="X181">
        <v>5263755</v>
      </c>
      <c r="Y181">
        <v>6166792</v>
      </c>
      <c r="Z181">
        <v>4395199</v>
      </c>
      <c r="AA181">
        <v>3412066</v>
      </c>
      <c r="AB181">
        <v>6585747</v>
      </c>
      <c r="AC181">
        <v>6576724</v>
      </c>
      <c r="AD181">
        <v>5066389</v>
      </c>
      <c r="AE181">
        <v>7877076</v>
      </c>
      <c r="AF181">
        <v>5312254</v>
      </c>
      <c r="AG181">
        <v>7477046</v>
      </c>
      <c r="AH181">
        <v>3110847</v>
      </c>
      <c r="AI181">
        <v>7070896</v>
      </c>
      <c r="AJ181">
        <v>7473922</v>
      </c>
      <c r="AK181">
        <v>8420181</v>
      </c>
      <c r="AL181">
        <v>4621625</v>
      </c>
      <c r="AM181">
        <v>6990149</v>
      </c>
      <c r="AN181">
        <v>7414296</v>
      </c>
      <c r="AO181">
        <v>5469023</v>
      </c>
      <c r="AP181">
        <v>10591947</v>
      </c>
      <c r="AQ181">
        <v>5416424</v>
      </c>
      <c r="AR181">
        <v>6295979</v>
      </c>
      <c r="AS181">
        <v>7870356</v>
      </c>
      <c r="AT181">
        <v>6710554</v>
      </c>
      <c r="AU181">
        <v>6307881</v>
      </c>
      <c r="AV181">
        <v>5366712</v>
      </c>
      <c r="AW181">
        <v>7549583</v>
      </c>
      <c r="AX181">
        <v>6087330</v>
      </c>
      <c r="AY181">
        <v>6726486</v>
      </c>
      <c r="AZ181">
        <v>4880115</v>
      </c>
      <c r="BA181">
        <v>5417853</v>
      </c>
      <c r="BB181">
        <v>5655554</v>
      </c>
      <c r="BC181">
        <v>7542579</v>
      </c>
      <c r="BD181">
        <v>13259865</v>
      </c>
      <c r="BE181">
        <v>17237413</v>
      </c>
      <c r="BF181">
        <v>11018708</v>
      </c>
      <c r="BG181">
        <v>10148681</v>
      </c>
      <c r="BH181">
        <v>6466904</v>
      </c>
      <c r="BI181">
        <v>7121740</v>
      </c>
      <c r="BJ181">
        <v>9648514</v>
      </c>
      <c r="BK181">
        <v>5828343</v>
      </c>
      <c r="BL181">
        <v>5468008</v>
      </c>
      <c r="BM181">
        <v>6068060</v>
      </c>
      <c r="BN181">
        <v>6996022</v>
      </c>
      <c r="BO181">
        <v>8476817</v>
      </c>
      <c r="BP181">
        <v>4158993</v>
      </c>
      <c r="BQ181">
        <v>4141303</v>
      </c>
      <c r="BR181">
        <v>5019232</v>
      </c>
      <c r="BS181">
        <v>7232539</v>
      </c>
      <c r="BT181">
        <v>3149098</v>
      </c>
      <c r="BU181">
        <v>3544943</v>
      </c>
      <c r="BV181">
        <v>8434258</v>
      </c>
    </row>
    <row r="182" spans="1:74" x14ac:dyDescent="0.25">
      <c r="A182" t="s">
        <v>274</v>
      </c>
      <c r="B182" s="2">
        <f>AVERAGE(K182:BV182)</f>
        <v>4547676.25</v>
      </c>
      <c r="C182" s="2">
        <f t="shared" si="8"/>
        <v>4511488.7272727275</v>
      </c>
      <c r="D182" s="2">
        <f>STDEV(K182:BV182)</f>
        <v>1598942.1175846732</v>
      </c>
      <c r="E182" s="2">
        <f t="shared" si="9"/>
        <v>2017975.496200826</v>
      </c>
      <c r="F182" s="12">
        <f t="shared" si="10"/>
        <v>0.3515954148197496</v>
      </c>
      <c r="G182" s="12">
        <f t="shared" si="11"/>
        <v>0.44729702725439968</v>
      </c>
      <c r="H182" s="12">
        <f>MIN(K182:BV182)</f>
        <v>2451181</v>
      </c>
      <c r="I182" s="2">
        <f>MAX(K182:BV182)</f>
        <v>12035008</v>
      </c>
      <c r="J182" s="2">
        <f>COUNTIF(K182:BV182,0)</f>
        <v>0</v>
      </c>
      <c r="K182">
        <v>3520112</v>
      </c>
      <c r="L182">
        <v>4480284</v>
      </c>
      <c r="M182">
        <v>3630796</v>
      </c>
      <c r="N182">
        <v>4576938</v>
      </c>
      <c r="O182">
        <v>2658863</v>
      </c>
      <c r="P182">
        <v>4677089</v>
      </c>
      <c r="Q182">
        <v>4618085</v>
      </c>
      <c r="R182">
        <v>5214087</v>
      </c>
      <c r="S182">
        <v>3769387</v>
      </c>
      <c r="T182">
        <v>3578908</v>
      </c>
      <c r="U182">
        <v>6370478</v>
      </c>
      <c r="V182">
        <v>4518274</v>
      </c>
      <c r="W182">
        <v>6830878</v>
      </c>
      <c r="X182">
        <v>5555013</v>
      </c>
      <c r="Y182">
        <v>4062814</v>
      </c>
      <c r="Z182">
        <v>4274309</v>
      </c>
      <c r="AA182">
        <v>3558473</v>
      </c>
      <c r="AB182">
        <v>3677674</v>
      </c>
      <c r="AC182">
        <v>3302454</v>
      </c>
      <c r="AD182">
        <v>5071856</v>
      </c>
      <c r="AE182">
        <v>9809668</v>
      </c>
      <c r="AF182">
        <v>5149880</v>
      </c>
      <c r="AG182">
        <v>3893570</v>
      </c>
      <c r="AH182">
        <v>3576201</v>
      </c>
      <c r="AI182">
        <v>5062072</v>
      </c>
      <c r="AJ182">
        <v>5674836</v>
      </c>
      <c r="AK182">
        <v>4929281</v>
      </c>
      <c r="AL182">
        <v>3778365</v>
      </c>
      <c r="AM182">
        <v>4476502</v>
      </c>
      <c r="AN182">
        <v>4279415</v>
      </c>
      <c r="AO182">
        <v>3736215</v>
      </c>
      <c r="AP182">
        <v>6594954</v>
      </c>
      <c r="AQ182">
        <v>3250613</v>
      </c>
      <c r="AR182">
        <v>2486782</v>
      </c>
      <c r="AS182">
        <v>4137405</v>
      </c>
      <c r="AT182">
        <v>3479565</v>
      </c>
      <c r="AU182">
        <v>3986362</v>
      </c>
      <c r="AV182">
        <v>3403378</v>
      </c>
      <c r="AW182">
        <v>5409447</v>
      </c>
      <c r="AX182">
        <v>3771126</v>
      </c>
      <c r="AY182">
        <v>6868536</v>
      </c>
      <c r="AZ182">
        <v>6097583</v>
      </c>
      <c r="BA182">
        <v>5012727</v>
      </c>
      <c r="BB182">
        <v>3541839</v>
      </c>
      <c r="BC182">
        <v>2451181</v>
      </c>
      <c r="BD182">
        <v>5060933</v>
      </c>
      <c r="BE182">
        <v>12035008</v>
      </c>
      <c r="BF182">
        <v>7521109</v>
      </c>
      <c r="BG182">
        <v>3938083</v>
      </c>
      <c r="BH182">
        <v>3326484</v>
      </c>
      <c r="BI182">
        <v>4483408</v>
      </c>
      <c r="BJ182">
        <v>4694335</v>
      </c>
      <c r="BK182">
        <v>3473335</v>
      </c>
      <c r="BL182">
        <v>2660719</v>
      </c>
      <c r="BM182">
        <v>3868447</v>
      </c>
      <c r="BN182">
        <v>4984903</v>
      </c>
      <c r="BO182">
        <v>4357380</v>
      </c>
      <c r="BP182">
        <v>3106022</v>
      </c>
      <c r="BQ182">
        <v>3458555</v>
      </c>
      <c r="BR182">
        <v>3706660</v>
      </c>
      <c r="BS182">
        <v>5212442</v>
      </c>
      <c r="BT182">
        <v>3747407</v>
      </c>
      <c r="BU182">
        <v>3234869</v>
      </c>
      <c r="BV182">
        <v>5376906</v>
      </c>
    </row>
    <row r="183" spans="1:74" x14ac:dyDescent="0.25">
      <c r="A183" t="s">
        <v>272</v>
      </c>
      <c r="B183" s="2">
        <f>AVERAGE(K183:BV183)</f>
        <v>14993848.375</v>
      </c>
      <c r="C183" s="2">
        <f t="shared" si="8"/>
        <v>15921361.681818182</v>
      </c>
      <c r="D183" s="2">
        <f>STDEV(K183:BV183)</f>
        <v>6504825.0961832646</v>
      </c>
      <c r="E183" s="2">
        <f t="shared" si="9"/>
        <v>5326027.7879104866</v>
      </c>
      <c r="F183" s="12">
        <f t="shared" si="10"/>
        <v>0.43383292490999759</v>
      </c>
      <c r="G183" s="12">
        <f t="shared" si="11"/>
        <v>0.33452087166593825</v>
      </c>
      <c r="H183" s="12">
        <f>MIN(K183:BV183)</f>
        <v>6387230</v>
      </c>
      <c r="I183" s="2">
        <f>MAX(K183:BV183)</f>
        <v>35020212</v>
      </c>
      <c r="J183" s="2">
        <f>COUNTIF(K183:BV183,0)</f>
        <v>0</v>
      </c>
      <c r="K183">
        <v>13313878</v>
      </c>
      <c r="L183">
        <v>10781821</v>
      </c>
      <c r="M183">
        <v>11724750</v>
      </c>
      <c r="N183">
        <v>6451334</v>
      </c>
      <c r="O183">
        <v>10868250</v>
      </c>
      <c r="P183">
        <v>8464667</v>
      </c>
      <c r="Q183">
        <v>10086573</v>
      </c>
      <c r="R183">
        <v>9941952</v>
      </c>
      <c r="S183">
        <v>10231923</v>
      </c>
      <c r="T183">
        <v>8060419</v>
      </c>
      <c r="U183">
        <v>21552716</v>
      </c>
      <c r="V183">
        <v>6387230</v>
      </c>
      <c r="W183">
        <v>9224023</v>
      </c>
      <c r="X183">
        <v>34449429</v>
      </c>
      <c r="Y183">
        <v>19695085</v>
      </c>
      <c r="Z183">
        <v>11737836</v>
      </c>
      <c r="AA183">
        <v>16129243</v>
      </c>
      <c r="AB183">
        <v>18200564</v>
      </c>
      <c r="AC183">
        <v>9750535</v>
      </c>
      <c r="AD183">
        <v>19891378</v>
      </c>
      <c r="AE183">
        <v>15379501</v>
      </c>
      <c r="AF183">
        <v>21821006</v>
      </c>
      <c r="AG183">
        <v>26107425</v>
      </c>
      <c r="AH183">
        <v>26784139</v>
      </c>
      <c r="AI183">
        <v>17888406</v>
      </c>
      <c r="AJ183">
        <v>22711167</v>
      </c>
      <c r="AK183">
        <v>19547894</v>
      </c>
      <c r="AL183">
        <v>16353254</v>
      </c>
      <c r="AM183">
        <v>11898694</v>
      </c>
      <c r="AN183">
        <v>8214675</v>
      </c>
      <c r="AO183">
        <v>7167885</v>
      </c>
      <c r="AP183">
        <v>16383363</v>
      </c>
      <c r="AQ183">
        <v>9913793</v>
      </c>
      <c r="AR183">
        <v>6396936</v>
      </c>
      <c r="AS183">
        <v>10686048</v>
      </c>
      <c r="AT183">
        <v>8609952</v>
      </c>
      <c r="AU183">
        <v>12020832</v>
      </c>
      <c r="AV183">
        <v>13897961</v>
      </c>
      <c r="AW183">
        <v>11045829</v>
      </c>
      <c r="AX183">
        <v>8869515</v>
      </c>
      <c r="AY183">
        <v>35020212</v>
      </c>
      <c r="AZ183">
        <v>15674246</v>
      </c>
      <c r="BA183">
        <v>9952185</v>
      </c>
      <c r="BB183">
        <v>10769330</v>
      </c>
      <c r="BC183">
        <v>8816847</v>
      </c>
      <c r="BD183">
        <v>19061764</v>
      </c>
      <c r="BE183">
        <v>31434947</v>
      </c>
      <c r="BF183">
        <v>17392019</v>
      </c>
      <c r="BG183">
        <v>12614259</v>
      </c>
      <c r="BH183">
        <v>12733854</v>
      </c>
      <c r="BI183">
        <v>21342600</v>
      </c>
      <c r="BJ183">
        <v>18279805</v>
      </c>
      <c r="BK183">
        <v>17706626</v>
      </c>
      <c r="BL183">
        <v>11348720</v>
      </c>
      <c r="BM183">
        <v>18311858</v>
      </c>
      <c r="BN183">
        <v>17192223</v>
      </c>
      <c r="BO183">
        <v>13914521</v>
      </c>
      <c r="BP183">
        <v>15403420</v>
      </c>
      <c r="BQ183">
        <v>25082466</v>
      </c>
      <c r="BR183">
        <v>11247312</v>
      </c>
      <c r="BS183">
        <v>10794495</v>
      </c>
      <c r="BT183">
        <v>17064731</v>
      </c>
      <c r="BU183">
        <v>16156707</v>
      </c>
      <c r="BV183">
        <v>13649268</v>
      </c>
    </row>
    <row r="184" spans="1:74" x14ac:dyDescent="0.25">
      <c r="A184" t="s">
        <v>136</v>
      </c>
      <c r="B184" s="2">
        <f>AVERAGE(K184:BV184)</f>
        <v>398438.25</v>
      </c>
      <c r="C184" s="2">
        <f t="shared" si="8"/>
        <v>202424.72727272726</v>
      </c>
      <c r="D184" s="2">
        <f>STDEV(K184:BV184)</f>
        <v>415994.03348685981</v>
      </c>
      <c r="E184" s="2">
        <f t="shared" si="9"/>
        <v>97554.833812131285</v>
      </c>
      <c r="F184" s="12">
        <f t="shared" si="10"/>
        <v>1.0440614913022528</v>
      </c>
      <c r="G184" s="12">
        <f t="shared" si="11"/>
        <v>0.48193140791883321</v>
      </c>
      <c r="H184" s="12">
        <f>MIN(K184:BV184)</f>
        <v>86676</v>
      </c>
      <c r="I184" s="2">
        <f>MAX(K184:BV184)</f>
        <v>2105340</v>
      </c>
      <c r="J184" s="2">
        <f>COUNTIF(K184:BV184,0)</f>
        <v>0</v>
      </c>
      <c r="K184">
        <v>151070</v>
      </c>
      <c r="L184">
        <v>254796</v>
      </c>
      <c r="M184">
        <v>164610</v>
      </c>
      <c r="N184">
        <v>203038</v>
      </c>
      <c r="O184">
        <v>101389</v>
      </c>
      <c r="P184">
        <v>300195</v>
      </c>
      <c r="Q184">
        <v>158135</v>
      </c>
      <c r="R184">
        <v>292532</v>
      </c>
      <c r="S184">
        <v>126595</v>
      </c>
      <c r="T184">
        <v>1482529</v>
      </c>
      <c r="U184">
        <v>1387044</v>
      </c>
      <c r="V184">
        <v>772507</v>
      </c>
      <c r="W184">
        <v>1572118</v>
      </c>
      <c r="X184">
        <v>1700576</v>
      </c>
      <c r="Y184">
        <v>927210</v>
      </c>
      <c r="Z184">
        <v>2105340</v>
      </c>
      <c r="AA184">
        <v>285997</v>
      </c>
      <c r="AB184">
        <v>687149</v>
      </c>
      <c r="AC184">
        <v>772254</v>
      </c>
      <c r="AD184">
        <v>836213</v>
      </c>
      <c r="AE184">
        <v>356204</v>
      </c>
      <c r="AF184">
        <v>375325</v>
      </c>
      <c r="AG184">
        <v>477044</v>
      </c>
      <c r="AH184">
        <v>496017</v>
      </c>
      <c r="AI184">
        <v>456275</v>
      </c>
      <c r="AJ184">
        <v>376551</v>
      </c>
      <c r="AK184">
        <v>425003</v>
      </c>
      <c r="AL184">
        <v>378110</v>
      </c>
      <c r="AM184">
        <v>365438</v>
      </c>
      <c r="AN184">
        <v>251527</v>
      </c>
      <c r="AO184">
        <v>220447</v>
      </c>
      <c r="AP184">
        <v>216322</v>
      </c>
      <c r="AQ184">
        <v>216416</v>
      </c>
      <c r="AR184">
        <v>134723</v>
      </c>
      <c r="AS184">
        <v>284835</v>
      </c>
      <c r="AT184">
        <v>141098</v>
      </c>
      <c r="AU184">
        <v>216774</v>
      </c>
      <c r="AV184">
        <v>151482</v>
      </c>
      <c r="AW184">
        <v>199555</v>
      </c>
      <c r="AX184">
        <v>247499</v>
      </c>
      <c r="AY184">
        <v>331170</v>
      </c>
      <c r="AZ184">
        <v>447592</v>
      </c>
      <c r="BA184">
        <v>312008</v>
      </c>
      <c r="BB184">
        <v>147146</v>
      </c>
      <c r="BC184">
        <v>393107</v>
      </c>
      <c r="BD184">
        <v>295738</v>
      </c>
      <c r="BE184">
        <v>430550</v>
      </c>
      <c r="BF184">
        <v>240215</v>
      </c>
      <c r="BG184">
        <v>199295</v>
      </c>
      <c r="BH184">
        <v>168047</v>
      </c>
      <c r="BI184">
        <v>115622</v>
      </c>
      <c r="BJ184">
        <v>190509</v>
      </c>
      <c r="BK184">
        <v>118966</v>
      </c>
      <c r="BL184">
        <v>110202</v>
      </c>
      <c r="BM184">
        <v>99616</v>
      </c>
      <c r="BN184">
        <v>340689</v>
      </c>
      <c r="BO184">
        <v>178105</v>
      </c>
      <c r="BP184">
        <v>201772</v>
      </c>
      <c r="BQ184">
        <v>215321</v>
      </c>
      <c r="BR184">
        <v>142658</v>
      </c>
      <c r="BS184">
        <v>214469</v>
      </c>
      <c r="BT184">
        <v>163545</v>
      </c>
      <c r="BU184">
        <v>89088</v>
      </c>
      <c r="BV184">
        <v>86676</v>
      </c>
    </row>
    <row r="185" spans="1:74" x14ac:dyDescent="0.25">
      <c r="A185" t="s">
        <v>392</v>
      </c>
      <c r="B185" s="2">
        <f>AVERAGE(K185:BV185)</f>
        <v>21783483.703125</v>
      </c>
      <c r="C185" s="2">
        <f t="shared" si="8"/>
        <v>22550029.181818184</v>
      </c>
      <c r="D185" s="2">
        <f>STDEV(K185:BV185)</f>
        <v>7277664.1192600708</v>
      </c>
      <c r="E185" s="2">
        <f t="shared" si="9"/>
        <v>9683507.9128747415</v>
      </c>
      <c r="F185" s="12">
        <f t="shared" si="10"/>
        <v>0.33409092037083293</v>
      </c>
      <c r="G185" s="12">
        <f t="shared" si="11"/>
        <v>0.42942329851539335</v>
      </c>
      <c r="H185" s="12">
        <f>MIN(K185:BV185)</f>
        <v>8575617</v>
      </c>
      <c r="I185" s="2">
        <f>MAX(K185:BV185)</f>
        <v>58126501</v>
      </c>
      <c r="J185" s="2">
        <f>COUNTIF(K185:BV185,0)</f>
        <v>0</v>
      </c>
      <c r="K185">
        <v>16491964</v>
      </c>
      <c r="L185">
        <v>18524233</v>
      </c>
      <c r="M185">
        <v>19654890</v>
      </c>
      <c r="N185">
        <v>24390564</v>
      </c>
      <c r="O185">
        <v>15775852</v>
      </c>
      <c r="P185">
        <v>17676106</v>
      </c>
      <c r="Q185">
        <v>27030896</v>
      </c>
      <c r="R185">
        <v>21712551</v>
      </c>
      <c r="S185">
        <v>18440334</v>
      </c>
      <c r="T185">
        <v>12671865</v>
      </c>
      <c r="U185">
        <v>27379895</v>
      </c>
      <c r="V185">
        <v>8575617</v>
      </c>
      <c r="W185">
        <v>16695245</v>
      </c>
      <c r="X185">
        <v>13509390</v>
      </c>
      <c r="Y185">
        <v>33447992</v>
      </c>
      <c r="Z185">
        <v>23934507</v>
      </c>
      <c r="AA185">
        <v>17191893</v>
      </c>
      <c r="AB185">
        <v>21358471</v>
      </c>
      <c r="AC185">
        <v>18920441</v>
      </c>
      <c r="AD185">
        <v>16513085</v>
      </c>
      <c r="AE185">
        <v>22228973</v>
      </c>
      <c r="AF185">
        <v>20190276</v>
      </c>
      <c r="AG185">
        <v>17887159</v>
      </c>
      <c r="AH185">
        <v>37094077</v>
      </c>
      <c r="AI185">
        <v>20584437</v>
      </c>
      <c r="AJ185">
        <v>31563009</v>
      </c>
      <c r="AK185">
        <v>29440283</v>
      </c>
      <c r="AL185">
        <v>21909410</v>
      </c>
      <c r="AM185">
        <v>21562729</v>
      </c>
      <c r="AN185">
        <v>19513520</v>
      </c>
      <c r="AO185">
        <v>15716217</v>
      </c>
      <c r="AP185">
        <v>29407926</v>
      </c>
      <c r="AQ185">
        <v>21640842</v>
      </c>
      <c r="AR185">
        <v>17890695</v>
      </c>
      <c r="AS185">
        <v>22078231</v>
      </c>
      <c r="AT185">
        <v>18056080</v>
      </c>
      <c r="AU185">
        <v>23576971</v>
      </c>
      <c r="AV185">
        <v>18494417</v>
      </c>
      <c r="AW185">
        <v>25177880</v>
      </c>
      <c r="AX185">
        <v>19341974</v>
      </c>
      <c r="AY185">
        <v>27177816</v>
      </c>
      <c r="AZ185">
        <v>27613602</v>
      </c>
      <c r="BA185">
        <v>23296026</v>
      </c>
      <c r="BB185">
        <v>23925707</v>
      </c>
      <c r="BC185">
        <v>20630387</v>
      </c>
      <c r="BD185">
        <v>30663864</v>
      </c>
      <c r="BE185">
        <v>58126501</v>
      </c>
      <c r="BF185">
        <v>23663805</v>
      </c>
      <c r="BG185">
        <v>29861513</v>
      </c>
      <c r="BH185">
        <v>22702848</v>
      </c>
      <c r="BI185">
        <v>17625538</v>
      </c>
      <c r="BJ185">
        <v>24412595</v>
      </c>
      <c r="BK185">
        <v>16893397</v>
      </c>
      <c r="BL185">
        <v>15634504</v>
      </c>
      <c r="BM185">
        <v>22736286</v>
      </c>
      <c r="BN185">
        <v>28464643</v>
      </c>
      <c r="BO185">
        <v>28060695</v>
      </c>
      <c r="BP185">
        <v>16510082</v>
      </c>
      <c r="BQ185">
        <v>15155817</v>
      </c>
      <c r="BR185">
        <v>12791174</v>
      </c>
      <c r="BS185">
        <v>18021778</v>
      </c>
      <c r="BT185">
        <v>13745716</v>
      </c>
      <c r="BU185">
        <v>11669896</v>
      </c>
      <c r="BV185">
        <v>21507870</v>
      </c>
    </row>
    <row r="186" spans="1:74" x14ac:dyDescent="0.25">
      <c r="A186" t="s">
        <v>416</v>
      </c>
      <c r="B186" s="2">
        <f>AVERAGE(K186:BV186)</f>
        <v>68626.859375</v>
      </c>
      <c r="C186" s="2">
        <f t="shared" si="8"/>
        <v>50367.227272727272</v>
      </c>
      <c r="D186" s="2">
        <f>STDEV(K186:BV186)</f>
        <v>108449.34918183713</v>
      </c>
      <c r="E186" s="2">
        <f t="shared" si="9"/>
        <v>50702.422178387213</v>
      </c>
      <c r="F186" s="12">
        <f t="shared" si="10"/>
        <v>1.580275568043028</v>
      </c>
      <c r="G186" s="12">
        <f t="shared" si="11"/>
        <v>1.006655020016189</v>
      </c>
      <c r="H186" s="12">
        <f>MIN(K186:BV186)</f>
        <v>4087</v>
      </c>
      <c r="I186" s="2">
        <f>MAX(K186:BV186)</f>
        <v>673894</v>
      </c>
      <c r="J186" s="2">
        <f>COUNTIF(K186:BV186,0)</f>
        <v>0</v>
      </c>
      <c r="K186">
        <v>20770</v>
      </c>
      <c r="L186">
        <v>53873</v>
      </c>
      <c r="M186">
        <v>26255</v>
      </c>
      <c r="N186">
        <v>22500</v>
      </c>
      <c r="O186">
        <v>157709</v>
      </c>
      <c r="P186">
        <v>35104</v>
      </c>
      <c r="Q186">
        <v>49603</v>
      </c>
      <c r="R186">
        <v>36450</v>
      </c>
      <c r="S186">
        <v>29176</v>
      </c>
      <c r="T186">
        <v>673894</v>
      </c>
      <c r="U186">
        <v>95067</v>
      </c>
      <c r="V186">
        <v>14625</v>
      </c>
      <c r="W186">
        <v>12150</v>
      </c>
      <c r="X186">
        <v>157559</v>
      </c>
      <c r="Y186">
        <v>19469</v>
      </c>
      <c r="Z186">
        <v>14307</v>
      </c>
      <c r="AA186">
        <v>23123</v>
      </c>
      <c r="AB186">
        <v>97177</v>
      </c>
      <c r="AC186">
        <v>18276</v>
      </c>
      <c r="AD186">
        <v>208433</v>
      </c>
      <c r="AE186">
        <v>33518</v>
      </c>
      <c r="AF186">
        <v>178885</v>
      </c>
      <c r="AG186">
        <v>34112</v>
      </c>
      <c r="AH186">
        <v>101880</v>
      </c>
      <c r="AI186">
        <v>46008</v>
      </c>
      <c r="AJ186">
        <v>30333</v>
      </c>
      <c r="AK186">
        <v>18192</v>
      </c>
      <c r="AL186">
        <v>60166</v>
      </c>
      <c r="AM186">
        <v>97210</v>
      </c>
      <c r="AN186">
        <v>49816</v>
      </c>
      <c r="AO186">
        <v>31964</v>
      </c>
      <c r="AP186">
        <v>522841</v>
      </c>
      <c r="AQ186">
        <v>26475</v>
      </c>
      <c r="AR186">
        <v>6030</v>
      </c>
      <c r="AS186">
        <v>12847</v>
      </c>
      <c r="AT186">
        <v>6675</v>
      </c>
      <c r="AU186">
        <v>12530</v>
      </c>
      <c r="AV186">
        <v>42281</v>
      </c>
      <c r="AW186">
        <v>35002</v>
      </c>
      <c r="AX186">
        <v>43388</v>
      </c>
      <c r="AY186">
        <v>98831</v>
      </c>
      <c r="AZ186">
        <v>29536</v>
      </c>
      <c r="BA186">
        <v>14783</v>
      </c>
      <c r="BB186">
        <v>99437</v>
      </c>
      <c r="BC186">
        <v>15197</v>
      </c>
      <c r="BD186">
        <v>61666</v>
      </c>
      <c r="BE186">
        <v>26854</v>
      </c>
      <c r="BF186">
        <v>98843</v>
      </c>
      <c r="BG186">
        <v>141018</v>
      </c>
      <c r="BH186">
        <v>144790</v>
      </c>
      <c r="BI186">
        <v>25088</v>
      </c>
      <c r="BJ186">
        <v>176889</v>
      </c>
      <c r="BK186">
        <v>12852</v>
      </c>
      <c r="BL186">
        <v>76358</v>
      </c>
      <c r="BM186">
        <v>41769</v>
      </c>
      <c r="BN186">
        <v>19826</v>
      </c>
      <c r="BO186">
        <v>19991</v>
      </c>
      <c r="BP186">
        <v>4087</v>
      </c>
      <c r="BQ186">
        <v>29351</v>
      </c>
      <c r="BR186">
        <v>31899</v>
      </c>
      <c r="BS186">
        <v>40126</v>
      </c>
      <c r="BT186">
        <v>4854</v>
      </c>
      <c r="BU186">
        <v>4773</v>
      </c>
      <c r="BV186">
        <v>17628</v>
      </c>
    </row>
    <row r="187" spans="1:74" x14ac:dyDescent="0.25">
      <c r="A187" t="s">
        <v>423</v>
      </c>
      <c r="B187" s="2">
        <f>AVERAGE(K187:BV187)</f>
        <v>4667233.1875</v>
      </c>
      <c r="C187" s="2">
        <f t="shared" si="8"/>
        <v>4990237.2727272725</v>
      </c>
      <c r="D187" s="2">
        <f>STDEV(K187:BV187)</f>
        <v>1816531.3673145615</v>
      </c>
      <c r="E187" s="2">
        <f t="shared" si="9"/>
        <v>1780115.9159728948</v>
      </c>
      <c r="F187" s="12">
        <f t="shared" si="10"/>
        <v>0.38920947257996019</v>
      </c>
      <c r="G187" s="12">
        <f t="shared" si="11"/>
        <v>0.35671969461284214</v>
      </c>
      <c r="H187" s="12">
        <f>MIN(K187:BV187)</f>
        <v>1621065</v>
      </c>
      <c r="I187" s="2">
        <f>MAX(K187:BV187)</f>
        <v>10513531</v>
      </c>
      <c r="J187" s="2">
        <f>COUNTIF(K187:BV187,0)</f>
        <v>0</v>
      </c>
      <c r="K187">
        <v>4056586</v>
      </c>
      <c r="L187">
        <v>5312400</v>
      </c>
      <c r="M187">
        <v>4156525</v>
      </c>
      <c r="N187">
        <v>3762336</v>
      </c>
      <c r="O187">
        <v>2600003</v>
      </c>
      <c r="P187">
        <v>6479218</v>
      </c>
      <c r="Q187">
        <v>4040063</v>
      </c>
      <c r="R187">
        <v>3536971</v>
      </c>
      <c r="S187">
        <v>3909638</v>
      </c>
      <c r="T187">
        <v>3279082</v>
      </c>
      <c r="U187">
        <v>3395588</v>
      </c>
      <c r="V187">
        <v>1621065</v>
      </c>
      <c r="W187">
        <v>3723527</v>
      </c>
      <c r="X187">
        <v>7910286</v>
      </c>
      <c r="Y187">
        <v>7575351</v>
      </c>
      <c r="Z187">
        <v>3281116</v>
      </c>
      <c r="AA187">
        <v>3059072</v>
      </c>
      <c r="AB187">
        <v>3890278</v>
      </c>
      <c r="AC187">
        <v>3032761</v>
      </c>
      <c r="AD187">
        <v>3337518</v>
      </c>
      <c r="AE187">
        <v>2759831</v>
      </c>
      <c r="AF187">
        <v>2249044</v>
      </c>
      <c r="AG187">
        <v>3181975</v>
      </c>
      <c r="AH187">
        <v>2528211</v>
      </c>
      <c r="AI187">
        <v>3673693</v>
      </c>
      <c r="AJ187">
        <v>4639618</v>
      </c>
      <c r="AK187">
        <v>6065892</v>
      </c>
      <c r="AL187">
        <v>4037874</v>
      </c>
      <c r="AM187">
        <v>4688640</v>
      </c>
      <c r="AN187">
        <v>3767392</v>
      </c>
      <c r="AO187">
        <v>2582075</v>
      </c>
      <c r="AP187">
        <v>6873779</v>
      </c>
      <c r="AQ187">
        <v>5343691</v>
      </c>
      <c r="AR187">
        <v>3695655</v>
      </c>
      <c r="AS187">
        <v>5036080</v>
      </c>
      <c r="AT187">
        <v>4351772</v>
      </c>
      <c r="AU187">
        <v>8241080</v>
      </c>
      <c r="AV187">
        <v>4924732</v>
      </c>
      <c r="AW187">
        <v>10513531</v>
      </c>
      <c r="AX187">
        <v>6388578</v>
      </c>
      <c r="AY187">
        <v>6634864</v>
      </c>
      <c r="AZ187">
        <v>4780313</v>
      </c>
      <c r="BA187">
        <v>4333793</v>
      </c>
      <c r="BB187">
        <v>5383866</v>
      </c>
      <c r="BC187">
        <v>5063949</v>
      </c>
      <c r="BD187">
        <v>8002959</v>
      </c>
      <c r="BE187">
        <v>9839672</v>
      </c>
      <c r="BF187">
        <v>5985832</v>
      </c>
      <c r="BG187">
        <v>6145087</v>
      </c>
      <c r="BH187">
        <v>6623636</v>
      </c>
      <c r="BI187">
        <v>5294356</v>
      </c>
      <c r="BJ187">
        <v>5717057</v>
      </c>
      <c r="BK187">
        <v>3424027</v>
      </c>
      <c r="BL187">
        <v>3149279</v>
      </c>
      <c r="BM187">
        <v>3063218</v>
      </c>
      <c r="BN187">
        <v>4675819</v>
      </c>
      <c r="BO187">
        <v>5238589</v>
      </c>
      <c r="BP187">
        <v>3227599</v>
      </c>
      <c r="BQ187">
        <v>4051342</v>
      </c>
      <c r="BR187">
        <v>3706018</v>
      </c>
      <c r="BS187">
        <v>3978790</v>
      </c>
      <c r="BT187">
        <v>3389060</v>
      </c>
      <c r="BU187">
        <v>2661595</v>
      </c>
      <c r="BV187">
        <v>6829677</v>
      </c>
    </row>
    <row r="188" spans="1:74" x14ac:dyDescent="0.25">
      <c r="A188" t="s">
        <v>358</v>
      </c>
      <c r="B188" s="2">
        <f>AVERAGE(K188:BV188)</f>
        <v>45077336.203125</v>
      </c>
      <c r="C188" s="2">
        <f t="shared" si="8"/>
        <v>46968257.81818182</v>
      </c>
      <c r="D188" s="2">
        <f>STDEV(K188:BV188)</f>
        <v>16419442.742386352</v>
      </c>
      <c r="E188" s="2">
        <f t="shared" si="9"/>
        <v>17422549.577139139</v>
      </c>
      <c r="F188" s="12">
        <f t="shared" si="10"/>
        <v>0.36425051090858535</v>
      </c>
      <c r="G188" s="12">
        <f t="shared" si="11"/>
        <v>0.3709430663701288</v>
      </c>
      <c r="H188" s="12">
        <f>MIN(K188:BV188)</f>
        <v>16194091</v>
      </c>
      <c r="I188" s="2">
        <f>MAX(K188:BV188)</f>
        <v>93281089</v>
      </c>
      <c r="J188" s="2">
        <f>COUNTIF(K188:BV188,0)</f>
        <v>0</v>
      </c>
      <c r="K188">
        <v>27826528</v>
      </c>
      <c r="L188">
        <v>40714959</v>
      </c>
      <c r="M188">
        <v>34822083</v>
      </c>
      <c r="N188">
        <v>31630550</v>
      </c>
      <c r="O188">
        <v>39021425</v>
      </c>
      <c r="P188">
        <v>48596189</v>
      </c>
      <c r="Q188">
        <v>83606921</v>
      </c>
      <c r="R188">
        <v>46317199</v>
      </c>
      <c r="S188">
        <v>29755196</v>
      </c>
      <c r="T188">
        <v>28531493</v>
      </c>
      <c r="U188">
        <v>68459618</v>
      </c>
      <c r="V188">
        <v>16194091</v>
      </c>
      <c r="W188">
        <v>33290665</v>
      </c>
      <c r="X188">
        <v>64154250</v>
      </c>
      <c r="Y188">
        <v>83552704</v>
      </c>
      <c r="Z188">
        <v>50794174</v>
      </c>
      <c r="AA188">
        <v>40235008</v>
      </c>
      <c r="AB188">
        <v>53199534</v>
      </c>
      <c r="AC188">
        <v>29265508</v>
      </c>
      <c r="AD188">
        <v>30719130</v>
      </c>
      <c r="AE188">
        <v>45880743</v>
      </c>
      <c r="AF188">
        <v>38345710</v>
      </c>
      <c r="AG188">
        <v>51928304</v>
      </c>
      <c r="AH188">
        <v>36147597</v>
      </c>
      <c r="AI188">
        <v>38695953</v>
      </c>
      <c r="AJ188">
        <v>61588847</v>
      </c>
      <c r="AK188">
        <v>55213087</v>
      </c>
      <c r="AL188">
        <v>28575287</v>
      </c>
      <c r="AM188">
        <v>38406835</v>
      </c>
      <c r="AN188">
        <v>31061310</v>
      </c>
      <c r="AO188">
        <v>27322576</v>
      </c>
      <c r="AP188">
        <v>66697189</v>
      </c>
      <c r="AQ188">
        <v>41092366</v>
      </c>
      <c r="AR188">
        <v>23036968</v>
      </c>
      <c r="AS188">
        <v>34972341</v>
      </c>
      <c r="AT188">
        <v>78044382</v>
      </c>
      <c r="AU188">
        <v>53829252</v>
      </c>
      <c r="AV188">
        <v>39863475</v>
      </c>
      <c r="AW188">
        <v>42382787</v>
      </c>
      <c r="AX188">
        <v>56523445</v>
      </c>
      <c r="AY188">
        <v>47264963</v>
      </c>
      <c r="AZ188">
        <v>34087203</v>
      </c>
      <c r="BA188">
        <v>31453492</v>
      </c>
      <c r="BB188">
        <v>33336661</v>
      </c>
      <c r="BC188">
        <v>45695136</v>
      </c>
      <c r="BD188">
        <v>79135497</v>
      </c>
      <c r="BE188">
        <v>67316751</v>
      </c>
      <c r="BF188">
        <v>42849162</v>
      </c>
      <c r="BG188">
        <v>30324584</v>
      </c>
      <c r="BH188">
        <v>46618435</v>
      </c>
      <c r="BI188">
        <v>41125014</v>
      </c>
      <c r="BJ188">
        <v>58714779</v>
      </c>
      <c r="BK188">
        <v>67472940</v>
      </c>
      <c r="BL188">
        <v>40971648</v>
      </c>
      <c r="BM188">
        <v>63873299</v>
      </c>
      <c r="BN188">
        <v>93281089</v>
      </c>
      <c r="BO188">
        <v>42705454</v>
      </c>
      <c r="BP188">
        <v>33434622</v>
      </c>
      <c r="BQ188">
        <v>40972597</v>
      </c>
      <c r="BR188">
        <v>25858280</v>
      </c>
      <c r="BS188">
        <v>34440631</v>
      </c>
      <c r="BT188">
        <v>44074549</v>
      </c>
      <c r="BU188">
        <v>34113321</v>
      </c>
      <c r="BV188">
        <v>35533731</v>
      </c>
    </row>
    <row r="189" spans="1:74" x14ac:dyDescent="0.25">
      <c r="A189" t="s">
        <v>388</v>
      </c>
      <c r="B189" s="2">
        <f>AVERAGE(K189:BV189)</f>
        <v>62987.71875</v>
      </c>
      <c r="C189" s="2">
        <f t="shared" si="8"/>
        <v>38878.227272727272</v>
      </c>
      <c r="D189" s="2">
        <f>STDEV(K189:BV189)</f>
        <v>61478.07551863671</v>
      </c>
      <c r="E189" s="2">
        <f t="shared" si="9"/>
        <v>13630.380649863493</v>
      </c>
      <c r="F189" s="12">
        <f t="shared" si="10"/>
        <v>0.97603273683628544</v>
      </c>
      <c r="G189" s="12">
        <f t="shared" si="11"/>
        <v>0.35059161916636777</v>
      </c>
      <c r="H189" s="12">
        <f>MIN(K189:BV189)</f>
        <v>14222</v>
      </c>
      <c r="I189" s="2">
        <f>MAX(K189:BV189)</f>
        <v>374525</v>
      </c>
      <c r="J189" s="2">
        <f>COUNTIF(K189:BV189,0)</f>
        <v>0</v>
      </c>
      <c r="K189">
        <v>90874</v>
      </c>
      <c r="L189">
        <v>97937</v>
      </c>
      <c r="M189">
        <v>138508</v>
      </c>
      <c r="N189">
        <v>77722</v>
      </c>
      <c r="O189">
        <v>36156</v>
      </c>
      <c r="P189">
        <v>32950</v>
      </c>
      <c r="Q189">
        <v>50805</v>
      </c>
      <c r="R189">
        <v>48522</v>
      </c>
      <c r="S189">
        <v>92205</v>
      </c>
      <c r="T189">
        <v>65838</v>
      </c>
      <c r="U189">
        <v>207202</v>
      </c>
      <c r="V189">
        <v>77595</v>
      </c>
      <c r="W189">
        <v>66517</v>
      </c>
      <c r="X189">
        <v>81760</v>
      </c>
      <c r="Y189">
        <v>39474</v>
      </c>
      <c r="Z189">
        <v>48397</v>
      </c>
      <c r="AA189">
        <v>50741</v>
      </c>
      <c r="AB189">
        <v>42470</v>
      </c>
      <c r="AC189">
        <v>318190</v>
      </c>
      <c r="AD189">
        <v>51490</v>
      </c>
      <c r="AE189">
        <v>55827</v>
      </c>
      <c r="AF189">
        <v>79629</v>
      </c>
      <c r="AG189">
        <v>73481</v>
      </c>
      <c r="AH189">
        <v>155930</v>
      </c>
      <c r="AI189">
        <v>58289</v>
      </c>
      <c r="AJ189">
        <v>25924</v>
      </c>
      <c r="AK189">
        <v>124395</v>
      </c>
      <c r="AL189">
        <v>41505</v>
      </c>
      <c r="AM189">
        <v>27139</v>
      </c>
      <c r="AN189">
        <v>46650</v>
      </c>
      <c r="AO189">
        <v>39938</v>
      </c>
      <c r="AP189">
        <v>36290</v>
      </c>
      <c r="AQ189">
        <v>26518</v>
      </c>
      <c r="AR189">
        <v>46930</v>
      </c>
      <c r="AS189">
        <v>374525</v>
      </c>
      <c r="AT189">
        <v>40620</v>
      </c>
      <c r="AU189">
        <v>45372</v>
      </c>
      <c r="AV189">
        <v>22249</v>
      </c>
      <c r="AW189">
        <v>36301</v>
      </c>
      <c r="AX189">
        <v>58824</v>
      </c>
      <c r="AY189">
        <v>21439</v>
      </c>
      <c r="AZ189">
        <v>22765</v>
      </c>
      <c r="BA189">
        <v>19437</v>
      </c>
      <c r="BB189">
        <v>14222</v>
      </c>
      <c r="BC189">
        <v>31742</v>
      </c>
      <c r="BD189">
        <v>47788</v>
      </c>
      <c r="BE189">
        <v>62272</v>
      </c>
      <c r="BF189">
        <v>60222</v>
      </c>
      <c r="BG189">
        <v>41304</v>
      </c>
      <c r="BH189">
        <v>32976</v>
      </c>
      <c r="BI189">
        <v>32234</v>
      </c>
      <c r="BJ189">
        <v>27599</v>
      </c>
      <c r="BK189">
        <v>60178</v>
      </c>
      <c r="BL189">
        <v>46981</v>
      </c>
      <c r="BM189">
        <v>22711</v>
      </c>
      <c r="BN189">
        <v>44980</v>
      </c>
      <c r="BO189">
        <v>56846</v>
      </c>
      <c r="BP189">
        <v>29446</v>
      </c>
      <c r="BQ189">
        <v>42031</v>
      </c>
      <c r="BR189">
        <v>30808</v>
      </c>
      <c r="BS189">
        <v>30668</v>
      </c>
      <c r="BT189">
        <v>33941</v>
      </c>
      <c r="BU189">
        <v>51582</v>
      </c>
      <c r="BV189">
        <v>35353</v>
      </c>
    </row>
    <row r="190" spans="1:74" x14ac:dyDescent="0.25">
      <c r="A190" t="s">
        <v>24</v>
      </c>
      <c r="B190" s="2">
        <f>AVERAGE(K190:BV190)</f>
        <v>362391.359375</v>
      </c>
      <c r="C190" s="2">
        <f t="shared" si="8"/>
        <v>375215.40909090912</v>
      </c>
      <c r="D190" s="2">
        <f>STDEV(K190:BV190)</f>
        <v>185397.91711534967</v>
      </c>
      <c r="E190" s="2">
        <f t="shared" si="9"/>
        <v>245909.39515944044</v>
      </c>
      <c r="F190" s="12">
        <f t="shared" si="10"/>
        <v>0.51159585436887089</v>
      </c>
      <c r="G190" s="12">
        <f t="shared" si="11"/>
        <v>0.65538191982904481</v>
      </c>
      <c r="H190" s="12">
        <f>MIN(K190:BV190)</f>
        <v>89564</v>
      </c>
      <c r="I190" s="2">
        <f>MAX(K190:BV190)</f>
        <v>1274831</v>
      </c>
      <c r="J190" s="2">
        <f>COUNTIF(K190:BV190,0)</f>
        <v>0</v>
      </c>
      <c r="K190">
        <v>410429</v>
      </c>
      <c r="L190">
        <v>283268</v>
      </c>
      <c r="M190">
        <v>647365</v>
      </c>
      <c r="N190">
        <v>239530</v>
      </c>
      <c r="O190">
        <v>207775</v>
      </c>
      <c r="P190">
        <v>193918</v>
      </c>
      <c r="Q190">
        <v>251686</v>
      </c>
      <c r="R190">
        <v>295964</v>
      </c>
      <c r="S190">
        <v>511617</v>
      </c>
      <c r="T190">
        <v>229858</v>
      </c>
      <c r="U190">
        <v>405324</v>
      </c>
      <c r="V190">
        <v>523881</v>
      </c>
      <c r="W190">
        <v>371089</v>
      </c>
      <c r="X190">
        <v>450506</v>
      </c>
      <c r="Y190">
        <v>212052</v>
      </c>
      <c r="Z190">
        <v>199526</v>
      </c>
      <c r="AA190">
        <v>649919</v>
      </c>
      <c r="AB190">
        <v>552872</v>
      </c>
      <c r="AC190">
        <v>446635</v>
      </c>
      <c r="AD190">
        <v>334711</v>
      </c>
      <c r="AE190">
        <v>369035</v>
      </c>
      <c r="AF190">
        <v>232758</v>
      </c>
      <c r="AG190">
        <v>182508</v>
      </c>
      <c r="AH190">
        <v>207907</v>
      </c>
      <c r="AI190">
        <v>675065</v>
      </c>
      <c r="AJ190">
        <v>267683</v>
      </c>
      <c r="AK190">
        <v>328153</v>
      </c>
      <c r="AL190">
        <v>517306</v>
      </c>
      <c r="AM190">
        <v>343221</v>
      </c>
      <c r="AN190">
        <v>202758</v>
      </c>
      <c r="AO190">
        <v>252440</v>
      </c>
      <c r="AP190">
        <v>600403</v>
      </c>
      <c r="AQ190">
        <v>327020</v>
      </c>
      <c r="AR190">
        <v>357404</v>
      </c>
      <c r="AS190">
        <v>230411</v>
      </c>
      <c r="AT190">
        <v>89564</v>
      </c>
      <c r="AU190">
        <v>284972</v>
      </c>
      <c r="AV190">
        <v>365651</v>
      </c>
      <c r="AW190">
        <v>237946</v>
      </c>
      <c r="AX190">
        <v>448060</v>
      </c>
      <c r="AY190">
        <v>440311</v>
      </c>
      <c r="AZ190">
        <v>559807</v>
      </c>
      <c r="BA190">
        <v>222366</v>
      </c>
      <c r="BB190">
        <v>192363</v>
      </c>
      <c r="BC190">
        <v>639798</v>
      </c>
      <c r="BD190">
        <v>253013</v>
      </c>
      <c r="BE190">
        <v>1274831</v>
      </c>
      <c r="BF190">
        <v>452102</v>
      </c>
      <c r="BG190">
        <v>669496</v>
      </c>
      <c r="BH190">
        <v>521025</v>
      </c>
      <c r="BI190">
        <v>272493</v>
      </c>
      <c r="BJ190">
        <v>310519</v>
      </c>
      <c r="BK190">
        <v>433011</v>
      </c>
      <c r="BL190">
        <v>329131</v>
      </c>
      <c r="BM190">
        <v>272059</v>
      </c>
      <c r="BN190">
        <v>247888</v>
      </c>
      <c r="BO190">
        <v>270016</v>
      </c>
      <c r="BP190">
        <v>382860</v>
      </c>
      <c r="BQ190">
        <v>375403</v>
      </c>
      <c r="BR190">
        <v>273444</v>
      </c>
      <c r="BS190">
        <v>177941</v>
      </c>
      <c r="BT190">
        <v>91426</v>
      </c>
      <c r="BU190">
        <v>247855</v>
      </c>
      <c r="BV190">
        <v>345699</v>
      </c>
    </row>
    <row r="191" spans="1:74" x14ac:dyDescent="0.25">
      <c r="A191" t="s">
        <v>418</v>
      </c>
      <c r="B191" s="2">
        <f>AVERAGE(K191:BV191)</f>
        <v>120409.5</v>
      </c>
      <c r="C191" s="2">
        <f t="shared" si="8"/>
        <v>121653.13636363637</v>
      </c>
      <c r="D191" s="2">
        <f>STDEV(K191:BV191)</f>
        <v>132152.32882380681</v>
      </c>
      <c r="E191" s="2">
        <f t="shared" si="9"/>
        <v>60758.538235414519</v>
      </c>
      <c r="F191" s="12">
        <f t="shared" si="10"/>
        <v>1.0975241058538305</v>
      </c>
      <c r="G191" s="12">
        <f t="shared" si="11"/>
        <v>0.49944078756670673</v>
      </c>
      <c r="H191" s="12">
        <f>MIN(K191:BV191)</f>
        <v>19956</v>
      </c>
      <c r="I191" s="2">
        <f>MAX(K191:BV191)</f>
        <v>922804</v>
      </c>
      <c r="J191" s="2">
        <f>COUNTIF(K191:BV191,0)</f>
        <v>0</v>
      </c>
      <c r="K191">
        <v>60352</v>
      </c>
      <c r="L191">
        <v>56864</v>
      </c>
      <c r="M191">
        <v>28020</v>
      </c>
      <c r="N191">
        <v>206876</v>
      </c>
      <c r="O191">
        <v>68888</v>
      </c>
      <c r="P191">
        <v>180646</v>
      </c>
      <c r="Q191">
        <v>84513</v>
      </c>
      <c r="R191">
        <v>63761</v>
      </c>
      <c r="S191">
        <v>108684</v>
      </c>
      <c r="T191">
        <v>32956</v>
      </c>
      <c r="U191">
        <v>142304</v>
      </c>
      <c r="V191">
        <v>53492</v>
      </c>
      <c r="W191">
        <v>60817</v>
      </c>
      <c r="X191">
        <v>39727</v>
      </c>
      <c r="Y191">
        <v>56702</v>
      </c>
      <c r="Z191">
        <v>52237</v>
      </c>
      <c r="AA191">
        <v>38742</v>
      </c>
      <c r="AB191">
        <v>62732</v>
      </c>
      <c r="AC191">
        <v>64961</v>
      </c>
      <c r="AD191">
        <v>19956</v>
      </c>
      <c r="AE191">
        <v>41825</v>
      </c>
      <c r="AF191">
        <v>177533</v>
      </c>
      <c r="AG191">
        <v>61914</v>
      </c>
      <c r="AH191">
        <v>74536</v>
      </c>
      <c r="AI191">
        <v>69975</v>
      </c>
      <c r="AJ191">
        <v>51415</v>
      </c>
      <c r="AK191">
        <v>126883</v>
      </c>
      <c r="AL191">
        <v>38744</v>
      </c>
      <c r="AM191">
        <v>91874</v>
      </c>
      <c r="AN191">
        <v>90554</v>
      </c>
      <c r="AO191">
        <v>90777</v>
      </c>
      <c r="AP191">
        <v>922804</v>
      </c>
      <c r="AQ191">
        <v>70070</v>
      </c>
      <c r="AR191">
        <v>66349</v>
      </c>
      <c r="AS191">
        <v>113711</v>
      </c>
      <c r="AT191">
        <v>28070</v>
      </c>
      <c r="AU191">
        <v>78362</v>
      </c>
      <c r="AV191">
        <v>101608</v>
      </c>
      <c r="AW191">
        <v>240038</v>
      </c>
      <c r="AX191">
        <v>554063</v>
      </c>
      <c r="AY191">
        <v>318908</v>
      </c>
      <c r="AZ191">
        <v>136596</v>
      </c>
      <c r="BA191">
        <v>94120</v>
      </c>
      <c r="BB191">
        <v>90091</v>
      </c>
      <c r="BC191">
        <v>87641</v>
      </c>
      <c r="BD191">
        <v>217687</v>
      </c>
      <c r="BE191">
        <v>164047</v>
      </c>
      <c r="BF191">
        <v>164320</v>
      </c>
      <c r="BG191">
        <v>71564</v>
      </c>
      <c r="BH191">
        <v>102602</v>
      </c>
      <c r="BI191">
        <v>111092</v>
      </c>
      <c r="BJ191">
        <v>101694</v>
      </c>
      <c r="BK191">
        <v>133829</v>
      </c>
      <c r="BL191">
        <v>111124</v>
      </c>
      <c r="BM191">
        <v>148585</v>
      </c>
      <c r="BN191">
        <v>80267</v>
      </c>
      <c r="BO191">
        <v>71773</v>
      </c>
      <c r="BP191">
        <v>51266</v>
      </c>
      <c r="BQ191">
        <v>50005</v>
      </c>
      <c r="BR191">
        <v>83146</v>
      </c>
      <c r="BS191">
        <v>65900</v>
      </c>
      <c r="BT191">
        <v>284981</v>
      </c>
      <c r="BU191">
        <v>172986</v>
      </c>
      <c r="BV191">
        <v>217649</v>
      </c>
    </row>
    <row r="192" spans="1:74" x14ac:dyDescent="0.25">
      <c r="A192" t="s">
        <v>383</v>
      </c>
      <c r="B192" s="2">
        <f>AVERAGE(K192:BV192)</f>
        <v>768738.453125</v>
      </c>
      <c r="C192" s="2">
        <f t="shared" si="8"/>
        <v>826329.54545454541</v>
      </c>
      <c r="D192" s="2">
        <f>STDEV(K192:BV192)</f>
        <v>414398.6670508887</v>
      </c>
      <c r="E192" s="2">
        <f t="shared" si="9"/>
        <v>501825.42557790974</v>
      </c>
      <c r="F192" s="12">
        <f t="shared" si="10"/>
        <v>0.53906327355723649</v>
      </c>
      <c r="G192" s="12">
        <f t="shared" si="11"/>
        <v>0.60729454530379501</v>
      </c>
      <c r="H192" s="12">
        <f>MIN(K192:BV192)</f>
        <v>298963</v>
      </c>
      <c r="I192" s="2">
        <f>MAX(K192:BV192)</f>
        <v>2378196</v>
      </c>
      <c r="J192" s="2">
        <f>COUNTIF(K192:BV192,0)</f>
        <v>0</v>
      </c>
      <c r="K192">
        <v>2378196</v>
      </c>
      <c r="L192">
        <v>582230</v>
      </c>
      <c r="M192">
        <v>535788</v>
      </c>
      <c r="N192">
        <v>1071412</v>
      </c>
      <c r="O192">
        <v>718346</v>
      </c>
      <c r="P192">
        <v>1111713</v>
      </c>
      <c r="Q192">
        <v>1067883</v>
      </c>
      <c r="R192">
        <v>597726</v>
      </c>
      <c r="S192">
        <v>427728</v>
      </c>
      <c r="T192">
        <v>475074</v>
      </c>
      <c r="U192">
        <v>705625</v>
      </c>
      <c r="V192">
        <v>402976</v>
      </c>
      <c r="W192">
        <v>758248</v>
      </c>
      <c r="X192">
        <v>1047374</v>
      </c>
      <c r="Y192">
        <v>742110</v>
      </c>
      <c r="Z192">
        <v>494706</v>
      </c>
      <c r="AA192">
        <v>309465</v>
      </c>
      <c r="AB192">
        <v>545871</v>
      </c>
      <c r="AC192">
        <v>370394</v>
      </c>
      <c r="AD192">
        <v>378413</v>
      </c>
      <c r="AE192">
        <v>347506</v>
      </c>
      <c r="AF192">
        <v>633203</v>
      </c>
      <c r="AG192">
        <v>698235</v>
      </c>
      <c r="AH192">
        <v>298963</v>
      </c>
      <c r="AI192">
        <v>1041888</v>
      </c>
      <c r="AJ192">
        <v>1028558</v>
      </c>
      <c r="AK192">
        <v>1269916</v>
      </c>
      <c r="AL192">
        <v>996075</v>
      </c>
      <c r="AM192">
        <v>566172</v>
      </c>
      <c r="AN192">
        <v>725218</v>
      </c>
      <c r="AO192">
        <v>1118911</v>
      </c>
      <c r="AP192">
        <v>763472</v>
      </c>
      <c r="AQ192">
        <v>677035</v>
      </c>
      <c r="AR192">
        <v>639280</v>
      </c>
      <c r="AS192">
        <v>647820</v>
      </c>
      <c r="AT192">
        <v>435263</v>
      </c>
      <c r="AU192">
        <v>535178</v>
      </c>
      <c r="AV192">
        <v>689690</v>
      </c>
      <c r="AW192">
        <v>706738</v>
      </c>
      <c r="AX192">
        <v>665998</v>
      </c>
      <c r="AY192">
        <v>1113742</v>
      </c>
      <c r="AZ192">
        <v>699872</v>
      </c>
      <c r="BA192">
        <v>527774</v>
      </c>
      <c r="BB192">
        <v>592092</v>
      </c>
      <c r="BC192">
        <v>1041917</v>
      </c>
      <c r="BD192">
        <v>1059016</v>
      </c>
      <c r="BE192">
        <v>1645144</v>
      </c>
      <c r="BF192">
        <v>695088</v>
      </c>
      <c r="BG192">
        <v>664550</v>
      </c>
      <c r="BH192">
        <v>2349548</v>
      </c>
      <c r="BI192">
        <v>671835</v>
      </c>
      <c r="BJ192">
        <v>788004</v>
      </c>
      <c r="BK192">
        <v>394275</v>
      </c>
      <c r="BL192">
        <v>910113</v>
      </c>
      <c r="BM192">
        <v>635688</v>
      </c>
      <c r="BN192">
        <v>445033</v>
      </c>
      <c r="BO192">
        <v>958981</v>
      </c>
      <c r="BP192">
        <v>457071</v>
      </c>
      <c r="BQ192">
        <v>1780217</v>
      </c>
      <c r="BR192">
        <v>554332</v>
      </c>
      <c r="BS192">
        <v>363532</v>
      </c>
      <c r="BT192">
        <v>615628</v>
      </c>
      <c r="BU192">
        <v>418933</v>
      </c>
      <c r="BV192">
        <v>610479</v>
      </c>
    </row>
    <row r="193" spans="1:74" x14ac:dyDescent="0.25">
      <c r="A193" t="s">
        <v>377</v>
      </c>
      <c r="B193" s="2">
        <f>AVERAGE(K193:BV193)</f>
        <v>555798.53125</v>
      </c>
      <c r="C193" s="2">
        <f t="shared" si="8"/>
        <v>697043.72727272729</v>
      </c>
      <c r="D193" s="2">
        <f>STDEV(K193:BV193)</f>
        <v>843241.41226842243</v>
      </c>
      <c r="E193" s="2">
        <f t="shared" si="9"/>
        <v>1140863.9427543781</v>
      </c>
      <c r="F193" s="12">
        <f t="shared" si="10"/>
        <v>1.5171709978649255</v>
      </c>
      <c r="G193" s="12">
        <f t="shared" si="11"/>
        <v>1.6367178960467146</v>
      </c>
      <c r="H193" s="12">
        <f>MIN(K193:BV193)</f>
        <v>77707</v>
      </c>
      <c r="I193" s="2">
        <f>MAX(K193:BV193)</f>
        <v>5288467</v>
      </c>
      <c r="J193" s="2">
        <f>COUNTIF(K193:BV193,0)</f>
        <v>0</v>
      </c>
      <c r="K193">
        <v>518359</v>
      </c>
      <c r="L193">
        <v>77707</v>
      </c>
      <c r="M193">
        <v>1347666</v>
      </c>
      <c r="N193">
        <v>235376</v>
      </c>
      <c r="O193">
        <v>243868</v>
      </c>
      <c r="P193">
        <v>3571325</v>
      </c>
      <c r="Q193">
        <v>1912571</v>
      </c>
      <c r="R193">
        <v>1110884</v>
      </c>
      <c r="S193">
        <v>320458</v>
      </c>
      <c r="T193">
        <v>489694</v>
      </c>
      <c r="U193">
        <v>268751</v>
      </c>
      <c r="V193">
        <v>153637</v>
      </c>
      <c r="W193">
        <v>205689</v>
      </c>
      <c r="X193">
        <v>285200</v>
      </c>
      <c r="Y193">
        <v>145394</v>
      </c>
      <c r="Z193">
        <v>127355</v>
      </c>
      <c r="AA193">
        <v>192857</v>
      </c>
      <c r="AB193">
        <v>224948</v>
      </c>
      <c r="AC193">
        <v>110906</v>
      </c>
      <c r="AD193">
        <v>265165</v>
      </c>
      <c r="AE193">
        <v>584023</v>
      </c>
      <c r="AF193">
        <v>218053</v>
      </c>
      <c r="AG193">
        <v>148069</v>
      </c>
      <c r="AH193">
        <v>727144</v>
      </c>
      <c r="AI193">
        <v>353425</v>
      </c>
      <c r="AJ193">
        <v>1369392</v>
      </c>
      <c r="AK193">
        <v>232926</v>
      </c>
      <c r="AL193">
        <v>87925</v>
      </c>
      <c r="AM193">
        <v>885425</v>
      </c>
      <c r="AN193">
        <v>900295</v>
      </c>
      <c r="AO193">
        <v>107884</v>
      </c>
      <c r="AP193">
        <v>329976</v>
      </c>
      <c r="AQ193">
        <v>160388</v>
      </c>
      <c r="AR193">
        <v>212314</v>
      </c>
      <c r="AS193">
        <v>234245</v>
      </c>
      <c r="AT193">
        <v>964225</v>
      </c>
      <c r="AU193">
        <v>82834</v>
      </c>
      <c r="AV193">
        <v>154036</v>
      </c>
      <c r="AW193">
        <v>102739</v>
      </c>
      <c r="AX193">
        <v>186245</v>
      </c>
      <c r="AY193">
        <v>179332</v>
      </c>
      <c r="AZ193">
        <v>207439</v>
      </c>
      <c r="BA193">
        <v>205478</v>
      </c>
      <c r="BB193">
        <v>133683</v>
      </c>
      <c r="BC193">
        <v>221494</v>
      </c>
      <c r="BD193">
        <v>730544</v>
      </c>
      <c r="BE193">
        <v>699263</v>
      </c>
      <c r="BF193">
        <v>305435</v>
      </c>
      <c r="BG193">
        <v>372976</v>
      </c>
      <c r="BH193">
        <v>802511</v>
      </c>
      <c r="BI193">
        <v>214352</v>
      </c>
      <c r="BJ193">
        <v>546482</v>
      </c>
      <c r="BK193">
        <v>2492063</v>
      </c>
      <c r="BL193">
        <v>206773</v>
      </c>
      <c r="BM193">
        <v>206699</v>
      </c>
      <c r="BN193">
        <v>185317</v>
      </c>
      <c r="BO193">
        <v>159220</v>
      </c>
      <c r="BP193">
        <v>530692</v>
      </c>
      <c r="BQ193">
        <v>185479</v>
      </c>
      <c r="BR193">
        <v>725317</v>
      </c>
      <c r="BS193">
        <v>5288467</v>
      </c>
      <c r="BT193">
        <v>149368</v>
      </c>
      <c r="BU193">
        <v>424546</v>
      </c>
      <c r="BV193">
        <v>548803</v>
      </c>
    </row>
    <row r="194" spans="1:74" x14ac:dyDescent="0.25">
      <c r="A194" t="s">
        <v>132</v>
      </c>
      <c r="B194" s="2">
        <f>AVERAGE(K194:BV194)</f>
        <v>581400.015625</v>
      </c>
      <c r="C194" s="2">
        <f t="shared" si="8"/>
        <v>683980.22727272729</v>
      </c>
      <c r="D194" s="2">
        <f>STDEV(K194:BV194)</f>
        <v>270586.20443350379</v>
      </c>
      <c r="E194" s="2">
        <f t="shared" si="9"/>
        <v>306560.947472336</v>
      </c>
      <c r="F194" s="12">
        <f t="shared" si="10"/>
        <v>0.46540453588159258</v>
      </c>
      <c r="G194" s="12">
        <f t="shared" si="11"/>
        <v>0.4482014760787803</v>
      </c>
      <c r="H194" s="12">
        <f>MIN(K194:BV194)</f>
        <v>196966</v>
      </c>
      <c r="I194" s="2">
        <f>MAX(K194:BV194)</f>
        <v>1502322</v>
      </c>
      <c r="J194" s="2">
        <f>COUNTIF(K194:BV194,0)</f>
        <v>0</v>
      </c>
      <c r="K194">
        <v>485327</v>
      </c>
      <c r="L194">
        <v>546135</v>
      </c>
      <c r="M194">
        <v>692591</v>
      </c>
      <c r="N194">
        <v>300021</v>
      </c>
      <c r="O194">
        <v>196966</v>
      </c>
      <c r="P194">
        <v>268195</v>
      </c>
      <c r="Q194">
        <v>303086</v>
      </c>
      <c r="R194">
        <v>331542</v>
      </c>
      <c r="S194">
        <v>381791</v>
      </c>
      <c r="T194">
        <v>315047</v>
      </c>
      <c r="U194">
        <v>402291</v>
      </c>
      <c r="V194">
        <v>237667</v>
      </c>
      <c r="W194">
        <v>361201</v>
      </c>
      <c r="X194">
        <v>643580</v>
      </c>
      <c r="Y194">
        <v>352884</v>
      </c>
      <c r="Z194">
        <v>518244</v>
      </c>
      <c r="AA194">
        <v>268074</v>
      </c>
      <c r="AB194">
        <v>509169</v>
      </c>
      <c r="AC194">
        <v>314701</v>
      </c>
      <c r="AD194">
        <v>674230</v>
      </c>
      <c r="AE194">
        <v>677225</v>
      </c>
      <c r="AF194">
        <v>641306</v>
      </c>
      <c r="AG194">
        <v>576200</v>
      </c>
      <c r="AH194">
        <v>494354</v>
      </c>
      <c r="AI194">
        <v>617546</v>
      </c>
      <c r="AJ194">
        <v>926507</v>
      </c>
      <c r="AK194">
        <v>1502322</v>
      </c>
      <c r="AL194">
        <v>649874</v>
      </c>
      <c r="AM194">
        <v>538090</v>
      </c>
      <c r="AN194">
        <v>745889</v>
      </c>
      <c r="AO194">
        <v>568873</v>
      </c>
      <c r="AP194">
        <v>679712</v>
      </c>
      <c r="AQ194">
        <v>612090</v>
      </c>
      <c r="AR194">
        <v>538121</v>
      </c>
      <c r="AS194">
        <v>532963</v>
      </c>
      <c r="AT194">
        <v>415100</v>
      </c>
      <c r="AU194">
        <v>505535</v>
      </c>
      <c r="AV194">
        <v>338205</v>
      </c>
      <c r="AW194">
        <v>470072</v>
      </c>
      <c r="AX194">
        <v>525656</v>
      </c>
      <c r="AY194">
        <v>465943</v>
      </c>
      <c r="AZ194">
        <v>1037711</v>
      </c>
      <c r="BA194">
        <v>455186</v>
      </c>
      <c r="BB194">
        <v>567980</v>
      </c>
      <c r="BC194">
        <v>1239557</v>
      </c>
      <c r="BD194">
        <v>1194421</v>
      </c>
      <c r="BE194">
        <v>1067673</v>
      </c>
      <c r="BF194">
        <v>786961</v>
      </c>
      <c r="BG194">
        <v>995967</v>
      </c>
      <c r="BH194">
        <v>670557</v>
      </c>
      <c r="BI194">
        <v>839918</v>
      </c>
      <c r="BJ194">
        <v>1040385</v>
      </c>
      <c r="BK194">
        <v>973920</v>
      </c>
      <c r="BL194">
        <v>935601</v>
      </c>
      <c r="BM194">
        <v>462498</v>
      </c>
      <c r="BN194">
        <v>334132</v>
      </c>
      <c r="BO194">
        <v>492343</v>
      </c>
      <c r="BP194">
        <v>256099</v>
      </c>
      <c r="BQ194">
        <v>322783</v>
      </c>
      <c r="BR194">
        <v>556643</v>
      </c>
      <c r="BS194">
        <v>554831</v>
      </c>
      <c r="BT194">
        <v>394445</v>
      </c>
      <c r="BU194">
        <v>312848</v>
      </c>
      <c r="BV194">
        <v>592817</v>
      </c>
    </row>
    <row r="195" spans="1:74" x14ac:dyDescent="0.25">
      <c r="A195" t="s">
        <v>2</v>
      </c>
      <c r="B195" s="2">
        <f>AVERAGE(K195:BV195)</f>
        <v>255551.25</v>
      </c>
      <c r="C195" s="2">
        <f t="shared" ref="C195:C222" si="12">AVERAGE(BA195:BV195)</f>
        <v>304393.59090909088</v>
      </c>
      <c r="D195" s="2">
        <f>STDEV(K195:BV195)</f>
        <v>225066.90862398132</v>
      </c>
      <c r="E195" s="2">
        <f t="shared" ref="E195:E222" si="13">STDEV(BA195:BV195)</f>
        <v>296944.60505425028</v>
      </c>
      <c r="F195" s="12">
        <f t="shared" ref="F195:F222" si="14">D195/B195</f>
        <v>0.8807114370365291</v>
      </c>
      <c r="G195" s="12">
        <f t="shared" ref="G195:G222" si="15">E195/C195</f>
        <v>0.9755284405542386</v>
      </c>
      <c r="H195" s="12">
        <f>MIN(K195:BV195)</f>
        <v>32909</v>
      </c>
      <c r="I195" s="2">
        <f>MAX(K195:BV195)</f>
        <v>1353370</v>
      </c>
      <c r="J195" s="2">
        <f>COUNTIF(K195:BV195,0)</f>
        <v>0</v>
      </c>
      <c r="K195">
        <v>117447</v>
      </c>
      <c r="L195">
        <v>307535</v>
      </c>
      <c r="M195">
        <v>177950</v>
      </c>
      <c r="N195">
        <v>262829</v>
      </c>
      <c r="O195">
        <v>401313</v>
      </c>
      <c r="P195">
        <v>189167</v>
      </c>
      <c r="Q195">
        <v>182103</v>
      </c>
      <c r="R195">
        <v>145054</v>
      </c>
      <c r="S195">
        <v>250430</v>
      </c>
      <c r="T195">
        <v>154960</v>
      </c>
      <c r="U195">
        <v>182912</v>
      </c>
      <c r="V195">
        <v>371310</v>
      </c>
      <c r="W195">
        <v>706096</v>
      </c>
      <c r="X195">
        <v>235972</v>
      </c>
      <c r="Y195">
        <v>946483</v>
      </c>
      <c r="Z195">
        <v>102351</v>
      </c>
      <c r="AA195">
        <v>220253</v>
      </c>
      <c r="AB195">
        <v>606760</v>
      </c>
      <c r="AC195">
        <v>112948</v>
      </c>
      <c r="AD195">
        <v>207880</v>
      </c>
      <c r="AE195">
        <v>158920</v>
      </c>
      <c r="AF195">
        <v>137394</v>
      </c>
      <c r="AG195">
        <v>95881</v>
      </c>
      <c r="AH195">
        <v>37813</v>
      </c>
      <c r="AI195">
        <v>59061</v>
      </c>
      <c r="AJ195">
        <v>107083</v>
      </c>
      <c r="AK195">
        <v>236765</v>
      </c>
      <c r="AL195">
        <v>142253</v>
      </c>
      <c r="AM195">
        <v>167989</v>
      </c>
      <c r="AN195">
        <v>142161</v>
      </c>
      <c r="AO195">
        <v>325726</v>
      </c>
      <c r="AP195">
        <v>251491</v>
      </c>
      <c r="AQ195">
        <v>63235</v>
      </c>
      <c r="AR195">
        <v>84252</v>
      </c>
      <c r="AS195">
        <v>175881</v>
      </c>
      <c r="AT195">
        <v>312603</v>
      </c>
      <c r="AU195">
        <v>229680</v>
      </c>
      <c r="AV195">
        <v>114762</v>
      </c>
      <c r="AW195">
        <v>197233</v>
      </c>
      <c r="AX195">
        <v>227197</v>
      </c>
      <c r="AY195">
        <v>114046</v>
      </c>
      <c r="AZ195">
        <v>395442</v>
      </c>
      <c r="BA195">
        <v>210602</v>
      </c>
      <c r="BB195">
        <v>297335</v>
      </c>
      <c r="BC195">
        <v>649780</v>
      </c>
      <c r="BD195">
        <v>1353370</v>
      </c>
      <c r="BE195">
        <v>465594</v>
      </c>
      <c r="BF195">
        <v>446574</v>
      </c>
      <c r="BG195">
        <v>402799</v>
      </c>
      <c r="BH195">
        <v>429020</v>
      </c>
      <c r="BI195">
        <v>464356</v>
      </c>
      <c r="BJ195">
        <v>159203</v>
      </c>
      <c r="BK195">
        <v>140574</v>
      </c>
      <c r="BL195">
        <v>154961</v>
      </c>
      <c r="BM195">
        <v>85112</v>
      </c>
      <c r="BN195">
        <v>577016</v>
      </c>
      <c r="BO195">
        <v>164444</v>
      </c>
      <c r="BP195">
        <v>135294</v>
      </c>
      <c r="BQ195">
        <v>135257</v>
      </c>
      <c r="BR195">
        <v>32909</v>
      </c>
      <c r="BS195">
        <v>51130</v>
      </c>
      <c r="BT195">
        <v>43698</v>
      </c>
      <c r="BU195">
        <v>184480</v>
      </c>
      <c r="BV195">
        <v>113151</v>
      </c>
    </row>
    <row r="196" spans="1:74" x14ac:dyDescent="0.25">
      <c r="A196" t="s">
        <v>426</v>
      </c>
      <c r="B196" s="2">
        <f>AVERAGE(K196:BV196)</f>
        <v>4988508.90625</v>
      </c>
      <c r="C196" s="2">
        <f t="shared" si="12"/>
        <v>4766919.1818181816</v>
      </c>
      <c r="D196" s="2">
        <f>STDEV(K196:BV196)</f>
        <v>1530601.4786964327</v>
      </c>
      <c r="E196" s="2">
        <f t="shared" si="13"/>
        <v>1539500.9838238284</v>
      </c>
      <c r="F196" s="12">
        <f t="shared" si="14"/>
        <v>0.30682544773625114</v>
      </c>
      <c r="G196" s="12">
        <f t="shared" si="15"/>
        <v>0.32295512575412227</v>
      </c>
      <c r="H196" s="12">
        <f>MIN(K196:BV196)</f>
        <v>2325120</v>
      </c>
      <c r="I196" s="2">
        <f>MAX(K196:BV196)</f>
        <v>10372818</v>
      </c>
      <c r="J196" s="2">
        <f>COUNTIF(K196:BV196,0)</f>
        <v>0</v>
      </c>
      <c r="K196">
        <v>6210918</v>
      </c>
      <c r="L196">
        <v>7036635</v>
      </c>
      <c r="M196">
        <v>5213644</v>
      </c>
      <c r="N196">
        <v>4417824</v>
      </c>
      <c r="O196">
        <v>3843966</v>
      </c>
      <c r="P196">
        <v>5340970</v>
      </c>
      <c r="Q196">
        <v>5349810</v>
      </c>
      <c r="R196">
        <v>5034241</v>
      </c>
      <c r="S196">
        <v>4038715</v>
      </c>
      <c r="T196">
        <v>2979516</v>
      </c>
      <c r="U196">
        <v>5503846</v>
      </c>
      <c r="V196">
        <v>2325120</v>
      </c>
      <c r="W196">
        <v>3964944</v>
      </c>
      <c r="X196">
        <v>5904588</v>
      </c>
      <c r="Y196">
        <v>5016890</v>
      </c>
      <c r="Z196">
        <v>3894851</v>
      </c>
      <c r="AA196">
        <v>2585250</v>
      </c>
      <c r="AB196">
        <v>3927380</v>
      </c>
      <c r="AC196">
        <v>2375828</v>
      </c>
      <c r="AD196">
        <v>4756547</v>
      </c>
      <c r="AE196">
        <v>5264341</v>
      </c>
      <c r="AF196">
        <v>5733461</v>
      </c>
      <c r="AG196">
        <v>5022620</v>
      </c>
      <c r="AH196">
        <v>3185323</v>
      </c>
      <c r="AI196">
        <v>7833473</v>
      </c>
      <c r="AJ196">
        <v>5503062</v>
      </c>
      <c r="AK196">
        <v>5860666</v>
      </c>
      <c r="AL196">
        <v>3979143</v>
      </c>
      <c r="AM196">
        <v>5573163</v>
      </c>
      <c r="AN196">
        <v>6204964</v>
      </c>
      <c r="AO196">
        <v>4648828</v>
      </c>
      <c r="AP196">
        <v>10372818</v>
      </c>
      <c r="AQ196">
        <v>6660811</v>
      </c>
      <c r="AR196">
        <v>3977036</v>
      </c>
      <c r="AS196">
        <v>4496459</v>
      </c>
      <c r="AT196">
        <v>5555555</v>
      </c>
      <c r="AU196">
        <v>5820800</v>
      </c>
      <c r="AV196">
        <v>4445873</v>
      </c>
      <c r="AW196">
        <v>7415693</v>
      </c>
      <c r="AX196">
        <v>4814015</v>
      </c>
      <c r="AY196">
        <v>6858449</v>
      </c>
      <c r="AZ196">
        <v>5444312</v>
      </c>
      <c r="BA196">
        <v>2699959</v>
      </c>
      <c r="BB196">
        <v>4057013</v>
      </c>
      <c r="BC196">
        <v>5948687</v>
      </c>
      <c r="BD196">
        <v>7703155</v>
      </c>
      <c r="BE196">
        <v>7687377</v>
      </c>
      <c r="BF196">
        <v>4588796</v>
      </c>
      <c r="BG196">
        <v>4910271</v>
      </c>
      <c r="BH196">
        <v>5938555</v>
      </c>
      <c r="BI196">
        <v>4700209</v>
      </c>
      <c r="BJ196">
        <v>4096032</v>
      </c>
      <c r="BK196">
        <v>3515696</v>
      </c>
      <c r="BL196">
        <v>3538910</v>
      </c>
      <c r="BM196">
        <v>4290807</v>
      </c>
      <c r="BN196">
        <v>4150305</v>
      </c>
      <c r="BO196">
        <v>5878367</v>
      </c>
      <c r="BP196">
        <v>2939142</v>
      </c>
      <c r="BQ196">
        <v>3884425</v>
      </c>
      <c r="BR196">
        <v>3216938</v>
      </c>
      <c r="BS196">
        <v>6859622</v>
      </c>
      <c r="BT196">
        <v>3762608</v>
      </c>
      <c r="BU196">
        <v>3346026</v>
      </c>
      <c r="BV196">
        <v>7159322</v>
      </c>
    </row>
    <row r="197" spans="1:74" x14ac:dyDescent="0.25">
      <c r="A197" t="s">
        <v>364</v>
      </c>
      <c r="B197" s="2">
        <f>AVERAGE(K197:BV197)</f>
        <v>23367875.375</v>
      </c>
      <c r="C197" s="2">
        <f t="shared" si="12"/>
        <v>22592941.545454547</v>
      </c>
      <c r="D197" s="2">
        <f>STDEV(K197:BV197)</f>
        <v>8117904.7350052129</v>
      </c>
      <c r="E197" s="2">
        <f t="shared" si="13"/>
        <v>9079791.288197564</v>
      </c>
      <c r="F197" s="12">
        <f t="shared" si="14"/>
        <v>0.34739592730326313</v>
      </c>
      <c r="G197" s="12">
        <f t="shared" si="15"/>
        <v>0.40188619396593439</v>
      </c>
      <c r="H197" s="12">
        <f>MIN(K197:BV197)</f>
        <v>12785943</v>
      </c>
      <c r="I197" s="2">
        <f>MAX(K197:BV197)</f>
        <v>57906254</v>
      </c>
      <c r="J197" s="2">
        <f>COUNTIF(K197:BV197,0)</f>
        <v>0</v>
      </c>
      <c r="K197">
        <v>20011073</v>
      </c>
      <c r="L197">
        <v>21826580</v>
      </c>
      <c r="M197">
        <v>21318253</v>
      </c>
      <c r="N197">
        <v>35656384</v>
      </c>
      <c r="O197">
        <v>23730143</v>
      </c>
      <c r="P197">
        <v>19938047</v>
      </c>
      <c r="Q197">
        <v>36285361</v>
      </c>
      <c r="R197">
        <v>23353499</v>
      </c>
      <c r="S197">
        <v>21681566</v>
      </c>
      <c r="T197">
        <v>19526595</v>
      </c>
      <c r="U197">
        <v>51669057</v>
      </c>
      <c r="V197">
        <v>20640433</v>
      </c>
      <c r="W197">
        <v>22175230</v>
      </c>
      <c r="X197">
        <v>19183701</v>
      </c>
      <c r="Y197">
        <v>21522366</v>
      </c>
      <c r="Z197">
        <v>18988528</v>
      </c>
      <c r="AA197">
        <v>17950975</v>
      </c>
      <c r="AB197">
        <v>18007288</v>
      </c>
      <c r="AC197">
        <v>18402669</v>
      </c>
      <c r="AD197">
        <v>20063132</v>
      </c>
      <c r="AE197">
        <v>26316382</v>
      </c>
      <c r="AF197">
        <v>26616289</v>
      </c>
      <c r="AG197">
        <v>22784555</v>
      </c>
      <c r="AH197">
        <v>16096464</v>
      </c>
      <c r="AI197">
        <v>20319297</v>
      </c>
      <c r="AJ197">
        <v>28995218</v>
      </c>
      <c r="AK197">
        <v>30002263</v>
      </c>
      <c r="AL197">
        <v>17490545</v>
      </c>
      <c r="AM197">
        <v>25707894</v>
      </c>
      <c r="AN197">
        <v>23752857</v>
      </c>
      <c r="AO197">
        <v>21110678</v>
      </c>
      <c r="AP197">
        <v>36906674</v>
      </c>
      <c r="AQ197">
        <v>44614956</v>
      </c>
      <c r="AR197">
        <v>12785943</v>
      </c>
      <c r="AS197">
        <v>20051915</v>
      </c>
      <c r="AT197">
        <v>19320797</v>
      </c>
      <c r="AU197">
        <v>28999308</v>
      </c>
      <c r="AV197">
        <v>18430608</v>
      </c>
      <c r="AW197">
        <v>21350219</v>
      </c>
      <c r="AX197">
        <v>16144317</v>
      </c>
      <c r="AY197">
        <v>26289263</v>
      </c>
      <c r="AZ197">
        <v>22481988</v>
      </c>
      <c r="BA197">
        <v>25252133</v>
      </c>
      <c r="BB197">
        <v>19279456</v>
      </c>
      <c r="BC197">
        <v>19829686</v>
      </c>
      <c r="BD197">
        <v>27987374</v>
      </c>
      <c r="BE197">
        <v>57906254</v>
      </c>
      <c r="BF197">
        <v>31119725</v>
      </c>
      <c r="BG197">
        <v>23309052</v>
      </c>
      <c r="BH197">
        <v>14320342</v>
      </c>
      <c r="BI197">
        <v>19347160</v>
      </c>
      <c r="BJ197">
        <v>23296162</v>
      </c>
      <c r="BK197">
        <v>18306217</v>
      </c>
      <c r="BL197">
        <v>17362272</v>
      </c>
      <c r="BM197">
        <v>23993181</v>
      </c>
      <c r="BN197">
        <v>25330812</v>
      </c>
      <c r="BO197">
        <v>24715542</v>
      </c>
      <c r="BP197">
        <v>14508895</v>
      </c>
      <c r="BQ197">
        <v>18900922</v>
      </c>
      <c r="BR197">
        <v>17947256</v>
      </c>
      <c r="BS197">
        <v>23264251</v>
      </c>
      <c r="BT197">
        <v>14016901</v>
      </c>
      <c r="BU197">
        <v>16352433</v>
      </c>
      <c r="BV197">
        <v>20698688</v>
      </c>
    </row>
    <row r="198" spans="1:74" x14ac:dyDescent="0.25">
      <c r="A198" t="s">
        <v>296</v>
      </c>
      <c r="B198" s="2">
        <f>AVERAGE(K198:BV198)</f>
        <v>774067.328125</v>
      </c>
      <c r="C198" s="2">
        <f t="shared" si="12"/>
        <v>928550.31818181823</v>
      </c>
      <c r="D198" s="2">
        <f>STDEV(K198:BV198)</f>
        <v>408054.68648590823</v>
      </c>
      <c r="E198" s="2">
        <f t="shared" si="13"/>
        <v>611381.09005192865</v>
      </c>
      <c r="F198" s="12">
        <f t="shared" si="14"/>
        <v>0.52715658142338451</v>
      </c>
      <c r="G198" s="12">
        <f t="shared" si="15"/>
        <v>0.65842537348871477</v>
      </c>
      <c r="H198" s="12">
        <f>MIN(K198:BV198)</f>
        <v>303761</v>
      </c>
      <c r="I198" s="2">
        <f>MAX(K198:BV198)</f>
        <v>2529122</v>
      </c>
      <c r="J198" s="2">
        <f>COUNTIF(K198:BV198,0)</f>
        <v>0</v>
      </c>
      <c r="K198">
        <v>628620</v>
      </c>
      <c r="L198">
        <v>495200</v>
      </c>
      <c r="M198">
        <v>602869</v>
      </c>
      <c r="N198">
        <v>374895</v>
      </c>
      <c r="O198">
        <v>596193</v>
      </c>
      <c r="P198">
        <v>1228099</v>
      </c>
      <c r="Q198">
        <v>792954</v>
      </c>
      <c r="R198">
        <v>736320</v>
      </c>
      <c r="S198">
        <v>787210</v>
      </c>
      <c r="T198">
        <v>448317</v>
      </c>
      <c r="U198">
        <v>684175</v>
      </c>
      <c r="V198">
        <v>1305508</v>
      </c>
      <c r="W198">
        <v>606913</v>
      </c>
      <c r="X198">
        <v>551573</v>
      </c>
      <c r="Y198">
        <v>709452</v>
      </c>
      <c r="Z198">
        <v>549083</v>
      </c>
      <c r="AA198">
        <v>795908</v>
      </c>
      <c r="AB198">
        <v>621361</v>
      </c>
      <c r="AC198">
        <v>442063</v>
      </c>
      <c r="AD198">
        <v>425505</v>
      </c>
      <c r="AE198">
        <v>583504</v>
      </c>
      <c r="AF198">
        <v>767377</v>
      </c>
      <c r="AG198">
        <v>839470</v>
      </c>
      <c r="AH198">
        <v>591380</v>
      </c>
      <c r="AI198">
        <v>746026</v>
      </c>
      <c r="AJ198">
        <v>1251136</v>
      </c>
      <c r="AK198">
        <v>777612</v>
      </c>
      <c r="AL198">
        <v>649907</v>
      </c>
      <c r="AM198">
        <v>541342</v>
      </c>
      <c r="AN198">
        <v>655763</v>
      </c>
      <c r="AO198">
        <v>523492</v>
      </c>
      <c r="AP198">
        <v>700430</v>
      </c>
      <c r="AQ198">
        <v>839826</v>
      </c>
      <c r="AR198">
        <v>579382</v>
      </c>
      <c r="AS198">
        <v>657072</v>
      </c>
      <c r="AT198">
        <v>984307</v>
      </c>
      <c r="AU198">
        <v>1020044</v>
      </c>
      <c r="AV198">
        <v>597589</v>
      </c>
      <c r="AW198">
        <v>624047</v>
      </c>
      <c r="AX198">
        <v>652752</v>
      </c>
      <c r="AY198">
        <v>715861</v>
      </c>
      <c r="AZ198">
        <v>431665</v>
      </c>
      <c r="BA198">
        <v>303761</v>
      </c>
      <c r="BB198">
        <v>568517</v>
      </c>
      <c r="BC198">
        <v>662799</v>
      </c>
      <c r="BD198">
        <v>483743</v>
      </c>
      <c r="BE198">
        <v>1241014</v>
      </c>
      <c r="BF198">
        <v>1142350</v>
      </c>
      <c r="BG198">
        <v>856314</v>
      </c>
      <c r="BH198">
        <v>2323866</v>
      </c>
      <c r="BI198">
        <v>939696</v>
      </c>
      <c r="BJ198">
        <v>2529122</v>
      </c>
      <c r="BK198">
        <v>2061859</v>
      </c>
      <c r="BL198">
        <v>798340</v>
      </c>
      <c r="BM198">
        <v>882444</v>
      </c>
      <c r="BN198">
        <v>690984</v>
      </c>
      <c r="BO198">
        <v>805021</v>
      </c>
      <c r="BP198">
        <v>614667</v>
      </c>
      <c r="BQ198">
        <v>957408</v>
      </c>
      <c r="BR198">
        <v>643016</v>
      </c>
      <c r="BS198">
        <v>438798</v>
      </c>
      <c r="BT198">
        <v>340477</v>
      </c>
      <c r="BU198">
        <v>510393</v>
      </c>
      <c r="BV198">
        <v>633518</v>
      </c>
    </row>
    <row r="199" spans="1:74" x14ac:dyDescent="0.25">
      <c r="A199" t="s">
        <v>324</v>
      </c>
      <c r="B199" s="2">
        <f>AVERAGE(K199:BV199)</f>
        <v>2536374.578125</v>
      </c>
      <c r="C199" s="2">
        <f t="shared" si="12"/>
        <v>2595113.0909090908</v>
      </c>
      <c r="D199" s="2">
        <f>STDEV(K199:BV199)</f>
        <v>816793.83029052126</v>
      </c>
      <c r="E199" s="2">
        <f t="shared" si="13"/>
        <v>1024756.8227194153</v>
      </c>
      <c r="F199" s="12">
        <f t="shared" si="14"/>
        <v>0.32203202055996449</v>
      </c>
      <c r="G199" s="12">
        <f t="shared" si="15"/>
        <v>0.39487944718449014</v>
      </c>
      <c r="H199" s="12">
        <f>MIN(K199:BV199)</f>
        <v>1162719</v>
      </c>
      <c r="I199" s="2">
        <f>MAX(K199:BV199)</f>
        <v>5432311</v>
      </c>
      <c r="J199" s="2">
        <f>COUNTIF(K199:BV199,0)</f>
        <v>0</v>
      </c>
      <c r="K199">
        <v>1477662</v>
      </c>
      <c r="L199">
        <v>2817185</v>
      </c>
      <c r="M199">
        <v>3488164</v>
      </c>
      <c r="N199">
        <v>2598803</v>
      </c>
      <c r="O199">
        <v>1856986</v>
      </c>
      <c r="P199">
        <v>2728555</v>
      </c>
      <c r="Q199">
        <v>2624618</v>
      </c>
      <c r="R199">
        <v>4975475</v>
      </c>
      <c r="S199">
        <v>1754970</v>
      </c>
      <c r="T199">
        <v>2459141</v>
      </c>
      <c r="U199">
        <v>2837526</v>
      </c>
      <c r="V199">
        <v>1609625</v>
      </c>
      <c r="W199">
        <v>3644279</v>
      </c>
      <c r="X199">
        <v>2340653</v>
      </c>
      <c r="Y199">
        <v>2768442</v>
      </c>
      <c r="Z199">
        <v>2311765</v>
      </c>
      <c r="AA199">
        <v>2215891</v>
      </c>
      <c r="AB199">
        <v>1832461</v>
      </c>
      <c r="AC199">
        <v>1773645</v>
      </c>
      <c r="AD199">
        <v>2356670</v>
      </c>
      <c r="AE199">
        <v>2366791</v>
      </c>
      <c r="AF199">
        <v>2129822</v>
      </c>
      <c r="AG199">
        <v>3264942</v>
      </c>
      <c r="AH199">
        <v>1162719</v>
      </c>
      <c r="AI199">
        <v>2357439</v>
      </c>
      <c r="AJ199">
        <v>2081990</v>
      </c>
      <c r="AK199">
        <v>2837947</v>
      </c>
      <c r="AL199">
        <v>1787722</v>
      </c>
      <c r="AM199">
        <v>2247971</v>
      </c>
      <c r="AN199">
        <v>2510566</v>
      </c>
      <c r="AO199">
        <v>2085308</v>
      </c>
      <c r="AP199">
        <v>3271894</v>
      </c>
      <c r="AQ199">
        <v>2819565</v>
      </c>
      <c r="AR199">
        <v>2545263</v>
      </c>
      <c r="AS199">
        <v>2147696</v>
      </c>
      <c r="AT199">
        <v>2224684</v>
      </c>
      <c r="AU199">
        <v>2692938</v>
      </c>
      <c r="AV199">
        <v>2085523</v>
      </c>
      <c r="AW199">
        <v>3977830</v>
      </c>
      <c r="AX199">
        <v>2800551</v>
      </c>
      <c r="AY199">
        <v>2918927</v>
      </c>
      <c r="AZ199">
        <v>2444881</v>
      </c>
      <c r="BA199">
        <v>2007439</v>
      </c>
      <c r="BB199">
        <v>1847914</v>
      </c>
      <c r="BC199">
        <v>2489111</v>
      </c>
      <c r="BD199">
        <v>3795672</v>
      </c>
      <c r="BE199">
        <v>5432311</v>
      </c>
      <c r="BF199">
        <v>3689946</v>
      </c>
      <c r="BG199">
        <v>2076611</v>
      </c>
      <c r="BH199">
        <v>3123153</v>
      </c>
      <c r="BI199">
        <v>3088144</v>
      </c>
      <c r="BJ199">
        <v>4679408</v>
      </c>
      <c r="BK199">
        <v>2784860</v>
      </c>
      <c r="BL199">
        <v>1848411</v>
      </c>
      <c r="BM199">
        <v>2422435</v>
      </c>
      <c r="BN199">
        <v>2192750</v>
      </c>
      <c r="BO199">
        <v>2480801</v>
      </c>
      <c r="BP199">
        <v>1987852</v>
      </c>
      <c r="BQ199">
        <v>1428843</v>
      </c>
      <c r="BR199">
        <v>1774884</v>
      </c>
      <c r="BS199">
        <v>2313364</v>
      </c>
      <c r="BT199">
        <v>2312903</v>
      </c>
      <c r="BU199">
        <v>1344027</v>
      </c>
      <c r="BV199">
        <v>1971649</v>
      </c>
    </row>
    <row r="200" spans="1:74" x14ac:dyDescent="0.25">
      <c r="A200" t="s">
        <v>443</v>
      </c>
      <c r="B200" s="2">
        <f>AVERAGE(K200:BV200)</f>
        <v>155980.40625</v>
      </c>
      <c r="C200" s="2">
        <f t="shared" si="12"/>
        <v>142414.77272727274</v>
      </c>
      <c r="D200" s="2">
        <f>STDEV(K200:BV200)</f>
        <v>58193.029738533136</v>
      </c>
      <c r="E200" s="2">
        <f t="shared" si="13"/>
        <v>44637.043430137521</v>
      </c>
      <c r="F200" s="12">
        <f t="shared" si="14"/>
        <v>0.37307910100749042</v>
      </c>
      <c r="G200" s="12">
        <f t="shared" si="15"/>
        <v>0.31342986809113121</v>
      </c>
      <c r="H200" s="12">
        <f>MIN(K200:BV200)</f>
        <v>60029</v>
      </c>
      <c r="I200" s="2">
        <f>MAX(K200:BV200)</f>
        <v>313763</v>
      </c>
      <c r="J200" s="2">
        <f>COUNTIF(K200:BV200,0)</f>
        <v>0</v>
      </c>
      <c r="K200">
        <v>201719</v>
      </c>
      <c r="L200">
        <v>142337</v>
      </c>
      <c r="M200">
        <v>144957</v>
      </c>
      <c r="N200">
        <v>213405</v>
      </c>
      <c r="O200">
        <v>177517</v>
      </c>
      <c r="P200">
        <v>186496</v>
      </c>
      <c r="Q200">
        <v>226131</v>
      </c>
      <c r="R200">
        <v>215908</v>
      </c>
      <c r="S200">
        <v>147676</v>
      </c>
      <c r="T200">
        <v>115856</v>
      </c>
      <c r="U200">
        <v>268708</v>
      </c>
      <c r="V200">
        <v>76486</v>
      </c>
      <c r="W200">
        <v>147369</v>
      </c>
      <c r="X200">
        <v>104363</v>
      </c>
      <c r="Y200">
        <v>148776</v>
      </c>
      <c r="Z200">
        <v>120551</v>
      </c>
      <c r="AA200">
        <v>313763</v>
      </c>
      <c r="AB200">
        <v>229405</v>
      </c>
      <c r="AC200">
        <v>187990</v>
      </c>
      <c r="AD200">
        <v>141987</v>
      </c>
      <c r="AE200">
        <v>88057</v>
      </c>
      <c r="AF200">
        <v>136993</v>
      </c>
      <c r="AG200">
        <v>90278</v>
      </c>
      <c r="AH200">
        <v>120570</v>
      </c>
      <c r="AI200">
        <v>127588</v>
      </c>
      <c r="AJ200">
        <v>106192</v>
      </c>
      <c r="AK200">
        <v>138605</v>
      </c>
      <c r="AL200">
        <v>89692</v>
      </c>
      <c r="AM200">
        <v>280340</v>
      </c>
      <c r="AN200">
        <v>237062</v>
      </c>
      <c r="AO200">
        <v>215305</v>
      </c>
      <c r="AP200">
        <v>262634</v>
      </c>
      <c r="AQ200">
        <v>251235</v>
      </c>
      <c r="AR200">
        <v>145735</v>
      </c>
      <c r="AS200">
        <v>246439</v>
      </c>
      <c r="AT200">
        <v>140432</v>
      </c>
      <c r="AU200">
        <v>192763</v>
      </c>
      <c r="AV200">
        <v>60029</v>
      </c>
      <c r="AW200">
        <v>103076</v>
      </c>
      <c r="AX200">
        <v>90959</v>
      </c>
      <c r="AY200">
        <v>116271</v>
      </c>
      <c r="AZ200">
        <v>97966</v>
      </c>
      <c r="BA200">
        <v>95611</v>
      </c>
      <c r="BB200">
        <v>122864</v>
      </c>
      <c r="BC200">
        <v>106588</v>
      </c>
      <c r="BD200">
        <v>107707</v>
      </c>
      <c r="BE200">
        <v>209576</v>
      </c>
      <c r="BF200">
        <v>193465</v>
      </c>
      <c r="BG200">
        <v>227618</v>
      </c>
      <c r="BH200">
        <v>217495</v>
      </c>
      <c r="BI200">
        <v>181079</v>
      </c>
      <c r="BJ200">
        <v>134916</v>
      </c>
      <c r="BK200">
        <v>123088</v>
      </c>
      <c r="BL200">
        <v>193938</v>
      </c>
      <c r="BM200">
        <v>104279</v>
      </c>
      <c r="BN200">
        <v>112837</v>
      </c>
      <c r="BO200">
        <v>139949</v>
      </c>
      <c r="BP200">
        <v>101733</v>
      </c>
      <c r="BQ200">
        <v>121852</v>
      </c>
      <c r="BR200">
        <v>86131</v>
      </c>
      <c r="BS200">
        <v>114772</v>
      </c>
      <c r="BT200">
        <v>96512</v>
      </c>
      <c r="BU200">
        <v>179272</v>
      </c>
      <c r="BV200">
        <v>161843</v>
      </c>
    </row>
    <row r="201" spans="1:74" x14ac:dyDescent="0.25">
      <c r="A201" t="s">
        <v>362</v>
      </c>
      <c r="B201" s="2">
        <f>AVERAGE(K201:BV201)</f>
        <v>8204706.453125</v>
      </c>
      <c r="C201" s="2">
        <f t="shared" si="12"/>
        <v>8196393.9090909092</v>
      </c>
      <c r="D201" s="2">
        <f>STDEV(K201:BV201)</f>
        <v>2532695.7005693698</v>
      </c>
      <c r="E201" s="2">
        <f t="shared" si="13"/>
        <v>2813253.887417166</v>
      </c>
      <c r="F201" s="12">
        <f t="shared" si="14"/>
        <v>0.30868815539460515</v>
      </c>
      <c r="G201" s="12">
        <f t="shared" si="15"/>
        <v>0.34323068395930645</v>
      </c>
      <c r="H201" s="12">
        <f>MIN(K201:BV201)</f>
        <v>3036601</v>
      </c>
      <c r="I201" s="2">
        <f>MAX(K201:BV201)</f>
        <v>14986746</v>
      </c>
      <c r="J201" s="2">
        <f>COUNTIF(K201:BV201,0)</f>
        <v>0</v>
      </c>
      <c r="K201">
        <v>8002194</v>
      </c>
      <c r="L201">
        <v>12387682</v>
      </c>
      <c r="M201">
        <v>7878787</v>
      </c>
      <c r="N201">
        <v>8233172</v>
      </c>
      <c r="O201">
        <v>6692876</v>
      </c>
      <c r="P201">
        <v>9615807</v>
      </c>
      <c r="Q201">
        <v>9558226</v>
      </c>
      <c r="R201">
        <v>8369875</v>
      </c>
      <c r="S201">
        <v>6357958</v>
      </c>
      <c r="T201">
        <v>5623267</v>
      </c>
      <c r="U201">
        <v>10132064</v>
      </c>
      <c r="V201">
        <v>3036601</v>
      </c>
      <c r="W201">
        <v>10648234</v>
      </c>
      <c r="X201">
        <v>9073902</v>
      </c>
      <c r="Y201">
        <v>10815387</v>
      </c>
      <c r="Z201">
        <v>6605668</v>
      </c>
      <c r="AA201">
        <v>7938778</v>
      </c>
      <c r="AB201">
        <v>5546860</v>
      </c>
      <c r="AC201">
        <v>3452398</v>
      </c>
      <c r="AD201">
        <v>8348465</v>
      </c>
      <c r="AE201">
        <v>8677660</v>
      </c>
      <c r="AF201">
        <v>6109588</v>
      </c>
      <c r="AG201">
        <v>5870787</v>
      </c>
      <c r="AH201">
        <v>5202801</v>
      </c>
      <c r="AI201">
        <v>8229406</v>
      </c>
      <c r="AJ201">
        <v>7958063</v>
      </c>
      <c r="AK201">
        <v>8395907</v>
      </c>
      <c r="AL201">
        <v>4904520</v>
      </c>
      <c r="AM201">
        <v>9455070</v>
      </c>
      <c r="AN201">
        <v>7260129</v>
      </c>
      <c r="AO201">
        <v>7003339</v>
      </c>
      <c r="AP201">
        <v>10027929</v>
      </c>
      <c r="AQ201">
        <v>7338445</v>
      </c>
      <c r="AR201">
        <v>5360698</v>
      </c>
      <c r="AS201">
        <v>9645724</v>
      </c>
      <c r="AT201">
        <v>11181193</v>
      </c>
      <c r="AU201">
        <v>8917303</v>
      </c>
      <c r="AV201">
        <v>10380716</v>
      </c>
      <c r="AW201">
        <v>14986746</v>
      </c>
      <c r="AX201">
        <v>8903709</v>
      </c>
      <c r="AY201">
        <v>12562956</v>
      </c>
      <c r="AZ201">
        <v>8089657</v>
      </c>
      <c r="BA201">
        <v>5196013</v>
      </c>
      <c r="BB201">
        <v>6924680</v>
      </c>
      <c r="BC201">
        <v>6541426</v>
      </c>
      <c r="BD201">
        <v>14139032</v>
      </c>
      <c r="BE201">
        <v>12918298</v>
      </c>
      <c r="BF201">
        <v>9581471</v>
      </c>
      <c r="BG201">
        <v>7349522</v>
      </c>
      <c r="BH201">
        <v>14367230</v>
      </c>
      <c r="BI201">
        <v>7581260</v>
      </c>
      <c r="BJ201">
        <v>8621988</v>
      </c>
      <c r="BK201">
        <v>6681676</v>
      </c>
      <c r="BL201">
        <v>7345495</v>
      </c>
      <c r="BM201">
        <v>9451081</v>
      </c>
      <c r="BN201">
        <v>6194172</v>
      </c>
      <c r="BO201">
        <v>8079260</v>
      </c>
      <c r="BP201">
        <v>4715967</v>
      </c>
      <c r="BQ201">
        <v>8903701</v>
      </c>
      <c r="BR201">
        <v>5577872</v>
      </c>
      <c r="BS201">
        <v>11331432</v>
      </c>
      <c r="BT201">
        <v>6498211</v>
      </c>
      <c r="BU201">
        <v>4599972</v>
      </c>
      <c r="BV201">
        <v>7720907</v>
      </c>
    </row>
    <row r="202" spans="1:74" x14ac:dyDescent="0.25">
      <c r="A202" t="s">
        <v>56</v>
      </c>
      <c r="B202" s="2">
        <f>AVERAGE(K202:BV202)</f>
        <v>471844.671875</v>
      </c>
      <c r="C202" s="2">
        <f t="shared" si="12"/>
        <v>513319.90909090912</v>
      </c>
      <c r="D202" s="2">
        <f>STDEV(K202:BV202)</f>
        <v>176066.46788750743</v>
      </c>
      <c r="E202" s="2">
        <f t="shared" si="13"/>
        <v>220286.93713944333</v>
      </c>
      <c r="F202" s="12">
        <f t="shared" si="14"/>
        <v>0.37314497414553949</v>
      </c>
      <c r="G202" s="12">
        <f t="shared" si="15"/>
        <v>0.42914161955956875</v>
      </c>
      <c r="H202" s="12">
        <f>MIN(K202:BV202)</f>
        <v>184555</v>
      </c>
      <c r="I202" s="2">
        <f>MAX(K202:BV202)</f>
        <v>1277194</v>
      </c>
      <c r="J202" s="2">
        <f>COUNTIF(K202:BV202,0)</f>
        <v>0</v>
      </c>
      <c r="K202">
        <v>591520</v>
      </c>
      <c r="L202">
        <v>620877</v>
      </c>
      <c r="M202">
        <v>442377</v>
      </c>
      <c r="N202">
        <v>505078</v>
      </c>
      <c r="O202">
        <v>285391</v>
      </c>
      <c r="P202">
        <v>845524</v>
      </c>
      <c r="Q202">
        <v>456372</v>
      </c>
      <c r="R202">
        <v>391192</v>
      </c>
      <c r="S202">
        <v>365692</v>
      </c>
      <c r="T202">
        <v>858062</v>
      </c>
      <c r="U202">
        <v>603977</v>
      </c>
      <c r="V202">
        <v>457127</v>
      </c>
      <c r="W202">
        <v>463317</v>
      </c>
      <c r="X202">
        <v>651287</v>
      </c>
      <c r="Y202">
        <v>644016</v>
      </c>
      <c r="Z202">
        <v>593673</v>
      </c>
      <c r="AA202">
        <v>255932</v>
      </c>
      <c r="AB202">
        <v>411239</v>
      </c>
      <c r="AC202">
        <v>393831</v>
      </c>
      <c r="AD202">
        <v>484976</v>
      </c>
      <c r="AE202">
        <v>357876</v>
      </c>
      <c r="AF202">
        <v>288545</v>
      </c>
      <c r="AG202">
        <v>294403</v>
      </c>
      <c r="AH202">
        <v>184555</v>
      </c>
      <c r="AI202">
        <v>509005</v>
      </c>
      <c r="AJ202">
        <v>625662</v>
      </c>
      <c r="AK202">
        <v>443678</v>
      </c>
      <c r="AL202">
        <v>327494</v>
      </c>
      <c r="AM202">
        <v>336608</v>
      </c>
      <c r="AN202">
        <v>431480</v>
      </c>
      <c r="AO202">
        <v>455887</v>
      </c>
      <c r="AP202">
        <v>618102</v>
      </c>
      <c r="AQ202">
        <v>433194</v>
      </c>
      <c r="AR202">
        <v>328931</v>
      </c>
      <c r="AS202">
        <v>374083</v>
      </c>
      <c r="AT202">
        <v>314269</v>
      </c>
      <c r="AU202">
        <v>387508</v>
      </c>
      <c r="AV202">
        <v>408560</v>
      </c>
      <c r="AW202">
        <v>412748</v>
      </c>
      <c r="AX202">
        <v>359252</v>
      </c>
      <c r="AY202">
        <v>325634</v>
      </c>
      <c r="AZ202">
        <v>366087</v>
      </c>
      <c r="BA202">
        <v>325197</v>
      </c>
      <c r="BB202">
        <v>336529</v>
      </c>
      <c r="BC202">
        <v>343010</v>
      </c>
      <c r="BD202">
        <v>540391</v>
      </c>
      <c r="BE202">
        <v>1277194</v>
      </c>
      <c r="BF202">
        <v>502075</v>
      </c>
      <c r="BG202">
        <v>444949</v>
      </c>
      <c r="BH202">
        <v>585649</v>
      </c>
      <c r="BI202">
        <v>547922</v>
      </c>
      <c r="BJ202">
        <v>622808</v>
      </c>
      <c r="BK202">
        <v>487494</v>
      </c>
      <c r="BL202">
        <v>724043</v>
      </c>
      <c r="BM202">
        <v>449869</v>
      </c>
      <c r="BN202">
        <v>361753</v>
      </c>
      <c r="BO202">
        <v>678216</v>
      </c>
      <c r="BP202">
        <v>445648</v>
      </c>
      <c r="BQ202">
        <v>444319</v>
      </c>
      <c r="BR202">
        <v>335274</v>
      </c>
      <c r="BS202">
        <v>798008</v>
      </c>
      <c r="BT202">
        <v>331056</v>
      </c>
      <c r="BU202">
        <v>279119</v>
      </c>
      <c r="BV202">
        <v>432515</v>
      </c>
    </row>
    <row r="203" spans="1:74" x14ac:dyDescent="0.25">
      <c r="A203" t="s">
        <v>414</v>
      </c>
      <c r="B203" s="2">
        <f>AVERAGE(K203:BV203)</f>
        <v>943172.15625</v>
      </c>
      <c r="C203" s="2">
        <f t="shared" si="12"/>
        <v>872028.40909090906</v>
      </c>
      <c r="D203" s="2">
        <f>STDEV(K203:BV203)</f>
        <v>698508.84383344126</v>
      </c>
      <c r="E203" s="2">
        <f t="shared" si="13"/>
        <v>420726.02477335127</v>
      </c>
      <c r="F203" s="12">
        <f t="shared" si="14"/>
        <v>0.74059527648767065</v>
      </c>
      <c r="G203" s="12">
        <f t="shared" si="15"/>
        <v>0.48246825491839057</v>
      </c>
      <c r="H203" s="12">
        <f>MIN(K203:BV203)</f>
        <v>297641</v>
      </c>
      <c r="I203" s="2">
        <f>MAX(K203:BV203)</f>
        <v>4423633</v>
      </c>
      <c r="J203" s="2">
        <f>COUNTIF(K203:BV203,0)</f>
        <v>0</v>
      </c>
      <c r="K203">
        <v>4423633</v>
      </c>
      <c r="L203">
        <v>2014835</v>
      </c>
      <c r="M203">
        <v>2637333</v>
      </c>
      <c r="N203">
        <v>2188492</v>
      </c>
      <c r="O203">
        <v>1473819</v>
      </c>
      <c r="P203">
        <v>2483885</v>
      </c>
      <c r="Q203">
        <v>1427599</v>
      </c>
      <c r="R203">
        <v>1770938</v>
      </c>
      <c r="S203">
        <v>719243</v>
      </c>
      <c r="T203">
        <v>1415717</v>
      </c>
      <c r="U203">
        <v>1856261</v>
      </c>
      <c r="V203">
        <v>400832</v>
      </c>
      <c r="W203">
        <v>906700</v>
      </c>
      <c r="X203">
        <v>673110</v>
      </c>
      <c r="Y203">
        <v>529281</v>
      </c>
      <c r="Z203">
        <v>771265</v>
      </c>
      <c r="AA203">
        <v>1023169</v>
      </c>
      <c r="AB203">
        <v>446501</v>
      </c>
      <c r="AC203">
        <v>730353</v>
      </c>
      <c r="AD203">
        <v>593539</v>
      </c>
      <c r="AE203">
        <v>402164</v>
      </c>
      <c r="AF203">
        <v>349233</v>
      </c>
      <c r="AG203">
        <v>383804</v>
      </c>
      <c r="AH203">
        <v>297641</v>
      </c>
      <c r="AI203">
        <v>545007</v>
      </c>
      <c r="AJ203">
        <v>573173</v>
      </c>
      <c r="AK203">
        <v>932746</v>
      </c>
      <c r="AL203">
        <v>572660</v>
      </c>
      <c r="AM203">
        <v>837913</v>
      </c>
      <c r="AN203">
        <v>423401</v>
      </c>
      <c r="AO203">
        <v>415448</v>
      </c>
      <c r="AP203">
        <v>828683</v>
      </c>
      <c r="AQ203">
        <v>543711</v>
      </c>
      <c r="AR203">
        <v>545830</v>
      </c>
      <c r="AS203">
        <v>709874</v>
      </c>
      <c r="AT203">
        <v>599060</v>
      </c>
      <c r="AU203">
        <v>701626</v>
      </c>
      <c r="AV203">
        <v>658504</v>
      </c>
      <c r="AW203">
        <v>769885</v>
      </c>
      <c r="AX203">
        <v>621288</v>
      </c>
      <c r="AY203">
        <v>498454</v>
      </c>
      <c r="AZ203">
        <v>481783</v>
      </c>
      <c r="BA203">
        <v>510456</v>
      </c>
      <c r="BB203">
        <v>645616</v>
      </c>
      <c r="BC203">
        <v>733623</v>
      </c>
      <c r="BD203">
        <v>477818</v>
      </c>
      <c r="BE203">
        <v>1986705</v>
      </c>
      <c r="BF203">
        <v>826346</v>
      </c>
      <c r="BG203">
        <v>791338</v>
      </c>
      <c r="BH203">
        <v>568098</v>
      </c>
      <c r="BI203">
        <v>500881</v>
      </c>
      <c r="BJ203">
        <v>775569</v>
      </c>
      <c r="BK203">
        <v>833483</v>
      </c>
      <c r="BL203">
        <v>494832</v>
      </c>
      <c r="BM203">
        <v>1213716</v>
      </c>
      <c r="BN203">
        <v>802257</v>
      </c>
      <c r="BO203">
        <v>757596</v>
      </c>
      <c r="BP203">
        <v>778268</v>
      </c>
      <c r="BQ203">
        <v>750276</v>
      </c>
      <c r="BR203">
        <v>686705</v>
      </c>
      <c r="BS203">
        <v>914176</v>
      </c>
      <c r="BT203">
        <v>755443</v>
      </c>
      <c r="BU203">
        <v>1392513</v>
      </c>
      <c r="BV203">
        <v>1988910</v>
      </c>
    </row>
    <row r="204" spans="1:74" x14ac:dyDescent="0.25">
      <c r="A204" t="s">
        <v>332</v>
      </c>
      <c r="B204" s="2">
        <f>AVERAGE(K204:BV204)</f>
        <v>88496561.71875</v>
      </c>
      <c r="C204" s="2">
        <f t="shared" si="12"/>
        <v>96365150.954545453</v>
      </c>
      <c r="D204" s="2">
        <f>STDEV(K204:BV204)</f>
        <v>35529472.75856705</v>
      </c>
      <c r="E204" s="2">
        <f t="shared" si="13"/>
        <v>46435894.813992955</v>
      </c>
      <c r="F204" s="12">
        <f t="shared" si="14"/>
        <v>0.40147856672085064</v>
      </c>
      <c r="G204" s="12">
        <f t="shared" si="15"/>
        <v>0.48187435347760038</v>
      </c>
      <c r="H204" s="12">
        <f>MIN(K204:BV204)</f>
        <v>37509177</v>
      </c>
      <c r="I204" s="2">
        <f>MAX(K204:BV204)</f>
        <v>244113378</v>
      </c>
      <c r="J204" s="2">
        <f>COUNTIF(K204:BV204,0)</f>
        <v>0</v>
      </c>
      <c r="K204">
        <v>65772205</v>
      </c>
      <c r="L204">
        <v>60239917</v>
      </c>
      <c r="M204">
        <v>107606666</v>
      </c>
      <c r="N204">
        <v>96888240</v>
      </c>
      <c r="O204">
        <v>48524737</v>
      </c>
      <c r="P204">
        <v>73654236</v>
      </c>
      <c r="Q204">
        <v>78448499</v>
      </c>
      <c r="R204">
        <v>99395998</v>
      </c>
      <c r="S204">
        <v>48893584</v>
      </c>
      <c r="T204">
        <v>58393390</v>
      </c>
      <c r="U204">
        <v>91347354</v>
      </c>
      <c r="V204">
        <v>44503581</v>
      </c>
      <c r="W204">
        <v>78302692</v>
      </c>
      <c r="X204">
        <v>70606354</v>
      </c>
      <c r="Y204">
        <v>64671042</v>
      </c>
      <c r="Z204">
        <v>71293135</v>
      </c>
      <c r="AA204">
        <v>66196294</v>
      </c>
      <c r="AB204">
        <v>70200366</v>
      </c>
      <c r="AC204">
        <v>66190985</v>
      </c>
      <c r="AD204">
        <v>83221311</v>
      </c>
      <c r="AE204">
        <v>77750170</v>
      </c>
      <c r="AF204">
        <v>88742301</v>
      </c>
      <c r="AG204">
        <v>80167556</v>
      </c>
      <c r="AH204">
        <v>68128321</v>
      </c>
      <c r="AI204">
        <v>118454155</v>
      </c>
      <c r="AJ204">
        <v>107163302</v>
      </c>
      <c r="AK204">
        <v>114446063</v>
      </c>
      <c r="AL204">
        <v>76393436</v>
      </c>
      <c r="AM204">
        <v>70807375</v>
      </c>
      <c r="AN204">
        <v>93886521</v>
      </c>
      <c r="AO204">
        <v>56757705</v>
      </c>
      <c r="AP204">
        <v>116427157</v>
      </c>
      <c r="AQ204">
        <v>136974936</v>
      </c>
      <c r="AR204">
        <v>63662756</v>
      </c>
      <c r="AS204">
        <v>85714785</v>
      </c>
      <c r="AT204">
        <v>68164235</v>
      </c>
      <c r="AU204">
        <v>77790624</v>
      </c>
      <c r="AV204">
        <v>77790066</v>
      </c>
      <c r="AW204">
        <v>75251680</v>
      </c>
      <c r="AX204">
        <v>184456472</v>
      </c>
      <c r="AY204">
        <v>149625726</v>
      </c>
      <c r="AZ204">
        <v>110840701</v>
      </c>
      <c r="BA204">
        <v>119161255</v>
      </c>
      <c r="BB204">
        <v>92363261</v>
      </c>
      <c r="BC204">
        <v>156143230</v>
      </c>
      <c r="BD204">
        <v>103945746</v>
      </c>
      <c r="BE204">
        <v>244113378</v>
      </c>
      <c r="BF204">
        <v>114232885</v>
      </c>
      <c r="BG204">
        <v>114390918</v>
      </c>
      <c r="BH204">
        <v>114899469</v>
      </c>
      <c r="BI204">
        <v>117801473</v>
      </c>
      <c r="BJ204">
        <v>149051675</v>
      </c>
      <c r="BK204">
        <v>77582631</v>
      </c>
      <c r="BL204">
        <v>51073516</v>
      </c>
      <c r="BM204">
        <v>108489516</v>
      </c>
      <c r="BN204">
        <v>65916345</v>
      </c>
      <c r="BO204">
        <v>66125078</v>
      </c>
      <c r="BP204">
        <v>37509177</v>
      </c>
      <c r="BQ204">
        <v>52510171</v>
      </c>
      <c r="BR204">
        <v>86536066</v>
      </c>
      <c r="BS204">
        <v>63010314</v>
      </c>
      <c r="BT204">
        <v>54428697</v>
      </c>
      <c r="BU204">
        <v>51333913</v>
      </c>
      <c r="BV204">
        <v>79414607</v>
      </c>
    </row>
    <row r="205" spans="1:74" x14ac:dyDescent="0.25">
      <c r="A205" t="s">
        <v>432</v>
      </c>
      <c r="B205" s="2">
        <f>AVERAGE(K205:BV205)</f>
        <v>1637558.734375</v>
      </c>
      <c r="C205" s="2">
        <f t="shared" si="12"/>
        <v>1820209.1818181819</v>
      </c>
      <c r="D205" s="2">
        <f>STDEV(K205:BV205)</f>
        <v>607312.44803034549</v>
      </c>
      <c r="E205" s="2">
        <f t="shared" si="13"/>
        <v>796354.86444493313</v>
      </c>
      <c r="F205" s="12">
        <f t="shared" si="14"/>
        <v>0.37086452857041236</v>
      </c>
      <c r="G205" s="12">
        <f t="shared" si="15"/>
        <v>0.43750733289317068</v>
      </c>
      <c r="H205" s="12">
        <f>MIN(K205:BV205)</f>
        <v>628803</v>
      </c>
      <c r="I205" s="2">
        <f>MAX(K205:BV205)</f>
        <v>4465894</v>
      </c>
      <c r="J205" s="2">
        <f>COUNTIF(K205:BV205,0)</f>
        <v>0</v>
      </c>
      <c r="K205">
        <v>1464708</v>
      </c>
      <c r="L205">
        <v>1987610</v>
      </c>
      <c r="M205">
        <v>1700812</v>
      </c>
      <c r="N205">
        <v>1397590</v>
      </c>
      <c r="O205">
        <v>851366</v>
      </c>
      <c r="P205">
        <v>1632587</v>
      </c>
      <c r="Q205">
        <v>1556658</v>
      </c>
      <c r="R205">
        <v>1368445</v>
      </c>
      <c r="S205">
        <v>792575</v>
      </c>
      <c r="T205">
        <v>1035302</v>
      </c>
      <c r="U205">
        <v>1238420</v>
      </c>
      <c r="V205">
        <v>628803</v>
      </c>
      <c r="W205">
        <v>1473453</v>
      </c>
      <c r="X205">
        <v>1131167</v>
      </c>
      <c r="Y205">
        <v>1660132</v>
      </c>
      <c r="Z205">
        <v>1135508</v>
      </c>
      <c r="AA205">
        <v>953415</v>
      </c>
      <c r="AB205">
        <v>1103064</v>
      </c>
      <c r="AC205">
        <v>1048385</v>
      </c>
      <c r="AD205">
        <v>1268442</v>
      </c>
      <c r="AE205">
        <v>1454400</v>
      </c>
      <c r="AF205">
        <v>1134421</v>
      </c>
      <c r="AG205">
        <v>1137412</v>
      </c>
      <c r="AH205">
        <v>1362533</v>
      </c>
      <c r="AI205">
        <v>2599785</v>
      </c>
      <c r="AJ205">
        <v>1888604</v>
      </c>
      <c r="AK205">
        <v>2093102</v>
      </c>
      <c r="AL205">
        <v>1596980</v>
      </c>
      <c r="AM205">
        <v>1648868</v>
      </c>
      <c r="AN205">
        <v>2413305</v>
      </c>
      <c r="AO205">
        <v>1766751</v>
      </c>
      <c r="AP205">
        <v>2364867</v>
      </c>
      <c r="AQ205">
        <v>2403974</v>
      </c>
      <c r="AR205">
        <v>1415403</v>
      </c>
      <c r="AS205">
        <v>1705786</v>
      </c>
      <c r="AT205">
        <v>2061899</v>
      </c>
      <c r="AU205">
        <v>1691640</v>
      </c>
      <c r="AV205">
        <v>1427515</v>
      </c>
      <c r="AW205">
        <v>1665924</v>
      </c>
      <c r="AX205">
        <v>2248203</v>
      </c>
      <c r="AY205">
        <v>1776400</v>
      </c>
      <c r="AZ205">
        <v>1472943</v>
      </c>
      <c r="BA205">
        <v>1606812</v>
      </c>
      <c r="BB205">
        <v>1802665</v>
      </c>
      <c r="BC205">
        <v>1639746</v>
      </c>
      <c r="BD205">
        <v>2394730</v>
      </c>
      <c r="BE205">
        <v>4465894</v>
      </c>
      <c r="BF205">
        <v>1854160</v>
      </c>
      <c r="BG205">
        <v>1857820</v>
      </c>
      <c r="BH205">
        <v>1529943</v>
      </c>
      <c r="BI205">
        <v>2982483</v>
      </c>
      <c r="BJ205">
        <v>2496076</v>
      </c>
      <c r="BK205">
        <v>1778759</v>
      </c>
      <c r="BL205">
        <v>2156586</v>
      </c>
      <c r="BM205">
        <v>1350999</v>
      </c>
      <c r="BN205">
        <v>1927602</v>
      </c>
      <c r="BO205">
        <v>1578321</v>
      </c>
      <c r="BP205">
        <v>1120872</v>
      </c>
      <c r="BQ205">
        <v>1537774</v>
      </c>
      <c r="BR205">
        <v>938603</v>
      </c>
      <c r="BS205">
        <v>1113304</v>
      </c>
      <c r="BT205">
        <v>910383</v>
      </c>
      <c r="BU205">
        <v>895495</v>
      </c>
      <c r="BV205">
        <v>2105575</v>
      </c>
    </row>
    <row r="206" spans="1:74" x14ac:dyDescent="0.25">
      <c r="A206" t="s">
        <v>396</v>
      </c>
      <c r="B206" s="2">
        <f>AVERAGE(K206:BV206)</f>
        <v>1698055.28125</v>
      </c>
      <c r="C206" s="2">
        <f t="shared" si="12"/>
        <v>1607794.0454545454</v>
      </c>
      <c r="D206" s="2">
        <f>STDEV(K206:BV206)</f>
        <v>1436961.5847963023</v>
      </c>
      <c r="E206" s="2">
        <f t="shared" si="13"/>
        <v>752019.44566407497</v>
      </c>
      <c r="F206" s="12">
        <f t="shared" si="14"/>
        <v>0.84623957810048611</v>
      </c>
      <c r="G206" s="12">
        <f t="shared" si="15"/>
        <v>0.46773369250255481</v>
      </c>
      <c r="H206" s="12">
        <f>MIN(K206:BV206)</f>
        <v>362844</v>
      </c>
      <c r="I206" s="2">
        <f>MAX(K206:BV206)</f>
        <v>10845891</v>
      </c>
      <c r="J206" s="2">
        <f>COUNTIF(K206:BV206,0)</f>
        <v>0</v>
      </c>
      <c r="K206">
        <v>608781</v>
      </c>
      <c r="L206">
        <v>501644</v>
      </c>
      <c r="M206">
        <v>1078427</v>
      </c>
      <c r="N206">
        <v>880991</v>
      </c>
      <c r="O206">
        <v>641804</v>
      </c>
      <c r="P206">
        <v>751915</v>
      </c>
      <c r="Q206">
        <v>963943</v>
      </c>
      <c r="R206">
        <v>707749</v>
      </c>
      <c r="S206">
        <v>441838</v>
      </c>
      <c r="T206">
        <v>616528</v>
      </c>
      <c r="U206">
        <v>1506053</v>
      </c>
      <c r="V206">
        <v>362844</v>
      </c>
      <c r="W206">
        <v>10845891</v>
      </c>
      <c r="X206">
        <v>4662564</v>
      </c>
      <c r="Y206">
        <v>3160304</v>
      </c>
      <c r="Z206">
        <v>1840860</v>
      </c>
      <c r="AA206">
        <v>2921035</v>
      </c>
      <c r="AB206">
        <v>3159542</v>
      </c>
      <c r="AC206">
        <v>1557120</v>
      </c>
      <c r="AD206">
        <v>1179532</v>
      </c>
      <c r="AE206">
        <v>1344748</v>
      </c>
      <c r="AF206">
        <v>1982759</v>
      </c>
      <c r="AG206">
        <v>1803535</v>
      </c>
      <c r="AH206">
        <v>1615215</v>
      </c>
      <c r="AI206">
        <v>1523645</v>
      </c>
      <c r="AJ206">
        <v>1543485</v>
      </c>
      <c r="AK206">
        <v>1972412</v>
      </c>
      <c r="AL206">
        <v>1711671</v>
      </c>
      <c r="AM206">
        <v>1397424</v>
      </c>
      <c r="AN206">
        <v>1070150</v>
      </c>
      <c r="AO206">
        <v>1000953</v>
      </c>
      <c r="AP206">
        <v>3821419</v>
      </c>
      <c r="AQ206">
        <v>1714255</v>
      </c>
      <c r="AR206">
        <v>881734</v>
      </c>
      <c r="AS206">
        <v>1795718</v>
      </c>
      <c r="AT206">
        <v>1195691</v>
      </c>
      <c r="AU206">
        <v>1283418</v>
      </c>
      <c r="AV206">
        <v>928820</v>
      </c>
      <c r="AW206">
        <v>1271144</v>
      </c>
      <c r="AX206">
        <v>1649161</v>
      </c>
      <c r="AY206">
        <v>1662725</v>
      </c>
      <c r="AZ206">
        <v>1744622</v>
      </c>
      <c r="BA206">
        <v>1555213</v>
      </c>
      <c r="BB206">
        <v>1567636</v>
      </c>
      <c r="BC206">
        <v>3702780</v>
      </c>
      <c r="BD206">
        <v>2379715</v>
      </c>
      <c r="BE206">
        <v>2081037</v>
      </c>
      <c r="BF206">
        <v>1258354</v>
      </c>
      <c r="BG206">
        <v>1039158</v>
      </c>
      <c r="BH206">
        <v>1657717</v>
      </c>
      <c r="BI206">
        <v>3537715</v>
      </c>
      <c r="BJ206">
        <v>1599724</v>
      </c>
      <c r="BK206">
        <v>976185</v>
      </c>
      <c r="BL206">
        <v>1680931</v>
      </c>
      <c r="BM206">
        <v>1109720</v>
      </c>
      <c r="BN206">
        <v>1257159</v>
      </c>
      <c r="BO206">
        <v>1067686</v>
      </c>
      <c r="BP206">
        <v>994586</v>
      </c>
      <c r="BQ206">
        <v>1037586</v>
      </c>
      <c r="BR206">
        <v>1808333</v>
      </c>
      <c r="BS206">
        <v>1089396</v>
      </c>
      <c r="BT206">
        <v>1030616</v>
      </c>
      <c r="BU206">
        <v>1324773</v>
      </c>
      <c r="BV206">
        <v>1615449</v>
      </c>
    </row>
    <row r="207" spans="1:74" x14ac:dyDescent="0.25">
      <c r="A207" t="s">
        <v>355</v>
      </c>
      <c r="B207" s="2">
        <f>AVERAGE(K207:BV207)</f>
        <v>888214.109375</v>
      </c>
      <c r="C207" s="2">
        <f t="shared" si="12"/>
        <v>860323.09090909094</v>
      </c>
      <c r="D207" s="2">
        <f>STDEV(K207:BV207)</f>
        <v>367696.49283813417</v>
      </c>
      <c r="E207" s="2">
        <f t="shared" si="13"/>
        <v>381594.52945089305</v>
      </c>
      <c r="F207" s="12">
        <f t="shared" si="14"/>
        <v>0.4139728123626264</v>
      </c>
      <c r="G207" s="12">
        <f t="shared" si="15"/>
        <v>0.44354793389035696</v>
      </c>
      <c r="H207" s="12">
        <f>MIN(K207:BV207)</f>
        <v>290487</v>
      </c>
      <c r="I207" s="2">
        <f>MAX(K207:BV207)</f>
        <v>1786757</v>
      </c>
      <c r="J207" s="2">
        <f>COUNTIF(K207:BV207,0)</f>
        <v>0</v>
      </c>
      <c r="K207">
        <v>1529967</v>
      </c>
      <c r="L207">
        <v>1561288</v>
      </c>
      <c r="M207">
        <v>1439647</v>
      </c>
      <c r="N207">
        <v>1441317</v>
      </c>
      <c r="O207">
        <v>1494894</v>
      </c>
      <c r="P207">
        <v>1306632</v>
      </c>
      <c r="Q207">
        <v>1136853</v>
      </c>
      <c r="R207">
        <v>765997</v>
      </c>
      <c r="S207">
        <v>770407</v>
      </c>
      <c r="T207">
        <v>539740</v>
      </c>
      <c r="U207">
        <v>986010</v>
      </c>
      <c r="V207">
        <v>290487</v>
      </c>
      <c r="W207">
        <v>886373</v>
      </c>
      <c r="X207">
        <v>809656</v>
      </c>
      <c r="Y207">
        <v>582080</v>
      </c>
      <c r="Z207">
        <v>1051737</v>
      </c>
      <c r="AA207">
        <v>610786</v>
      </c>
      <c r="AB207">
        <v>696507</v>
      </c>
      <c r="AC207">
        <v>621502</v>
      </c>
      <c r="AD207">
        <v>536778</v>
      </c>
      <c r="AE207">
        <v>634679</v>
      </c>
      <c r="AF207">
        <v>482777</v>
      </c>
      <c r="AG207">
        <v>1625235</v>
      </c>
      <c r="AH207">
        <v>500322</v>
      </c>
      <c r="AI207">
        <v>849156</v>
      </c>
      <c r="AJ207">
        <v>593495</v>
      </c>
      <c r="AK207">
        <v>765274</v>
      </c>
      <c r="AL207">
        <v>554264</v>
      </c>
      <c r="AM207">
        <v>966836</v>
      </c>
      <c r="AN207">
        <v>771177</v>
      </c>
      <c r="AO207">
        <v>740777</v>
      </c>
      <c r="AP207">
        <v>1786757</v>
      </c>
      <c r="AQ207">
        <v>599546</v>
      </c>
      <c r="AR207">
        <v>740257</v>
      </c>
      <c r="AS207">
        <v>931706</v>
      </c>
      <c r="AT207">
        <v>905609</v>
      </c>
      <c r="AU207">
        <v>1371381</v>
      </c>
      <c r="AV207">
        <v>825009</v>
      </c>
      <c r="AW207">
        <v>988538</v>
      </c>
      <c r="AX207">
        <v>774825</v>
      </c>
      <c r="AY207">
        <v>771265</v>
      </c>
      <c r="AZ207">
        <v>681052</v>
      </c>
      <c r="BA207">
        <v>744487</v>
      </c>
      <c r="BB207">
        <v>825785</v>
      </c>
      <c r="BC207">
        <v>627916</v>
      </c>
      <c r="BD207">
        <v>1364627</v>
      </c>
      <c r="BE207">
        <v>1763505</v>
      </c>
      <c r="BF207">
        <v>1054287</v>
      </c>
      <c r="BG207">
        <v>1756875</v>
      </c>
      <c r="BH207">
        <v>570135</v>
      </c>
      <c r="BI207">
        <v>1076751</v>
      </c>
      <c r="BJ207">
        <v>1183849</v>
      </c>
      <c r="BK207">
        <v>887100</v>
      </c>
      <c r="BL207">
        <v>591332</v>
      </c>
      <c r="BM207">
        <v>1140413</v>
      </c>
      <c r="BN207">
        <v>662110</v>
      </c>
      <c r="BO207">
        <v>558284</v>
      </c>
      <c r="BP207">
        <v>507717</v>
      </c>
      <c r="BQ207">
        <v>590663</v>
      </c>
      <c r="BR207">
        <v>593564</v>
      </c>
      <c r="BS207">
        <v>757524</v>
      </c>
      <c r="BT207">
        <v>522173</v>
      </c>
      <c r="BU207">
        <v>535565</v>
      </c>
      <c r="BV207">
        <v>612446</v>
      </c>
    </row>
    <row r="208" spans="1:74" x14ac:dyDescent="0.25">
      <c r="A208" t="s">
        <v>354</v>
      </c>
      <c r="B208" s="2">
        <f>AVERAGE(K208:BV208)</f>
        <v>4827872.671875</v>
      </c>
      <c r="C208" s="2">
        <f t="shared" si="12"/>
        <v>5121437.6818181816</v>
      </c>
      <c r="D208" s="2">
        <f>STDEV(K208:BV208)</f>
        <v>2540189.105928252</v>
      </c>
      <c r="E208" s="2">
        <f t="shared" si="13"/>
        <v>1902842.8388582533</v>
      </c>
      <c r="F208" s="12">
        <f t="shared" si="14"/>
        <v>0.5261508077307514</v>
      </c>
      <c r="G208" s="12">
        <f t="shared" si="15"/>
        <v>0.37154466325219787</v>
      </c>
      <c r="H208" s="12">
        <f>MIN(K208:BV208)</f>
        <v>1741104</v>
      </c>
      <c r="I208" s="2">
        <f>MAX(K208:BV208)</f>
        <v>13389679</v>
      </c>
      <c r="J208" s="2">
        <f>COUNTIF(K208:BV208,0)</f>
        <v>0</v>
      </c>
      <c r="K208">
        <v>2006130</v>
      </c>
      <c r="L208">
        <v>4103527</v>
      </c>
      <c r="M208">
        <v>3858469</v>
      </c>
      <c r="N208">
        <v>3342654</v>
      </c>
      <c r="O208">
        <v>2493896</v>
      </c>
      <c r="P208">
        <v>7982403</v>
      </c>
      <c r="Q208">
        <v>3570155</v>
      </c>
      <c r="R208">
        <v>2738990</v>
      </c>
      <c r="S208">
        <v>3087996</v>
      </c>
      <c r="T208">
        <v>12939690</v>
      </c>
      <c r="U208">
        <v>7347422</v>
      </c>
      <c r="V208">
        <v>3452319</v>
      </c>
      <c r="W208">
        <v>4546491</v>
      </c>
      <c r="X208">
        <v>2757037</v>
      </c>
      <c r="Y208">
        <v>3257594</v>
      </c>
      <c r="Z208">
        <v>5309069</v>
      </c>
      <c r="AA208">
        <v>2452144</v>
      </c>
      <c r="AB208">
        <v>1741104</v>
      </c>
      <c r="AC208">
        <v>2106568</v>
      </c>
      <c r="AD208">
        <v>2489193</v>
      </c>
      <c r="AE208">
        <v>2938029</v>
      </c>
      <c r="AF208">
        <v>2799917</v>
      </c>
      <c r="AG208">
        <v>2021171</v>
      </c>
      <c r="AH208">
        <v>5557848</v>
      </c>
      <c r="AI208">
        <v>3021190</v>
      </c>
      <c r="AJ208">
        <v>3347059</v>
      </c>
      <c r="AK208">
        <v>5803345</v>
      </c>
      <c r="AL208">
        <v>3473700</v>
      </c>
      <c r="AM208">
        <v>2748364</v>
      </c>
      <c r="AN208">
        <v>2496740</v>
      </c>
      <c r="AO208">
        <v>2024516</v>
      </c>
      <c r="AP208">
        <v>7541000</v>
      </c>
      <c r="AQ208">
        <v>6874539</v>
      </c>
      <c r="AR208">
        <v>2694249</v>
      </c>
      <c r="AS208">
        <v>7525843</v>
      </c>
      <c r="AT208">
        <v>5100985</v>
      </c>
      <c r="AU208">
        <v>9140066</v>
      </c>
      <c r="AV208">
        <v>4282349</v>
      </c>
      <c r="AW208">
        <v>13389679</v>
      </c>
      <c r="AX208">
        <v>8435925</v>
      </c>
      <c r="AY208">
        <v>8393058</v>
      </c>
      <c r="AZ208">
        <v>5119799</v>
      </c>
      <c r="BA208">
        <v>3366450</v>
      </c>
      <c r="BB208">
        <v>2278492</v>
      </c>
      <c r="BC208">
        <v>5596444</v>
      </c>
      <c r="BD208">
        <v>9751480</v>
      </c>
      <c r="BE208">
        <v>9075945</v>
      </c>
      <c r="BF208">
        <v>5832075</v>
      </c>
      <c r="BG208">
        <v>4953947</v>
      </c>
      <c r="BH208">
        <v>6460206</v>
      </c>
      <c r="BI208">
        <v>5789726</v>
      </c>
      <c r="BJ208">
        <v>4221623</v>
      </c>
      <c r="BK208">
        <v>3694943</v>
      </c>
      <c r="BL208">
        <v>4050418</v>
      </c>
      <c r="BM208">
        <v>3144159</v>
      </c>
      <c r="BN208">
        <v>3612863</v>
      </c>
      <c r="BO208">
        <v>7362506</v>
      </c>
      <c r="BP208">
        <v>2724588</v>
      </c>
      <c r="BQ208">
        <v>5287307</v>
      </c>
      <c r="BR208">
        <v>4374929</v>
      </c>
      <c r="BS208">
        <v>4212995</v>
      </c>
      <c r="BT208">
        <v>6203959</v>
      </c>
      <c r="BU208">
        <v>6106854</v>
      </c>
      <c r="BV208">
        <v>4569720</v>
      </c>
    </row>
    <row r="209" spans="1:74" x14ac:dyDescent="0.25">
      <c r="A209" t="s">
        <v>399</v>
      </c>
      <c r="B209" s="2">
        <f>AVERAGE(K209:BV209)</f>
        <v>430436.671875</v>
      </c>
      <c r="C209" s="2">
        <f t="shared" si="12"/>
        <v>410505.27272727271</v>
      </c>
      <c r="D209" s="2">
        <f>STDEV(K209:BV209)</f>
        <v>193496.13377779443</v>
      </c>
      <c r="E209" s="2">
        <f t="shared" si="13"/>
        <v>106803.90656765585</v>
      </c>
      <c r="F209" s="12">
        <f t="shared" si="14"/>
        <v>0.44953449931419004</v>
      </c>
      <c r="G209" s="12">
        <f t="shared" si="15"/>
        <v>0.26017669848205127</v>
      </c>
      <c r="H209" s="12">
        <f>MIN(K209:BV209)</f>
        <v>217400</v>
      </c>
      <c r="I209" s="2">
        <f>MAX(K209:BV209)</f>
        <v>1247399</v>
      </c>
      <c r="J209" s="2">
        <f>COUNTIF(K209:BV209,0)</f>
        <v>0</v>
      </c>
      <c r="K209">
        <v>217400</v>
      </c>
      <c r="L209">
        <v>318480</v>
      </c>
      <c r="M209">
        <v>311035</v>
      </c>
      <c r="N209">
        <v>496905</v>
      </c>
      <c r="O209">
        <v>326103</v>
      </c>
      <c r="P209">
        <v>687205</v>
      </c>
      <c r="Q209">
        <v>333192</v>
      </c>
      <c r="R209">
        <v>276454</v>
      </c>
      <c r="S209">
        <v>274727</v>
      </c>
      <c r="T209">
        <v>329874</v>
      </c>
      <c r="U209">
        <v>436993</v>
      </c>
      <c r="V209">
        <v>300483</v>
      </c>
      <c r="W209">
        <v>583469</v>
      </c>
      <c r="X209">
        <v>289114</v>
      </c>
      <c r="Y209">
        <v>333096</v>
      </c>
      <c r="Z209">
        <v>499877</v>
      </c>
      <c r="AA209">
        <v>223444</v>
      </c>
      <c r="AB209">
        <v>233389</v>
      </c>
      <c r="AC209">
        <v>277443</v>
      </c>
      <c r="AD209">
        <v>341080</v>
      </c>
      <c r="AE209">
        <v>370471</v>
      </c>
      <c r="AF209">
        <v>412259</v>
      </c>
      <c r="AG209">
        <v>1247399</v>
      </c>
      <c r="AH209">
        <v>826203</v>
      </c>
      <c r="AI209">
        <v>714623</v>
      </c>
      <c r="AJ209">
        <v>576390</v>
      </c>
      <c r="AK209">
        <v>415357</v>
      </c>
      <c r="AL209">
        <v>866865</v>
      </c>
      <c r="AM209">
        <v>460476</v>
      </c>
      <c r="AN209">
        <v>364495</v>
      </c>
      <c r="AO209">
        <v>254400</v>
      </c>
      <c r="AP209">
        <v>992770</v>
      </c>
      <c r="AQ209">
        <v>797958</v>
      </c>
      <c r="AR209">
        <v>303753</v>
      </c>
      <c r="AS209">
        <v>348208</v>
      </c>
      <c r="AT209">
        <v>429778</v>
      </c>
      <c r="AU209">
        <v>398719</v>
      </c>
      <c r="AV209">
        <v>285007</v>
      </c>
      <c r="AW209">
        <v>396644</v>
      </c>
      <c r="AX209">
        <v>232534</v>
      </c>
      <c r="AY209">
        <v>359204</v>
      </c>
      <c r="AZ209">
        <v>373555</v>
      </c>
      <c r="BA209">
        <v>348763</v>
      </c>
      <c r="BB209">
        <v>304063</v>
      </c>
      <c r="BC209">
        <v>521938</v>
      </c>
      <c r="BD209">
        <v>345680</v>
      </c>
      <c r="BE209">
        <v>723475</v>
      </c>
      <c r="BF209">
        <v>393085</v>
      </c>
      <c r="BG209">
        <v>403507</v>
      </c>
      <c r="BH209">
        <v>454682</v>
      </c>
      <c r="BI209">
        <v>506958</v>
      </c>
      <c r="BJ209">
        <v>437688</v>
      </c>
      <c r="BK209">
        <v>349540</v>
      </c>
      <c r="BL209">
        <v>502538</v>
      </c>
      <c r="BM209">
        <v>361813</v>
      </c>
      <c r="BN209">
        <v>385186</v>
      </c>
      <c r="BO209">
        <v>374469</v>
      </c>
      <c r="BP209">
        <v>238773</v>
      </c>
      <c r="BQ209">
        <v>381248</v>
      </c>
      <c r="BR209">
        <v>581249</v>
      </c>
      <c r="BS209">
        <v>323709</v>
      </c>
      <c r="BT209">
        <v>293535</v>
      </c>
      <c r="BU209">
        <v>395197</v>
      </c>
      <c r="BV209">
        <v>404020</v>
      </c>
    </row>
    <row r="210" spans="1:74" x14ac:dyDescent="0.25">
      <c r="A210" t="s">
        <v>370</v>
      </c>
      <c r="B210" s="2">
        <f>AVERAGE(K210:BV210)</f>
        <v>2133130.03125</v>
      </c>
      <c r="C210" s="2">
        <f t="shared" si="12"/>
        <v>2355445.9090909092</v>
      </c>
      <c r="D210" s="2">
        <f>STDEV(K210:BV210)</f>
        <v>926939.22521472874</v>
      </c>
      <c r="E210" s="2">
        <f t="shared" si="13"/>
        <v>806923.99282259098</v>
      </c>
      <c r="F210" s="12">
        <f t="shared" si="14"/>
        <v>0.4345441729454948</v>
      </c>
      <c r="G210" s="12">
        <f t="shared" si="15"/>
        <v>0.34257801875570365</v>
      </c>
      <c r="H210" s="12">
        <f>MIN(K210:BV210)</f>
        <v>865568</v>
      </c>
      <c r="I210" s="2">
        <f>MAX(K210:BV210)</f>
        <v>5088693</v>
      </c>
      <c r="J210" s="2">
        <f>COUNTIF(K210:BV210,0)</f>
        <v>0</v>
      </c>
      <c r="K210">
        <v>1619994</v>
      </c>
      <c r="L210">
        <v>1029970</v>
      </c>
      <c r="M210">
        <v>1264570</v>
      </c>
      <c r="N210">
        <v>1252331</v>
      </c>
      <c r="O210">
        <v>865568</v>
      </c>
      <c r="P210">
        <v>1298465</v>
      </c>
      <c r="Q210">
        <v>2474376</v>
      </c>
      <c r="R210">
        <v>1137461</v>
      </c>
      <c r="S210">
        <v>985430</v>
      </c>
      <c r="T210">
        <v>3550927</v>
      </c>
      <c r="U210">
        <v>4390905</v>
      </c>
      <c r="V210">
        <v>2418444</v>
      </c>
      <c r="W210">
        <v>2990367</v>
      </c>
      <c r="X210">
        <v>1682497</v>
      </c>
      <c r="Y210">
        <v>1871057</v>
      </c>
      <c r="Z210">
        <v>1147770</v>
      </c>
      <c r="AA210">
        <v>1420320</v>
      </c>
      <c r="AB210">
        <v>1309641</v>
      </c>
      <c r="AC210">
        <v>2666622</v>
      </c>
      <c r="AD210">
        <v>2662635</v>
      </c>
      <c r="AE210">
        <v>3555217</v>
      </c>
      <c r="AF210">
        <v>2544072</v>
      </c>
      <c r="AG210">
        <v>1679244</v>
      </c>
      <c r="AH210">
        <v>1697504</v>
      </c>
      <c r="AI210">
        <v>2656722</v>
      </c>
      <c r="AJ210">
        <v>5088693</v>
      </c>
      <c r="AK210">
        <v>3640873</v>
      </c>
      <c r="AL210">
        <v>2220839</v>
      </c>
      <c r="AM210">
        <v>1348706</v>
      </c>
      <c r="AN210">
        <v>2172494</v>
      </c>
      <c r="AO210">
        <v>1968111</v>
      </c>
      <c r="AP210">
        <v>2707352</v>
      </c>
      <c r="AQ210">
        <v>1334086</v>
      </c>
      <c r="AR210">
        <v>1048248</v>
      </c>
      <c r="AS210">
        <v>1472474</v>
      </c>
      <c r="AT210">
        <v>890296</v>
      </c>
      <c r="AU210">
        <v>1455879</v>
      </c>
      <c r="AV210">
        <v>2375980</v>
      </c>
      <c r="AW210">
        <v>1845661</v>
      </c>
      <c r="AX210">
        <v>1516948</v>
      </c>
      <c r="AY210">
        <v>1110474</v>
      </c>
      <c r="AZ210">
        <v>2331289</v>
      </c>
      <c r="BA210">
        <v>2810990</v>
      </c>
      <c r="BB210">
        <v>2534790</v>
      </c>
      <c r="BC210">
        <v>2108127</v>
      </c>
      <c r="BD210">
        <v>2551034</v>
      </c>
      <c r="BE210">
        <v>3075488</v>
      </c>
      <c r="BF210">
        <v>1598793</v>
      </c>
      <c r="BG210">
        <v>1216866</v>
      </c>
      <c r="BH210">
        <v>1084024</v>
      </c>
      <c r="BI210">
        <v>3232234</v>
      </c>
      <c r="BJ210">
        <v>2806704</v>
      </c>
      <c r="BK210">
        <v>3346883</v>
      </c>
      <c r="BL210">
        <v>1828833</v>
      </c>
      <c r="BM210">
        <v>2346173</v>
      </c>
      <c r="BN210">
        <v>2106590</v>
      </c>
      <c r="BO210">
        <v>3969485</v>
      </c>
      <c r="BP210">
        <v>2824065</v>
      </c>
      <c r="BQ210">
        <v>3457461</v>
      </c>
      <c r="BR210">
        <v>1570157</v>
      </c>
      <c r="BS210">
        <v>2480113</v>
      </c>
      <c r="BT210">
        <v>1107618</v>
      </c>
      <c r="BU210">
        <v>2305167</v>
      </c>
      <c r="BV210">
        <v>1458215</v>
      </c>
    </row>
    <row r="211" spans="1:74" x14ac:dyDescent="0.25">
      <c r="A211" t="s">
        <v>368</v>
      </c>
      <c r="B211" s="2">
        <f>AVERAGE(K211:BV211)</f>
        <v>15004615.3125</v>
      </c>
      <c r="C211" s="2">
        <f t="shared" si="12"/>
        <v>14976194.090909092</v>
      </c>
      <c r="D211" s="2">
        <f>STDEV(K211:BV211)</f>
        <v>6549576.9869665531</v>
      </c>
      <c r="E211" s="2">
        <f t="shared" si="13"/>
        <v>5499682.3430236317</v>
      </c>
      <c r="F211" s="12">
        <f t="shared" si="14"/>
        <v>0.43650415892437117</v>
      </c>
      <c r="G211" s="12">
        <f t="shared" si="15"/>
        <v>0.36722830310820226</v>
      </c>
      <c r="H211" s="12">
        <f>MIN(K211:BV211)</f>
        <v>8483793</v>
      </c>
      <c r="I211" s="2">
        <f>MAX(K211:BV211)</f>
        <v>53707242</v>
      </c>
      <c r="J211" s="2">
        <f>COUNTIF(K211:BV211,0)</f>
        <v>0</v>
      </c>
      <c r="K211">
        <v>9856044</v>
      </c>
      <c r="L211">
        <v>9915779</v>
      </c>
      <c r="M211">
        <v>12746582</v>
      </c>
      <c r="N211">
        <v>12170096</v>
      </c>
      <c r="O211">
        <v>8483793</v>
      </c>
      <c r="P211">
        <v>14794205</v>
      </c>
      <c r="Q211">
        <v>10612003</v>
      </c>
      <c r="R211">
        <v>12794097</v>
      </c>
      <c r="S211">
        <v>9154951</v>
      </c>
      <c r="T211">
        <v>17467520</v>
      </c>
      <c r="U211">
        <v>19881700</v>
      </c>
      <c r="V211">
        <v>14508085</v>
      </c>
      <c r="W211">
        <v>13505578</v>
      </c>
      <c r="X211">
        <v>14144219</v>
      </c>
      <c r="Y211">
        <v>16172832</v>
      </c>
      <c r="Z211">
        <v>14914594</v>
      </c>
      <c r="AA211">
        <v>24262145</v>
      </c>
      <c r="AB211">
        <v>53707242</v>
      </c>
      <c r="AC211">
        <v>20915038</v>
      </c>
      <c r="AD211">
        <v>12086891</v>
      </c>
      <c r="AE211">
        <v>14325597</v>
      </c>
      <c r="AF211">
        <v>18386024</v>
      </c>
      <c r="AG211">
        <v>13453436</v>
      </c>
      <c r="AH211">
        <v>9027415</v>
      </c>
      <c r="AI211">
        <v>11984623</v>
      </c>
      <c r="AJ211">
        <v>12570836</v>
      </c>
      <c r="AK211">
        <v>12357897</v>
      </c>
      <c r="AL211">
        <v>16232024</v>
      </c>
      <c r="AM211">
        <v>12852082</v>
      </c>
      <c r="AN211">
        <v>11032800</v>
      </c>
      <c r="AO211">
        <v>9870327</v>
      </c>
      <c r="AP211">
        <v>20411608</v>
      </c>
      <c r="AQ211">
        <v>18026479</v>
      </c>
      <c r="AR211">
        <v>12487755</v>
      </c>
      <c r="AS211">
        <v>12087227</v>
      </c>
      <c r="AT211">
        <v>16064064</v>
      </c>
      <c r="AU211">
        <v>20840905</v>
      </c>
      <c r="AV211">
        <v>13196192</v>
      </c>
      <c r="AW211">
        <v>10618857</v>
      </c>
      <c r="AX211">
        <v>12289605</v>
      </c>
      <c r="AY211">
        <v>15806818</v>
      </c>
      <c r="AZ211">
        <v>14803145</v>
      </c>
      <c r="BA211">
        <v>12342837</v>
      </c>
      <c r="BB211">
        <v>12873567</v>
      </c>
      <c r="BC211">
        <v>30890066</v>
      </c>
      <c r="BD211">
        <v>17664153</v>
      </c>
      <c r="BE211">
        <v>30556811</v>
      </c>
      <c r="BF211">
        <v>19223196</v>
      </c>
      <c r="BG211">
        <v>12260852</v>
      </c>
      <c r="BH211">
        <v>11364867</v>
      </c>
      <c r="BI211">
        <v>11751958</v>
      </c>
      <c r="BJ211">
        <v>15647444</v>
      </c>
      <c r="BK211">
        <v>13996599</v>
      </c>
      <c r="BL211">
        <v>10638706</v>
      </c>
      <c r="BM211">
        <v>14707049</v>
      </c>
      <c r="BN211">
        <v>15141146</v>
      </c>
      <c r="BO211">
        <v>12243982</v>
      </c>
      <c r="BP211">
        <v>11832395</v>
      </c>
      <c r="BQ211">
        <v>11861651</v>
      </c>
      <c r="BR211">
        <v>11924835</v>
      </c>
      <c r="BS211">
        <v>12956298</v>
      </c>
      <c r="BT211">
        <v>12766043</v>
      </c>
      <c r="BU211">
        <v>12633456</v>
      </c>
      <c r="BV211">
        <v>14198359</v>
      </c>
    </row>
    <row r="212" spans="1:74" x14ac:dyDescent="0.25">
      <c r="A212" t="s">
        <v>121</v>
      </c>
      <c r="B212" s="2">
        <f>AVERAGE(K212:BV212)</f>
        <v>6644269.15625</v>
      </c>
      <c r="C212" s="2">
        <f t="shared" si="12"/>
        <v>6661109.3636363633</v>
      </c>
      <c r="D212" s="2">
        <f>STDEV(K212:BV212)</f>
        <v>4176551.7214612686</v>
      </c>
      <c r="E212" s="2">
        <f t="shared" si="13"/>
        <v>3007122.8790550353</v>
      </c>
      <c r="F212" s="12">
        <f t="shared" si="14"/>
        <v>0.62859460133889256</v>
      </c>
      <c r="G212" s="12">
        <f t="shared" si="15"/>
        <v>0.45144475415329588</v>
      </c>
      <c r="H212" s="12">
        <f>MIN(K212:BV212)</f>
        <v>1874317</v>
      </c>
      <c r="I212" s="2">
        <f>MAX(K212:BV212)</f>
        <v>30110940</v>
      </c>
      <c r="J212" s="2">
        <f>COUNTIF(K212:BV212,0)</f>
        <v>0</v>
      </c>
      <c r="K212">
        <v>5987219</v>
      </c>
      <c r="L212">
        <v>5187505</v>
      </c>
      <c r="M212">
        <v>4593387</v>
      </c>
      <c r="N212">
        <v>4880827</v>
      </c>
      <c r="O212">
        <v>4918034</v>
      </c>
      <c r="P212">
        <v>3736677</v>
      </c>
      <c r="Q212">
        <v>2667915</v>
      </c>
      <c r="R212">
        <v>3780355</v>
      </c>
      <c r="S212">
        <v>1874317</v>
      </c>
      <c r="T212">
        <v>1998037</v>
      </c>
      <c r="U212">
        <v>2865542</v>
      </c>
      <c r="V212">
        <v>2541598</v>
      </c>
      <c r="W212">
        <v>4797334</v>
      </c>
      <c r="X212">
        <v>2689346</v>
      </c>
      <c r="Y212">
        <v>30110940</v>
      </c>
      <c r="Z212">
        <v>12865958</v>
      </c>
      <c r="AA212">
        <v>10644011</v>
      </c>
      <c r="AB212">
        <v>9686057</v>
      </c>
      <c r="AC212">
        <v>14253433</v>
      </c>
      <c r="AD212">
        <v>7171757</v>
      </c>
      <c r="AE212">
        <v>7184748</v>
      </c>
      <c r="AF212">
        <v>4666548</v>
      </c>
      <c r="AG212">
        <v>5357479</v>
      </c>
      <c r="AH212">
        <v>4115488</v>
      </c>
      <c r="AI212">
        <v>10651093</v>
      </c>
      <c r="AJ212">
        <v>9894525</v>
      </c>
      <c r="AK212">
        <v>10326807</v>
      </c>
      <c r="AL212">
        <v>5447230</v>
      </c>
      <c r="AM212">
        <v>4951382</v>
      </c>
      <c r="AN212">
        <v>6435798</v>
      </c>
      <c r="AO212">
        <v>6460232</v>
      </c>
      <c r="AP212">
        <v>6539456</v>
      </c>
      <c r="AQ212">
        <v>4709924</v>
      </c>
      <c r="AR212">
        <v>6055202</v>
      </c>
      <c r="AS212">
        <v>4516107</v>
      </c>
      <c r="AT212">
        <v>6293439</v>
      </c>
      <c r="AU212">
        <v>7189173</v>
      </c>
      <c r="AV212">
        <v>5432496</v>
      </c>
      <c r="AW212">
        <v>10540830</v>
      </c>
      <c r="AX212">
        <v>6525414</v>
      </c>
      <c r="AY212">
        <v>4641450</v>
      </c>
      <c r="AZ212">
        <v>3503750</v>
      </c>
      <c r="BA212">
        <v>5538676</v>
      </c>
      <c r="BB212">
        <v>7435120</v>
      </c>
      <c r="BC212">
        <v>5251410</v>
      </c>
      <c r="BD212">
        <v>4797826</v>
      </c>
      <c r="BE212">
        <v>8242628</v>
      </c>
      <c r="BF212">
        <v>4795103</v>
      </c>
      <c r="BG212">
        <v>3464416</v>
      </c>
      <c r="BH212">
        <v>7106616</v>
      </c>
      <c r="BI212">
        <v>6045857</v>
      </c>
      <c r="BJ212">
        <v>5882152</v>
      </c>
      <c r="BK212">
        <v>6211850</v>
      </c>
      <c r="BL212">
        <v>8877361</v>
      </c>
      <c r="BM212">
        <v>5473413</v>
      </c>
      <c r="BN212">
        <v>4409507</v>
      </c>
      <c r="BO212">
        <v>5569111</v>
      </c>
      <c r="BP212">
        <v>4156194</v>
      </c>
      <c r="BQ212">
        <v>2984389</v>
      </c>
      <c r="BR212">
        <v>5608613</v>
      </c>
      <c r="BS212">
        <v>16744388</v>
      </c>
      <c r="BT212">
        <v>11721355</v>
      </c>
      <c r="BU212">
        <v>8169359</v>
      </c>
      <c r="BV212">
        <v>8059062</v>
      </c>
    </row>
    <row r="213" spans="1:74" x14ac:dyDescent="0.25">
      <c r="A213" t="s">
        <v>221</v>
      </c>
      <c r="B213" s="2">
        <f>AVERAGE(K213:BV213)</f>
        <v>7472687.46875</v>
      </c>
      <c r="C213" s="2">
        <f t="shared" si="12"/>
        <v>7968936.5454545459</v>
      </c>
      <c r="D213" s="2">
        <f>STDEV(K213:BV213)</f>
        <v>3064756.8341467441</v>
      </c>
      <c r="E213" s="2">
        <f t="shared" si="13"/>
        <v>3286309.9910699055</v>
      </c>
      <c r="F213" s="12">
        <f t="shared" si="14"/>
        <v>0.41012779498182383</v>
      </c>
      <c r="G213" s="12">
        <f t="shared" si="15"/>
        <v>0.41239003125760931</v>
      </c>
      <c r="H213" s="12">
        <f>MIN(K213:BV213)</f>
        <v>2802481</v>
      </c>
      <c r="I213" s="2">
        <f>MAX(K213:BV213)</f>
        <v>18069381</v>
      </c>
      <c r="J213" s="2">
        <f>COUNTIF(K213:BV213,0)</f>
        <v>0</v>
      </c>
      <c r="K213">
        <v>8379486</v>
      </c>
      <c r="L213">
        <v>5849718</v>
      </c>
      <c r="M213">
        <v>4880631</v>
      </c>
      <c r="N213">
        <v>6407869</v>
      </c>
      <c r="O213">
        <v>3723278</v>
      </c>
      <c r="P213">
        <v>6551796</v>
      </c>
      <c r="Q213">
        <v>4434077</v>
      </c>
      <c r="R213">
        <v>7049802</v>
      </c>
      <c r="S213">
        <v>5281990</v>
      </c>
      <c r="T213">
        <v>6049495</v>
      </c>
      <c r="U213">
        <v>7035691</v>
      </c>
      <c r="V213">
        <v>2802481</v>
      </c>
      <c r="W213">
        <v>5652692</v>
      </c>
      <c r="X213">
        <v>3962003</v>
      </c>
      <c r="Y213">
        <v>6421300</v>
      </c>
      <c r="Z213">
        <v>4369784</v>
      </c>
      <c r="AA213">
        <v>3274449</v>
      </c>
      <c r="AB213">
        <v>8327786</v>
      </c>
      <c r="AC213">
        <v>5037168</v>
      </c>
      <c r="AD213">
        <v>6824333</v>
      </c>
      <c r="AE213">
        <v>4646438</v>
      </c>
      <c r="AF213">
        <v>8313965</v>
      </c>
      <c r="AG213">
        <v>5729407</v>
      </c>
      <c r="AH213">
        <v>5122541</v>
      </c>
      <c r="AI213">
        <v>7143274</v>
      </c>
      <c r="AJ213">
        <v>5388537</v>
      </c>
      <c r="AK213">
        <v>5839881</v>
      </c>
      <c r="AL213">
        <v>6967692</v>
      </c>
      <c r="AM213">
        <v>5296959</v>
      </c>
      <c r="AN213">
        <v>18069381</v>
      </c>
      <c r="AO213">
        <v>9625563</v>
      </c>
      <c r="AP213">
        <v>10594312</v>
      </c>
      <c r="AQ213">
        <v>10254231</v>
      </c>
      <c r="AR213">
        <v>8398733</v>
      </c>
      <c r="AS213">
        <v>11758966</v>
      </c>
      <c r="AT213">
        <v>12310514</v>
      </c>
      <c r="AU213">
        <v>10307418</v>
      </c>
      <c r="AV213">
        <v>8006157</v>
      </c>
      <c r="AW213">
        <v>10725424</v>
      </c>
      <c r="AX213">
        <v>9870104</v>
      </c>
      <c r="AY213">
        <v>10583761</v>
      </c>
      <c r="AZ213">
        <v>5666307</v>
      </c>
      <c r="BA213">
        <v>5390104</v>
      </c>
      <c r="BB213">
        <v>6838533</v>
      </c>
      <c r="BC213">
        <v>9604933</v>
      </c>
      <c r="BD213">
        <v>11924255</v>
      </c>
      <c r="BE213">
        <v>14876176</v>
      </c>
      <c r="BF213">
        <v>9092849</v>
      </c>
      <c r="BG213">
        <v>11144511</v>
      </c>
      <c r="BH213">
        <v>10097386</v>
      </c>
      <c r="BI213">
        <v>11243887</v>
      </c>
      <c r="BJ213">
        <v>15538948</v>
      </c>
      <c r="BK213">
        <v>7539102</v>
      </c>
      <c r="BL213">
        <v>5928252</v>
      </c>
      <c r="BM213">
        <v>6020486</v>
      </c>
      <c r="BN213">
        <v>5864483</v>
      </c>
      <c r="BO213">
        <v>5971169</v>
      </c>
      <c r="BP213">
        <v>5395407</v>
      </c>
      <c r="BQ213">
        <v>6618133</v>
      </c>
      <c r="BR213">
        <v>5400956</v>
      </c>
      <c r="BS213">
        <v>5985507</v>
      </c>
      <c r="BT213">
        <v>3781829</v>
      </c>
      <c r="BU213">
        <v>4123189</v>
      </c>
      <c r="BV213">
        <v>6936509</v>
      </c>
    </row>
    <row r="214" spans="1:74" x14ac:dyDescent="0.25">
      <c r="A214" t="s">
        <v>439</v>
      </c>
      <c r="B214" s="2">
        <f>AVERAGE(K214:BV214)</f>
        <v>16903073.71875</v>
      </c>
      <c r="C214" s="2">
        <f t="shared" si="12"/>
        <v>17486869.772727273</v>
      </c>
      <c r="D214" s="2">
        <f>STDEV(K214:BV214)</f>
        <v>5643722.6888252422</v>
      </c>
      <c r="E214" s="2">
        <f t="shared" si="13"/>
        <v>4440697.0654867431</v>
      </c>
      <c r="F214" s="12">
        <f t="shared" si="14"/>
        <v>0.333887361714861</v>
      </c>
      <c r="G214" s="12">
        <f t="shared" si="15"/>
        <v>0.25394465237068936</v>
      </c>
      <c r="H214" s="12">
        <f>MIN(K214:BV214)</f>
        <v>7712504</v>
      </c>
      <c r="I214" s="2">
        <f>MAX(K214:BV214)</f>
        <v>37925675</v>
      </c>
      <c r="J214" s="2">
        <f>COUNTIF(K214:BV214,0)</f>
        <v>0</v>
      </c>
      <c r="K214">
        <v>15383798</v>
      </c>
      <c r="L214">
        <v>37267160</v>
      </c>
      <c r="M214">
        <v>18126943</v>
      </c>
      <c r="N214">
        <v>18752947</v>
      </c>
      <c r="O214">
        <v>16551422</v>
      </c>
      <c r="P214">
        <v>18117415</v>
      </c>
      <c r="Q214">
        <v>16581024</v>
      </c>
      <c r="R214">
        <v>11411507</v>
      </c>
      <c r="S214">
        <v>14088966</v>
      </c>
      <c r="T214">
        <v>11627743</v>
      </c>
      <c r="U214">
        <v>11040235</v>
      </c>
      <c r="V214">
        <v>7712504</v>
      </c>
      <c r="W214">
        <v>14071289</v>
      </c>
      <c r="X214">
        <v>12090204</v>
      </c>
      <c r="Y214">
        <v>13418055</v>
      </c>
      <c r="Z214">
        <v>15340521</v>
      </c>
      <c r="AA214">
        <v>11271018</v>
      </c>
      <c r="AB214">
        <v>8839970</v>
      </c>
      <c r="AC214">
        <v>12057972</v>
      </c>
      <c r="AD214">
        <v>11270210</v>
      </c>
      <c r="AE214">
        <v>13720730</v>
      </c>
      <c r="AF214">
        <v>10332332</v>
      </c>
      <c r="AG214">
        <v>22308024</v>
      </c>
      <c r="AH214">
        <v>16808959</v>
      </c>
      <c r="AI214">
        <v>18436027</v>
      </c>
      <c r="AJ214">
        <v>18217787</v>
      </c>
      <c r="AK214">
        <v>18545540</v>
      </c>
      <c r="AL214">
        <v>10773585</v>
      </c>
      <c r="AM214">
        <v>17545024</v>
      </c>
      <c r="AN214">
        <v>17161756</v>
      </c>
      <c r="AO214">
        <v>23855371</v>
      </c>
      <c r="AP214">
        <v>19921679</v>
      </c>
      <c r="AQ214">
        <v>23079700</v>
      </c>
      <c r="AR214">
        <v>20429300</v>
      </c>
      <c r="AS214">
        <v>37925675</v>
      </c>
      <c r="AT214">
        <v>20707073</v>
      </c>
      <c r="AU214">
        <v>20925456</v>
      </c>
      <c r="AV214">
        <v>12078895</v>
      </c>
      <c r="AW214">
        <v>15020916</v>
      </c>
      <c r="AX214">
        <v>10862385</v>
      </c>
      <c r="AY214">
        <v>14755709</v>
      </c>
      <c r="AZ214">
        <v>18652757</v>
      </c>
      <c r="BA214">
        <v>14048994</v>
      </c>
      <c r="BB214">
        <v>16066925</v>
      </c>
      <c r="BC214">
        <v>20261106</v>
      </c>
      <c r="BD214">
        <v>17078951</v>
      </c>
      <c r="BE214">
        <v>30877797</v>
      </c>
      <c r="BF214">
        <v>18433935</v>
      </c>
      <c r="BG214">
        <v>15919626</v>
      </c>
      <c r="BH214">
        <v>20140747</v>
      </c>
      <c r="BI214">
        <v>15227530</v>
      </c>
      <c r="BJ214">
        <v>17829338</v>
      </c>
      <c r="BK214">
        <v>14317877</v>
      </c>
      <c r="BL214">
        <v>9948670</v>
      </c>
      <c r="BM214">
        <v>10898944</v>
      </c>
      <c r="BN214">
        <v>21314740</v>
      </c>
      <c r="BO214">
        <v>24308136</v>
      </c>
      <c r="BP214">
        <v>16010922</v>
      </c>
      <c r="BQ214">
        <v>16925939</v>
      </c>
      <c r="BR214">
        <v>20117872</v>
      </c>
      <c r="BS214">
        <v>16071803</v>
      </c>
      <c r="BT214">
        <v>14520121</v>
      </c>
      <c r="BU214">
        <v>15515767</v>
      </c>
      <c r="BV214">
        <v>18875395</v>
      </c>
    </row>
    <row r="215" spans="1:74" x14ac:dyDescent="0.25">
      <c r="A215" t="s">
        <v>420</v>
      </c>
      <c r="B215" s="2">
        <f>AVERAGE(K215:BV215)</f>
        <v>2169721.203125</v>
      </c>
      <c r="C215" s="2">
        <f t="shared" si="12"/>
        <v>2278325.3181818184</v>
      </c>
      <c r="D215" s="2">
        <f>STDEV(K215:BV215)</f>
        <v>687259.50269490667</v>
      </c>
      <c r="E215" s="2">
        <f t="shared" si="13"/>
        <v>890159.32094308035</v>
      </c>
      <c r="F215" s="12">
        <f t="shared" si="14"/>
        <v>0.31675014361525455</v>
      </c>
      <c r="G215" s="12">
        <f t="shared" si="15"/>
        <v>0.39070773336858583</v>
      </c>
      <c r="H215" s="12">
        <f>MIN(K215:BV215)</f>
        <v>1101813</v>
      </c>
      <c r="I215" s="2">
        <f>MAX(K215:BV215)</f>
        <v>4615352</v>
      </c>
      <c r="J215" s="2">
        <f>COUNTIF(K215:BV215,0)</f>
        <v>0</v>
      </c>
      <c r="K215">
        <v>1765333</v>
      </c>
      <c r="L215">
        <v>1904948</v>
      </c>
      <c r="M215">
        <v>2461910</v>
      </c>
      <c r="N215">
        <v>2170033</v>
      </c>
      <c r="O215">
        <v>1374823</v>
      </c>
      <c r="P215">
        <v>2591399</v>
      </c>
      <c r="Q215">
        <v>2079918</v>
      </c>
      <c r="R215">
        <v>2006648</v>
      </c>
      <c r="S215">
        <v>1960309</v>
      </c>
      <c r="T215">
        <v>2143169</v>
      </c>
      <c r="U215">
        <v>2955153</v>
      </c>
      <c r="V215">
        <v>1334529</v>
      </c>
      <c r="W215">
        <v>1997004</v>
      </c>
      <c r="X215">
        <v>3095681</v>
      </c>
      <c r="Y215">
        <v>2752974</v>
      </c>
      <c r="Z215">
        <v>1973657</v>
      </c>
      <c r="AA215">
        <v>1101813</v>
      </c>
      <c r="AB215">
        <v>2329210</v>
      </c>
      <c r="AC215">
        <v>1774942</v>
      </c>
      <c r="AD215">
        <v>1740454</v>
      </c>
      <c r="AE215">
        <v>2430639</v>
      </c>
      <c r="AF215">
        <v>1767457</v>
      </c>
      <c r="AG215">
        <v>2513284</v>
      </c>
      <c r="AH215">
        <v>1833089</v>
      </c>
      <c r="AI215">
        <v>3840833</v>
      </c>
      <c r="AJ215">
        <v>2547670</v>
      </c>
      <c r="AK215">
        <v>3165011</v>
      </c>
      <c r="AL215">
        <v>1872133</v>
      </c>
      <c r="AM215">
        <v>2059375</v>
      </c>
      <c r="AN215">
        <v>1826530</v>
      </c>
      <c r="AO215">
        <v>1468199</v>
      </c>
      <c r="AP215">
        <v>2531973</v>
      </c>
      <c r="AQ215">
        <v>2347506</v>
      </c>
      <c r="AR215">
        <v>1543148</v>
      </c>
      <c r="AS215">
        <v>2519438</v>
      </c>
      <c r="AT215">
        <v>1707139</v>
      </c>
      <c r="AU215">
        <v>2702749</v>
      </c>
      <c r="AV215">
        <v>1406298</v>
      </c>
      <c r="AW215">
        <v>1888304</v>
      </c>
      <c r="AX215">
        <v>1832337</v>
      </c>
      <c r="AY215">
        <v>1925793</v>
      </c>
      <c r="AZ215">
        <v>1496188</v>
      </c>
      <c r="BA215">
        <v>1803947</v>
      </c>
      <c r="BB215">
        <v>1583917</v>
      </c>
      <c r="BC215">
        <v>2026552</v>
      </c>
      <c r="BD215">
        <v>3469269</v>
      </c>
      <c r="BE215">
        <v>3251338</v>
      </c>
      <c r="BF215">
        <v>2226563</v>
      </c>
      <c r="BG215">
        <v>2086817</v>
      </c>
      <c r="BH215">
        <v>2245150</v>
      </c>
      <c r="BI215">
        <v>3734979</v>
      </c>
      <c r="BJ215">
        <v>4615352</v>
      </c>
      <c r="BK215">
        <v>3433618</v>
      </c>
      <c r="BL215">
        <v>2103447</v>
      </c>
      <c r="BM215">
        <v>2570442</v>
      </c>
      <c r="BN215">
        <v>1519624</v>
      </c>
      <c r="BO215">
        <v>1307960</v>
      </c>
      <c r="BP215">
        <v>2166993</v>
      </c>
      <c r="BQ215">
        <v>1565785</v>
      </c>
      <c r="BR215">
        <v>1696897</v>
      </c>
      <c r="BS215">
        <v>2272191</v>
      </c>
      <c r="BT215">
        <v>1611161</v>
      </c>
      <c r="BU215">
        <v>1170113</v>
      </c>
      <c r="BV215">
        <v>1661042</v>
      </c>
    </row>
    <row r="216" spans="1:74" x14ac:dyDescent="0.25">
      <c r="A216" t="s">
        <v>74</v>
      </c>
      <c r="B216" s="2">
        <f>AVERAGE(K216:BV216)</f>
        <v>2159940.984375</v>
      </c>
      <c r="C216" s="2">
        <f t="shared" si="12"/>
        <v>2009921.4090909092</v>
      </c>
      <c r="D216" s="2">
        <f>STDEV(K216:BV216)</f>
        <v>1087843.9627906857</v>
      </c>
      <c r="E216" s="2">
        <f t="shared" si="13"/>
        <v>1142205.1119423364</v>
      </c>
      <c r="F216" s="12">
        <f t="shared" si="14"/>
        <v>0.50364522487426389</v>
      </c>
      <c r="G216" s="12">
        <f t="shared" si="15"/>
        <v>0.56828346958051346</v>
      </c>
      <c r="H216" s="12">
        <f>MIN(K216:BV216)</f>
        <v>757804</v>
      </c>
      <c r="I216" s="2">
        <f>MAX(K216:BV216)</f>
        <v>5633337</v>
      </c>
      <c r="J216" s="2">
        <f>COUNTIF(K216:BV216,0)</f>
        <v>0</v>
      </c>
      <c r="K216">
        <v>1973100</v>
      </c>
      <c r="L216">
        <v>2338713</v>
      </c>
      <c r="M216">
        <v>1916049</v>
      </c>
      <c r="N216">
        <v>1901152</v>
      </c>
      <c r="O216">
        <v>1608627</v>
      </c>
      <c r="P216">
        <v>2208048</v>
      </c>
      <c r="Q216">
        <v>2697269</v>
      </c>
      <c r="R216">
        <v>1722791</v>
      </c>
      <c r="S216">
        <v>2232619</v>
      </c>
      <c r="T216">
        <v>1195228</v>
      </c>
      <c r="U216">
        <v>1294381</v>
      </c>
      <c r="V216">
        <v>757804</v>
      </c>
      <c r="W216">
        <v>2747058</v>
      </c>
      <c r="X216">
        <v>2016030</v>
      </c>
      <c r="Y216">
        <v>2421027</v>
      </c>
      <c r="Z216">
        <v>5197302</v>
      </c>
      <c r="AA216">
        <v>1460448</v>
      </c>
      <c r="AB216">
        <v>1948721</v>
      </c>
      <c r="AC216">
        <v>1308693</v>
      </c>
      <c r="AD216">
        <v>1388557</v>
      </c>
      <c r="AE216">
        <v>1175819</v>
      </c>
      <c r="AF216">
        <v>884489</v>
      </c>
      <c r="AG216">
        <v>2415819</v>
      </c>
      <c r="AH216">
        <v>1017052</v>
      </c>
      <c r="AI216">
        <v>2585331</v>
      </c>
      <c r="AJ216">
        <v>3260976</v>
      </c>
      <c r="AK216">
        <v>2448801</v>
      </c>
      <c r="AL216">
        <v>2287681</v>
      </c>
      <c r="AM216">
        <v>4868778</v>
      </c>
      <c r="AN216">
        <v>3295019</v>
      </c>
      <c r="AO216">
        <v>5433458</v>
      </c>
      <c r="AP216">
        <v>3455388</v>
      </c>
      <c r="AQ216">
        <v>2230397</v>
      </c>
      <c r="AR216">
        <v>2210000</v>
      </c>
      <c r="AS216">
        <v>3524175</v>
      </c>
      <c r="AT216">
        <v>1671289</v>
      </c>
      <c r="AU216">
        <v>1914713</v>
      </c>
      <c r="AV216">
        <v>1017916</v>
      </c>
      <c r="AW216">
        <v>1786201</v>
      </c>
      <c r="AX216">
        <v>2099281</v>
      </c>
      <c r="AY216">
        <v>2497920</v>
      </c>
      <c r="AZ216">
        <v>1603832</v>
      </c>
      <c r="BA216">
        <v>1501624</v>
      </c>
      <c r="BB216">
        <v>1717963</v>
      </c>
      <c r="BC216">
        <v>1635757</v>
      </c>
      <c r="BD216">
        <v>5633337</v>
      </c>
      <c r="BE216">
        <v>5090241</v>
      </c>
      <c r="BF216">
        <v>2713362</v>
      </c>
      <c r="BG216">
        <v>1726677</v>
      </c>
      <c r="BH216">
        <v>1628074</v>
      </c>
      <c r="BI216">
        <v>1679137</v>
      </c>
      <c r="BJ216">
        <v>1287440</v>
      </c>
      <c r="BK216">
        <v>1124856</v>
      </c>
      <c r="BL216">
        <v>1222301</v>
      </c>
      <c r="BM216">
        <v>1978655</v>
      </c>
      <c r="BN216">
        <v>1982179</v>
      </c>
      <c r="BO216">
        <v>2200285</v>
      </c>
      <c r="BP216">
        <v>1959686</v>
      </c>
      <c r="BQ216">
        <v>1573927</v>
      </c>
      <c r="BR216">
        <v>1485846</v>
      </c>
      <c r="BS216">
        <v>1737409</v>
      </c>
      <c r="BT216">
        <v>1467965</v>
      </c>
      <c r="BU216">
        <v>1373737</v>
      </c>
      <c r="BV216">
        <v>1497813</v>
      </c>
    </row>
    <row r="217" spans="1:74" x14ac:dyDescent="0.25">
      <c r="A217" t="s">
        <v>434</v>
      </c>
      <c r="B217" s="2">
        <f>AVERAGE(K217:BV217)</f>
        <v>4579572.578125</v>
      </c>
      <c r="C217" s="2">
        <f t="shared" si="12"/>
        <v>4455901.1818181816</v>
      </c>
      <c r="D217" s="2">
        <f>STDEV(K217:BV217)</f>
        <v>2111872.7677529338</v>
      </c>
      <c r="E217" s="2">
        <f t="shared" si="13"/>
        <v>1817749.8793304509</v>
      </c>
      <c r="F217" s="12">
        <f t="shared" si="14"/>
        <v>0.46115062742767826</v>
      </c>
      <c r="G217" s="12">
        <f t="shared" si="15"/>
        <v>0.40794214349895841</v>
      </c>
      <c r="H217" s="12">
        <f>MIN(K217:BV217)</f>
        <v>1556945</v>
      </c>
      <c r="I217" s="2">
        <f>MAX(K217:BV217)</f>
        <v>12145606</v>
      </c>
      <c r="J217" s="2">
        <f>COUNTIF(K217:BV217,0)</f>
        <v>0</v>
      </c>
      <c r="K217">
        <v>3488171</v>
      </c>
      <c r="L217">
        <v>3962213</v>
      </c>
      <c r="M217">
        <v>3640351</v>
      </c>
      <c r="N217">
        <v>3849865</v>
      </c>
      <c r="O217">
        <v>2543840</v>
      </c>
      <c r="P217">
        <v>4162448</v>
      </c>
      <c r="Q217">
        <v>3120412</v>
      </c>
      <c r="R217">
        <v>3157983</v>
      </c>
      <c r="S217">
        <v>2743288</v>
      </c>
      <c r="T217">
        <v>2724992</v>
      </c>
      <c r="U217">
        <v>4167857</v>
      </c>
      <c r="V217">
        <v>1556945</v>
      </c>
      <c r="W217">
        <v>3402208</v>
      </c>
      <c r="X217">
        <v>3276250</v>
      </c>
      <c r="Y217">
        <v>5192159</v>
      </c>
      <c r="Z217">
        <v>12145606</v>
      </c>
      <c r="AA217">
        <v>7260504</v>
      </c>
      <c r="AB217">
        <v>5928715</v>
      </c>
      <c r="AC217">
        <v>10565504</v>
      </c>
      <c r="AD217">
        <v>5686029</v>
      </c>
      <c r="AE217">
        <v>5102455</v>
      </c>
      <c r="AF217">
        <v>4194268</v>
      </c>
      <c r="AG217">
        <v>4339621</v>
      </c>
      <c r="AH217">
        <v>3440670</v>
      </c>
      <c r="AI217">
        <v>4222640</v>
      </c>
      <c r="AJ217">
        <v>4802306</v>
      </c>
      <c r="AK217">
        <v>11686606</v>
      </c>
      <c r="AL217">
        <v>3600821</v>
      </c>
      <c r="AM217">
        <v>4989601</v>
      </c>
      <c r="AN217">
        <v>3744823</v>
      </c>
      <c r="AO217">
        <v>3301112</v>
      </c>
      <c r="AP217">
        <v>5536099</v>
      </c>
      <c r="AQ217">
        <v>2310447</v>
      </c>
      <c r="AR217">
        <v>2838961</v>
      </c>
      <c r="AS217">
        <v>5324598</v>
      </c>
      <c r="AT217">
        <v>7090339</v>
      </c>
      <c r="AU217">
        <v>5923127</v>
      </c>
      <c r="AV217">
        <v>3816606</v>
      </c>
      <c r="AW217">
        <v>4331647</v>
      </c>
      <c r="AX217">
        <v>3227031</v>
      </c>
      <c r="AY217">
        <v>4897819</v>
      </c>
      <c r="AZ217">
        <v>3765882</v>
      </c>
      <c r="BA217">
        <v>2977811</v>
      </c>
      <c r="BB217">
        <v>4368985</v>
      </c>
      <c r="BC217">
        <v>3943626</v>
      </c>
      <c r="BD217">
        <v>5799326</v>
      </c>
      <c r="BE217">
        <v>10735724</v>
      </c>
      <c r="BF217">
        <v>3762129</v>
      </c>
      <c r="BG217">
        <v>5145349</v>
      </c>
      <c r="BH217">
        <v>6542805</v>
      </c>
      <c r="BI217">
        <v>3500234</v>
      </c>
      <c r="BJ217">
        <v>4176626</v>
      </c>
      <c r="BK217">
        <v>4199166</v>
      </c>
      <c r="BL217">
        <v>2337073</v>
      </c>
      <c r="BM217">
        <v>3617368</v>
      </c>
      <c r="BN217">
        <v>3943787</v>
      </c>
      <c r="BO217">
        <v>5484410</v>
      </c>
      <c r="BP217">
        <v>3799130</v>
      </c>
      <c r="BQ217">
        <v>3720536</v>
      </c>
      <c r="BR217">
        <v>2473727</v>
      </c>
      <c r="BS217">
        <v>2719347</v>
      </c>
      <c r="BT217">
        <v>4834110</v>
      </c>
      <c r="BU217">
        <v>3522745</v>
      </c>
      <c r="BV217">
        <v>6425812</v>
      </c>
    </row>
    <row r="218" spans="1:74" x14ac:dyDescent="0.25">
      <c r="A218" t="s">
        <v>415</v>
      </c>
      <c r="B218" s="2">
        <f>AVERAGE(K218:BV218)</f>
        <v>1536997.984375</v>
      </c>
      <c r="C218" s="2">
        <f t="shared" si="12"/>
        <v>1342035.1818181819</v>
      </c>
      <c r="D218" s="2">
        <f>STDEV(K218:BV218)</f>
        <v>1115850.8893853654</v>
      </c>
      <c r="E218" s="2">
        <f t="shared" si="13"/>
        <v>516971.06422927225</v>
      </c>
      <c r="F218" s="12">
        <f t="shared" si="14"/>
        <v>0.72599372330283929</v>
      </c>
      <c r="G218" s="12">
        <f t="shared" si="15"/>
        <v>0.38521424120110076</v>
      </c>
      <c r="H218" s="12">
        <f>MIN(K218:BV218)</f>
        <v>389026</v>
      </c>
      <c r="I218" s="2">
        <f>MAX(K218:BV218)</f>
        <v>5685605</v>
      </c>
      <c r="J218" s="2">
        <f>COUNTIF(K218:BV218,0)</f>
        <v>0</v>
      </c>
      <c r="K218">
        <v>803299</v>
      </c>
      <c r="L218">
        <v>404749</v>
      </c>
      <c r="M218">
        <v>524109</v>
      </c>
      <c r="N218">
        <v>657048</v>
      </c>
      <c r="O218">
        <v>806367</v>
      </c>
      <c r="P218">
        <v>835396</v>
      </c>
      <c r="Q218">
        <v>753036</v>
      </c>
      <c r="R218">
        <v>909966</v>
      </c>
      <c r="S218">
        <v>848318</v>
      </c>
      <c r="T218">
        <v>817284</v>
      </c>
      <c r="U218">
        <v>1787255</v>
      </c>
      <c r="V218">
        <v>389026</v>
      </c>
      <c r="W218">
        <v>842652</v>
      </c>
      <c r="X218">
        <v>1585731</v>
      </c>
      <c r="Y218">
        <v>1050081</v>
      </c>
      <c r="Z218">
        <v>4522208</v>
      </c>
      <c r="AA218">
        <v>696695</v>
      </c>
      <c r="AB218">
        <v>827550</v>
      </c>
      <c r="AC218">
        <v>877462</v>
      </c>
      <c r="AD218">
        <v>1180678</v>
      </c>
      <c r="AE218">
        <v>692152</v>
      </c>
      <c r="AF218">
        <v>1304071</v>
      </c>
      <c r="AG218">
        <v>523091</v>
      </c>
      <c r="AH218">
        <v>1370741</v>
      </c>
      <c r="AI218">
        <v>1637218</v>
      </c>
      <c r="AJ218">
        <v>5685605</v>
      </c>
      <c r="AK218">
        <v>5241070</v>
      </c>
      <c r="AL218">
        <v>1358753</v>
      </c>
      <c r="AM218">
        <v>3325200</v>
      </c>
      <c r="AN218">
        <v>3345640</v>
      </c>
      <c r="AO218">
        <v>1056617</v>
      </c>
      <c r="AP218">
        <v>1925022</v>
      </c>
      <c r="AQ218">
        <v>3976006</v>
      </c>
      <c r="AR218">
        <v>2135622</v>
      </c>
      <c r="AS218">
        <v>3500939</v>
      </c>
      <c r="AT218">
        <v>2831706</v>
      </c>
      <c r="AU218">
        <v>1231957</v>
      </c>
      <c r="AV218">
        <v>840618</v>
      </c>
      <c r="AW218">
        <v>1585068</v>
      </c>
      <c r="AX218">
        <v>1838180</v>
      </c>
      <c r="AY218">
        <v>1403624</v>
      </c>
      <c r="AZ218">
        <v>915287</v>
      </c>
      <c r="BA218">
        <v>1377011</v>
      </c>
      <c r="BB218">
        <v>1647161</v>
      </c>
      <c r="BC218">
        <v>1436537</v>
      </c>
      <c r="BD218">
        <v>1604746</v>
      </c>
      <c r="BE218">
        <v>1518884</v>
      </c>
      <c r="BF218">
        <v>1534495</v>
      </c>
      <c r="BG218">
        <v>1279695</v>
      </c>
      <c r="BH218">
        <v>1540747</v>
      </c>
      <c r="BI218">
        <v>1044453</v>
      </c>
      <c r="BJ218">
        <v>3132648</v>
      </c>
      <c r="BK218">
        <v>1180635</v>
      </c>
      <c r="BL218">
        <v>1130942</v>
      </c>
      <c r="BM218">
        <v>1223906</v>
      </c>
      <c r="BN218">
        <v>1161114</v>
      </c>
      <c r="BO218">
        <v>1789955</v>
      </c>
      <c r="BP218">
        <v>1115224</v>
      </c>
      <c r="BQ218">
        <v>1741953</v>
      </c>
      <c r="BR218">
        <v>757585</v>
      </c>
      <c r="BS218">
        <v>806076</v>
      </c>
      <c r="BT218">
        <v>974949</v>
      </c>
      <c r="BU218">
        <v>950432</v>
      </c>
      <c r="BV218">
        <v>575626</v>
      </c>
    </row>
    <row r="219" spans="1:74" x14ac:dyDescent="0.25">
      <c r="A219" t="s">
        <v>367</v>
      </c>
      <c r="B219" s="2">
        <f>AVERAGE(K219:BV219)</f>
        <v>2600276.765625</v>
      </c>
      <c r="C219" s="2">
        <f t="shared" si="12"/>
        <v>2993072.6818181816</v>
      </c>
      <c r="D219" s="2">
        <f>STDEV(K219:BV219)</f>
        <v>1003672.9326243929</v>
      </c>
      <c r="E219" s="2">
        <f t="shared" si="13"/>
        <v>1362257.4405389575</v>
      </c>
      <c r="F219" s="12">
        <f t="shared" si="14"/>
        <v>0.38598696334663091</v>
      </c>
      <c r="G219" s="12">
        <f t="shared" si="15"/>
        <v>0.45513677259298502</v>
      </c>
      <c r="H219" s="12">
        <f>MIN(K219:BV219)</f>
        <v>1385564</v>
      </c>
      <c r="I219" s="2">
        <f>MAX(K219:BV219)</f>
        <v>8306541</v>
      </c>
      <c r="J219" s="2">
        <f>COUNTIF(K219:BV219,0)</f>
        <v>0</v>
      </c>
      <c r="K219">
        <v>3567698</v>
      </c>
      <c r="L219">
        <v>2928456</v>
      </c>
      <c r="M219">
        <v>4142186</v>
      </c>
      <c r="N219">
        <v>2590731</v>
      </c>
      <c r="O219">
        <v>2304263</v>
      </c>
      <c r="P219">
        <v>2820343</v>
      </c>
      <c r="Q219">
        <v>2472667</v>
      </c>
      <c r="R219">
        <v>4295289</v>
      </c>
      <c r="S219">
        <v>1936355</v>
      </c>
      <c r="T219">
        <v>2090082</v>
      </c>
      <c r="U219">
        <v>3269487</v>
      </c>
      <c r="V219">
        <v>1496538</v>
      </c>
      <c r="W219">
        <v>2455740</v>
      </c>
      <c r="X219">
        <v>1680618</v>
      </c>
      <c r="Y219">
        <v>2084368</v>
      </c>
      <c r="Z219">
        <v>2267451</v>
      </c>
      <c r="AA219">
        <v>2204094</v>
      </c>
      <c r="AB219">
        <v>3030282</v>
      </c>
      <c r="AC219">
        <v>1965434</v>
      </c>
      <c r="AD219">
        <v>1934245</v>
      </c>
      <c r="AE219">
        <v>1749335</v>
      </c>
      <c r="AF219">
        <v>1510687</v>
      </c>
      <c r="AG219">
        <v>1918492</v>
      </c>
      <c r="AH219">
        <v>1385564</v>
      </c>
      <c r="AI219">
        <v>2221891</v>
      </c>
      <c r="AJ219">
        <v>2558896</v>
      </c>
      <c r="AK219">
        <v>2533464</v>
      </c>
      <c r="AL219">
        <v>1694177</v>
      </c>
      <c r="AM219">
        <v>2881166</v>
      </c>
      <c r="AN219">
        <v>2598485</v>
      </c>
      <c r="AO219">
        <v>1986676</v>
      </c>
      <c r="AP219">
        <v>3903194</v>
      </c>
      <c r="AQ219">
        <v>1921716</v>
      </c>
      <c r="AR219">
        <v>1775926</v>
      </c>
      <c r="AS219">
        <v>2318531</v>
      </c>
      <c r="AT219">
        <v>2174127</v>
      </c>
      <c r="AU219">
        <v>2577440</v>
      </c>
      <c r="AV219">
        <v>1676947</v>
      </c>
      <c r="AW219">
        <v>2589313</v>
      </c>
      <c r="AX219">
        <v>1879569</v>
      </c>
      <c r="AY219">
        <v>2817049</v>
      </c>
      <c r="AZ219">
        <v>2361142</v>
      </c>
      <c r="BA219">
        <v>2257695</v>
      </c>
      <c r="BB219">
        <v>2148186</v>
      </c>
      <c r="BC219">
        <v>1910998</v>
      </c>
      <c r="BD219">
        <v>4072783</v>
      </c>
      <c r="BE219">
        <v>8306541</v>
      </c>
      <c r="BF219">
        <v>3196323</v>
      </c>
      <c r="BG219">
        <v>3091515</v>
      </c>
      <c r="BH219">
        <v>3267592</v>
      </c>
      <c r="BI219">
        <v>2858990</v>
      </c>
      <c r="BJ219">
        <v>4107306</v>
      </c>
      <c r="BK219">
        <v>2452261</v>
      </c>
      <c r="BL219">
        <v>1957129</v>
      </c>
      <c r="BM219">
        <v>2630949</v>
      </c>
      <c r="BN219">
        <v>3161209</v>
      </c>
      <c r="BO219">
        <v>3505073</v>
      </c>
      <c r="BP219">
        <v>1989555</v>
      </c>
      <c r="BQ219">
        <v>2939195</v>
      </c>
      <c r="BR219">
        <v>3273982</v>
      </c>
      <c r="BS219">
        <v>2263044</v>
      </c>
      <c r="BT219">
        <v>2083755</v>
      </c>
      <c r="BU219">
        <v>1851776</v>
      </c>
      <c r="BV219">
        <v>2521742</v>
      </c>
    </row>
    <row r="220" spans="1:74" x14ac:dyDescent="0.25">
      <c r="A220" t="s">
        <v>183</v>
      </c>
      <c r="B220" s="2">
        <f>AVERAGE(K220:BV220)</f>
        <v>3017.8125</v>
      </c>
      <c r="C220" s="2">
        <f t="shared" si="12"/>
        <v>8779.0909090909099</v>
      </c>
      <c r="D220" s="2">
        <f>STDEV(K220:BV220)</f>
        <v>14491.43895040015</v>
      </c>
      <c r="E220" s="2">
        <f t="shared" si="13"/>
        <v>24021.201218743037</v>
      </c>
      <c r="F220" s="12">
        <f t="shared" si="14"/>
        <v>4.8019679653391822</v>
      </c>
      <c r="G220" s="12">
        <f t="shared" si="15"/>
        <v>2.7361832184547312</v>
      </c>
      <c r="H220" s="12">
        <f>MIN(K220:BV220)</f>
        <v>0</v>
      </c>
      <c r="I220" s="2">
        <f>MAX(K220:BV220)</f>
        <v>85611</v>
      </c>
      <c r="J220" s="2">
        <f>COUNTIF(K220:BV220,0)</f>
        <v>61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85611</v>
      </c>
      <c r="BU220">
        <v>72506</v>
      </c>
      <c r="BV220">
        <v>35023</v>
      </c>
    </row>
    <row r="221" spans="1:74" x14ac:dyDescent="0.25">
      <c r="A221" t="s">
        <v>9</v>
      </c>
      <c r="B221" s="2">
        <f>AVERAGE(K221:BV221)</f>
        <v>248054.125</v>
      </c>
      <c r="C221" s="2">
        <f t="shared" si="12"/>
        <v>721612</v>
      </c>
      <c r="D221" s="2">
        <f>STDEV(K221:BV221)</f>
        <v>1412819.1267106729</v>
      </c>
      <c r="E221" s="2">
        <f t="shared" si="13"/>
        <v>2372799.1882794304</v>
      </c>
      <c r="F221" s="12">
        <f t="shared" si="14"/>
        <v>5.6956082738421419</v>
      </c>
      <c r="G221" s="12">
        <f t="shared" si="15"/>
        <v>3.2881925304449351</v>
      </c>
      <c r="H221" s="12">
        <f>MIN(K221:BV221)</f>
        <v>0</v>
      </c>
      <c r="I221" s="2">
        <f>MAX(K221:BV221)</f>
        <v>11158245</v>
      </c>
      <c r="J221" s="2">
        <f>COUNTIF(K221:BV221,0)</f>
        <v>46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11158245</v>
      </c>
      <c r="BF221">
        <v>2083424</v>
      </c>
      <c r="BG221">
        <v>595232</v>
      </c>
      <c r="BH221">
        <v>226768</v>
      </c>
      <c r="BI221">
        <v>459501</v>
      </c>
      <c r="BJ221">
        <v>152770</v>
      </c>
      <c r="BK221">
        <v>116423</v>
      </c>
      <c r="BL221">
        <v>200065</v>
      </c>
      <c r="BM221">
        <v>68018</v>
      </c>
      <c r="BN221">
        <v>86777</v>
      </c>
      <c r="BO221">
        <v>292101</v>
      </c>
      <c r="BP221">
        <v>73109</v>
      </c>
      <c r="BQ221">
        <v>37855</v>
      </c>
      <c r="BR221">
        <v>198762</v>
      </c>
      <c r="BS221">
        <v>36832</v>
      </c>
      <c r="BT221">
        <v>5859</v>
      </c>
      <c r="BU221">
        <v>35177</v>
      </c>
      <c r="BV221">
        <v>48546</v>
      </c>
    </row>
    <row r="222" spans="1:74" x14ac:dyDescent="0.25">
      <c r="A222" t="s">
        <v>151</v>
      </c>
      <c r="B222" s="2">
        <f>AVERAGE(K222:BV222)</f>
        <v>5622.6875</v>
      </c>
      <c r="C222" s="2">
        <f t="shared" si="12"/>
        <v>16356.90909090909</v>
      </c>
      <c r="D222" s="2">
        <f>STDEV(K222:BV222)</f>
        <v>21638.473731402664</v>
      </c>
      <c r="E222" s="2">
        <f t="shared" si="13"/>
        <v>34938.961915111729</v>
      </c>
      <c r="F222" s="12">
        <f t="shared" si="14"/>
        <v>3.8484219034763472</v>
      </c>
      <c r="G222" s="12">
        <f t="shared" si="15"/>
        <v>2.1360369322178507</v>
      </c>
      <c r="H222" s="12">
        <f>MIN(K222:BV222)</f>
        <v>0</v>
      </c>
      <c r="I222" s="2">
        <f>MAX(K222:BV222)</f>
        <v>150000</v>
      </c>
      <c r="J222" s="2">
        <f>COUNTIF(K222:BV222,0)</f>
        <v>54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34052</v>
      </c>
      <c r="BK222">
        <v>5000</v>
      </c>
      <c r="BL222">
        <v>5000</v>
      </c>
      <c r="BM222">
        <v>5000</v>
      </c>
      <c r="BN222">
        <v>18600</v>
      </c>
      <c r="BO222">
        <v>0</v>
      </c>
      <c r="BP222">
        <v>5000</v>
      </c>
      <c r="BQ222">
        <v>55000</v>
      </c>
      <c r="BR222">
        <v>150000</v>
      </c>
      <c r="BS222">
        <v>63600</v>
      </c>
      <c r="BT222">
        <v>0</v>
      </c>
      <c r="BU222">
        <v>0</v>
      </c>
      <c r="BV222">
        <v>18600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BBG</vt:lpstr>
      <vt:lpstr>Values</vt:lpstr>
    </vt:vector>
  </TitlesOfParts>
  <Company>Old Mutual Asset Managers (UK)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Castagna Matteo</dc:creator>
  <cp:lastModifiedBy>Castagna Matteo</cp:lastModifiedBy>
  <dcterms:created xsi:type="dcterms:W3CDTF">2013-07-16T13:00:57Z</dcterms:created>
  <dcterms:modified xsi:type="dcterms:W3CDTF">2013-07-17T08:28:51Z</dcterms:modified>
</cp:coreProperties>
</file>