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ml.sharepoint.com/sites/PerformanceTeam/Shared Documents/Stuff/"/>
    </mc:Choice>
  </mc:AlternateContent>
  <xr:revisionPtr revIDLastSave="676" documentId="13_ncr:1_{45B8991E-B082-4E44-AF8D-7952ABE3F73F}" xr6:coauthVersionLast="45" xr6:coauthVersionMax="46" xr10:uidLastSave="{52AD4005-28FA-46B9-BDDA-464535F6B3C8}"/>
  <bookViews>
    <workbookView xWindow="-24120" yWindow="-120" windowWidth="24240" windowHeight="13140" activeTab="3" xr2:uid="{00000000-000D-0000-FFFF-FFFF00000000}"/>
  </bookViews>
  <sheets>
    <sheet name="slmap" sheetId="4" r:id="rId1"/>
    <sheet name="InceptionData" sheetId="14" r:id="rId2"/>
    <sheet name="FlowAdjustment" sheetId="10" r:id="rId3"/>
    <sheet name="NAVAdjustment" sheetId="13" r:id="rId4"/>
    <sheet name="MSCIIndices" sheetId="15" r:id="rId5"/>
  </sheets>
  <externalReferences>
    <externalReference r:id="rId6"/>
  </externalReferences>
  <definedNames>
    <definedName name="_xlnm._FilterDatabase" localSheetId="2" hidden="1">FlowAdjustment!$A$1:$C$19</definedName>
    <definedName name="_xlnm._FilterDatabase" localSheetId="1" hidden="1">InceptionData!$A$1:$G$14</definedName>
    <definedName name="_xlnm._FilterDatabase" localSheetId="3" hidden="1">NAVAdjustment!$A$1:$C$31</definedName>
    <definedName name="_xlnm._FilterDatabase" localSheetId="0" hidden="1">slmap!$A$1:$L$14</definedName>
    <definedName name="SpreadsheetBuilder_2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3" l="1"/>
  <c r="D12" i="4" l="1"/>
  <c r="D13" i="4"/>
  <c r="D14" i="4"/>
  <c r="D11" i="4"/>
  <c r="D3" i="4"/>
  <c r="D4" i="4"/>
  <c r="D5" i="4"/>
  <c r="D6" i="4"/>
  <c r="D7" i="4"/>
  <c r="D8" i="4"/>
  <c r="D9" i="4"/>
  <c r="D10" i="4"/>
  <c r="D2" i="4"/>
  <c r="L7" i="4" a="1"/>
  <c r="L11" i="4" a="1"/>
  <c r="L14" i="4" a="1"/>
  <c r="L3" i="4" a="1"/>
  <c r="L13" i="4" a="1"/>
  <c r="L12" i="4" a="1"/>
  <c r="L9" i="4" a="1"/>
  <c r="L8" i="4" a="1"/>
  <c r="L11" i="4" l="1"/>
  <c r="L14" i="4"/>
  <c r="L13" i="4"/>
  <c r="L12" i="4"/>
  <c r="L7" i="4"/>
  <c r="L8" i="4"/>
  <c r="L3" i="4"/>
  <c r="L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 Gupta</author>
  </authors>
  <commentList>
    <comment ref="A1" authorId="0" shapeId="0" xr:uid="{F1D21746-DCA4-46B0-BE1F-D0ED8C87F222}">
      <text>
        <r>
          <rPr>
            <b/>
            <sz val="9"/>
            <color indexed="81"/>
            <rFont val="Tahoma"/>
            <family val="2"/>
          </rPr>
          <t>Shivam Gupta:</t>
        </r>
        <r>
          <rPr>
            <sz val="9"/>
            <color indexed="81"/>
            <rFont val="Tahoma"/>
            <family val="2"/>
          </rPr>
          <t xml:space="preserve">
Add market date in a text format</t>
        </r>
      </text>
    </comment>
    <comment ref="C1" authorId="0" shapeId="0" xr:uid="{07926FFF-0FFA-4B4C-947A-7D3BC149D282}">
      <text>
        <r>
          <rPr>
            <b/>
            <sz val="9"/>
            <color indexed="81"/>
            <rFont val="Tahoma"/>
            <family val="2"/>
          </rPr>
          <t xml:space="preserve">Shivam Gupta: Add inflow in positive &amp; outflow in negative. </t>
        </r>
      </text>
    </comment>
    <comment ref="B2" authorId="0" shapeId="0" xr:uid="{76D645E2-0180-4163-A51F-7DE477C29EA6}">
      <text>
        <r>
          <rPr>
            <b/>
            <sz val="9"/>
            <color indexed="81"/>
            <rFont val="Tahoma"/>
            <family val="2"/>
          </rPr>
          <t>FI Sleeve</t>
        </r>
      </text>
    </comment>
    <comment ref="B5" authorId="0" shapeId="0" xr:uid="{33B3DD43-C37B-454A-AB34-67210E5CE154}">
      <text>
        <r>
          <rPr>
            <b/>
            <sz val="9"/>
            <color indexed="81"/>
            <rFont val="Tahoma"/>
            <family val="2"/>
          </rPr>
          <t>EU European Collection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AC672-FD51-4B86-A588-89535DD841B0}" keepAlive="1" name="Query - mdm tbl_3_265_EN" description="Connection to the 'mdm tbl_3_265_EN' query in the workbook." type="5" refreshedVersion="6" background="1">
    <dbPr connection="Provider=Microsoft.Mashup.OleDb.1;Data Source=$Workbook$;Location=&quot;mdm tbl_3_265_EN&quot;;Extended Properties=&quot;&quot;" command="SELECT * FROM [mdm tbl_3_265_EN]"/>
  </connection>
  <connection id="2" xr16:uid="{AB08A954-3FED-4243-8E39-7967314D4D43}" keepAlive="1" name="Query - mdm tbl_4_256_EN" description="Connection to the 'mdm tbl_4_256_EN' query in the workbook." type="5" refreshedVersion="6" background="1" saveData="1">
    <dbPr connection="Provider=Microsoft.Mashup.OleDb.1;Data Source=$Workbook$;Location=&quot;mdm tbl_4_256_EN&quot;;Extended Properties=&quot;&quot;" command="SELECT * FROM [mdm tbl_4_256_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<sst xmlns="http://schemas.openxmlformats.org/spreadsheetml/2006/main" count="240" uniqueCount="152">
  <si>
    <t>DelCode</t>
  </si>
  <si>
    <t>Style</t>
  </si>
  <si>
    <t>DBCode</t>
  </si>
  <si>
    <t>FundName</t>
  </si>
  <si>
    <t>StartDate</t>
  </si>
  <si>
    <t>Region</t>
  </si>
  <si>
    <t>AssetClass</t>
  </si>
  <si>
    <t>SAA</t>
  </si>
  <si>
    <t>SAAOfficialBloomb</t>
  </si>
  <si>
    <t>MStarPG</t>
  </si>
  <si>
    <t>MainSleeve</t>
  </si>
  <si>
    <t>SAAName</t>
  </si>
  <si>
    <t>Income</t>
  </si>
  <si>
    <t>EU</t>
  </si>
  <si>
    <t>Equity</t>
  </si>
  <si>
    <t>Blend132</t>
  </si>
  <si>
    <t>.BLEND132 Index</t>
  </si>
  <si>
    <t>EAA OE Europe Equity Income</t>
  </si>
  <si>
    <t>US</t>
  </si>
  <si>
    <t>Vanguard_USA</t>
  </si>
  <si>
    <t>VYM US Equity</t>
  </si>
  <si>
    <t>GL</t>
  </si>
  <si>
    <t>Blend133</t>
  </si>
  <si>
    <t>.BLEND133 Index</t>
  </si>
  <si>
    <t>EAA Fund Global Equity Income</t>
  </si>
  <si>
    <t>Aggregate</t>
  </si>
  <si>
    <t>FixedIncome</t>
  </si>
  <si>
    <t>LGA5TREU_Index</t>
  </si>
  <si>
    <t>LGA5TREU Index</t>
  </si>
  <si>
    <t>Global Bond</t>
  </si>
  <si>
    <t>LBEATREU_Index</t>
  </si>
  <si>
    <t>LBEATREU Index</t>
  </si>
  <si>
    <t>EUR Diversified Bond</t>
  </si>
  <si>
    <t>Quality</t>
  </si>
  <si>
    <t>MSCI_World</t>
  </si>
  <si>
    <t>MSDEWIN Index</t>
  </si>
  <si>
    <t>Global Large-Cap Blend Equity</t>
  </si>
  <si>
    <t>Blend</t>
  </si>
  <si>
    <t>MSCI_US</t>
  </si>
  <si>
    <t>MSDEUSN Index</t>
  </si>
  <si>
    <t>US Large-Cap Blend Equity</t>
  </si>
  <si>
    <t>MSCI_Europe</t>
  </si>
  <si>
    <t>MSDEE15N Index</t>
  </si>
  <si>
    <t>Europe Large-Cap Blend Equity</t>
  </si>
  <si>
    <t>PortIndex</t>
  </si>
  <si>
    <t>time_period</t>
  </si>
  <si>
    <t>SAAIndex</t>
  </si>
  <si>
    <t>mgrName</t>
  </si>
  <si>
    <t>InitialInvestment</t>
  </si>
  <si>
    <t>since_inception</t>
  </si>
  <si>
    <t>Global Coupon Strategy</t>
  </si>
  <si>
    <t>2019-11-04</t>
  </si>
  <si>
    <t>EU Coupon Strategy</t>
  </si>
  <si>
    <t>2019-04-05</t>
  </si>
  <si>
    <t>US DIV Power coupon collection</t>
  </si>
  <si>
    <t>2019-07-01</t>
  </si>
  <si>
    <t>Fincome Ch Int Bond</t>
  </si>
  <si>
    <t>2019-12-03</t>
  </si>
  <si>
    <t>EU Ch European Equity</t>
  </si>
  <si>
    <t>2019-08-14</t>
  </si>
  <si>
    <t>EU European Collection</t>
  </si>
  <si>
    <t>2019-12-13</t>
  </si>
  <si>
    <t>US DIV Ch North American</t>
  </si>
  <si>
    <t>2020-01-16</t>
  </si>
  <si>
    <t>EUR AGG Coupon Strat</t>
  </si>
  <si>
    <t>2020-06-04</t>
  </si>
  <si>
    <t>EU Power coupon collection</t>
  </si>
  <si>
    <t>2020-08-04</t>
  </si>
  <si>
    <t>Gl Quality Global Leaders</t>
  </si>
  <si>
    <t>2020-10-05</t>
  </si>
  <si>
    <t>US Blend CH North America</t>
  </si>
  <si>
    <t>2020-10-14</t>
  </si>
  <si>
    <t>Gl Blend Ch Int Equity</t>
  </si>
  <si>
    <t>2020-11-11</t>
  </si>
  <si>
    <t>EU Blend Ch European Equity</t>
  </si>
  <si>
    <t>2020-11-20</t>
  </si>
  <si>
    <t>MarketDate</t>
  </si>
  <si>
    <t>FlowAdjustment</t>
  </si>
  <si>
    <t>20/04/2020</t>
  </si>
  <si>
    <t>21/04/2020</t>
  </si>
  <si>
    <t>15/05/2020</t>
  </si>
  <si>
    <t>05/03/2020</t>
  </si>
  <si>
    <t>10/02/2020</t>
  </si>
  <si>
    <t>09/03/2020</t>
  </si>
  <si>
    <t>11/04/2019</t>
  </si>
  <si>
    <t>17/07/2020</t>
  </si>
  <si>
    <t>16/07/2020</t>
  </si>
  <si>
    <t>29/07/2020</t>
  </si>
  <si>
    <t>24/08/2020</t>
  </si>
  <si>
    <t>25/08/2020</t>
  </si>
  <si>
    <t>19/10/2020</t>
  </si>
  <si>
    <t>02/11/2020</t>
  </si>
  <si>
    <t>09/12/2020</t>
  </si>
  <si>
    <t>20/11/2020</t>
  </si>
  <si>
    <t>24/12/2020</t>
  </si>
  <si>
    <t>NAVAdjustment</t>
  </si>
  <si>
    <t>12/12/2019</t>
  </si>
  <si>
    <t>13/12/2019</t>
  </si>
  <si>
    <t>02/12/2019</t>
  </si>
  <si>
    <t>03/12/2019</t>
  </si>
  <si>
    <t>13/08/2019</t>
  </si>
  <si>
    <t>14/08/2019</t>
  </si>
  <si>
    <t>01/07/2019</t>
  </si>
  <si>
    <t>31/10/2019</t>
  </si>
  <si>
    <t>04/11/2019</t>
  </si>
  <si>
    <t>15/01/2020</t>
  </si>
  <si>
    <t>16/01/2020</t>
  </si>
  <si>
    <t>28/05/2020</t>
  </si>
  <si>
    <t>29/05/2020</t>
  </si>
  <si>
    <t>03/06/2020</t>
  </si>
  <si>
    <t>04/06/2020</t>
  </si>
  <si>
    <t>04/04/2019</t>
  </si>
  <si>
    <t>14/02/2020</t>
  </si>
  <si>
    <t>17/02/2020</t>
  </si>
  <si>
    <t>24/04/2020</t>
  </si>
  <si>
    <t>31/07/2020</t>
  </si>
  <si>
    <t>01/10/2020</t>
  </si>
  <si>
    <t>02/10/2020</t>
  </si>
  <si>
    <t>15/10/2020</t>
  </si>
  <si>
    <t>16/10/2020</t>
  </si>
  <si>
    <t>11/11/2020</t>
  </si>
  <si>
    <t>12/11/2020</t>
  </si>
  <si>
    <t>18/11/2020</t>
  </si>
  <si>
    <t>19/11/2020</t>
  </si>
  <si>
    <t>BloombergTicker</t>
  </si>
  <si>
    <t>IndexShortName</t>
  </si>
  <si>
    <t>IndexFullName</t>
  </si>
  <si>
    <t>ConvertCcyToEUR</t>
  </si>
  <si>
    <t>MSCI World</t>
  </si>
  <si>
    <t>MSCI World Net Total Return in EUR</t>
  </si>
  <si>
    <t>Global</t>
  </si>
  <si>
    <t>No</t>
  </si>
  <si>
    <t>M7WOEV Index</t>
  </si>
  <si>
    <t>MSCI World Value</t>
  </si>
  <si>
    <t>MSCI World Enhanced Value Net EUR Index</t>
  </si>
  <si>
    <t>M1WOQU Index</t>
  </si>
  <si>
    <t>MSCI World Quality</t>
  </si>
  <si>
    <t>MSCI World Quality Net Total Return USD Index</t>
  </si>
  <si>
    <t>Yes</t>
  </si>
  <si>
    <t>MSCI Europe</t>
  </si>
  <si>
    <t>MSCI Europe Net Total Return EUR Index</t>
  </si>
  <si>
    <t>Europe</t>
  </si>
  <si>
    <t>MSVEUNTR Index</t>
  </si>
  <si>
    <t>MSCI Europe Value</t>
  </si>
  <si>
    <t>MSCI Europe Value Net Total Return EUR Index</t>
  </si>
  <si>
    <t>MSCI USA</t>
  </si>
  <si>
    <t>MSCI USA Net Total Return EUR Index</t>
  </si>
  <si>
    <t>M1US000V Index</t>
  </si>
  <si>
    <t>MSCI USA Value</t>
  </si>
  <si>
    <t>MSCI USA Value Net Total Return USD Index</t>
  </si>
  <si>
    <t>50% MSCI Europe, 50% MSCI Europe High Dividend Yield NTR EUR</t>
  </si>
  <si>
    <t>40% MSCI World, 40% MSCI World High Dividend Yield, 10% MSCI Europe, 10% MSCI Europe High Dividend Yield NTR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</si>
</sst>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2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49" fontId="3" fillId="0" borderId="0" xfId="0" applyNumberFormat="1" applyFont="1"/>
    <xf numFmtId="164" fontId="0" fillId="0" borderId="0" xfId="0" applyNumberFormat="1"/>
    <xf numFmtId="2" fontId="0" fillId="2" borderId="0" xfId="0" applyNumberFormat="1" applyFill="1"/>
    <xf numFmtId="0" fontId="5" fillId="0" borderId="0" xfId="0" applyFont="1" applyFill="1"/>
    <xf numFmtId="0" fontId="1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49" fontId="3" fillId="3" borderId="0" xfId="0" applyNumberFormat="1" applyFont="1" applyFill="1"/>
    <xf numFmtId="0" fontId="0" fillId="3" borderId="0" xfId="0" applyFill="1"/>
    <xf numFmtId="2" fontId="0" fillId="3" borderId="0" xfId="0" applyNumberFormat="1" applyFill="1"/>
    <xf numFmtId="49" fontId="3" fillId="4" borderId="0" xfId="0" applyNumberFormat="1" applyFont="1" applyFill="1"/>
    <xf numFmtId="0" fontId="0" fillId="4" borderId="0" xfId="0" applyFill="1"/>
    <xf numFmtId="0" fontId="0" fillId="0" borderId="0" xfId="0" applyFill="1"/>
    <xf numFmtId="2" fontId="0" fillId="0" borderId="0" xfId="0" applyNumberFormat="1" applyFill="1"/>
    <xf numFmtId="4" fontId="0" fillId="0" borderId="0" xfId="0" applyNumberFormat="1"/>
    <xf numFmtId="14" fontId="0" fillId="0" borderId="0" xfId="0" applyNumberFormat="1"/>
    <xf numFmtId="0" fontId="1" fillId="0" borderId="1" xfId="0" applyFont="1" applyBorder="1"/>
    <xf numFmtId="165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MSCI USA Net Total Return EUR Index</v>
        <stp/>
        <stp>##V3_BDPV12</stp>
        <stp>MSDEUSN Index</stp>
        <stp>LONG_COMP_NAME</stp>
        <stp>[MIFLSleeveMap.xlsx]slmap!R13C12</stp>
        <tr r="L13" s="4"/>
      </tp>
      <tp t="s">
        <v>MSCI World Net Total Return EUR Index</v>
        <stp/>
        <stp>##V3_BDPV12</stp>
        <stp>MSDEWIN Index</stp>
        <stp>LONG_COMP_NAME</stp>
        <stp>[MIFLSleeveMap.xlsx]slmap!R11C12</stp>
        <tr r="L11" s="4"/>
      </tp>
      <tp t="s">
        <v>MSCI World Net Total Return EUR Index</v>
        <stp/>
        <stp>##V3_BDPV12</stp>
        <stp>MSDEWIN Index</stp>
        <stp>LONG_COMP_NAME</stp>
        <stp>[MIFLSleeveMap.xlsx]slmap!R12C12</stp>
        <tr r="L12" s="4"/>
      </tp>
      <tp t="s">
        <v>Bloomberg Barclays Global Aggregate 500 Total Return Index Value Unhedged EUR</v>
        <stp/>
        <stp>##V3_BDPV12</stp>
        <stp>LGA5TREU Index</stp>
        <stp>LONG_COMP_NAME</stp>
        <stp>[MIFLSleeveMap.xlsx]slmap!R8C12</stp>
        <tr r="L8" s="4"/>
      </tp>
      <tp t="s">
        <v>Bloomberg Barclays EuroAgg Total Return Index Value Unhedged EUR</v>
        <stp/>
        <stp>##V3_BDPV12</stp>
        <stp>LBEATREU Index</stp>
        <stp>LONG_COMP_NAME</stp>
        <stp>[MIFLSleeveMap.xlsx]slmap!R9C12</stp>
        <tr r="L9" s="4"/>
      </tp>
      <tp t="s">
        <v>MSCI Europe Net Total Return EUR Index</v>
        <stp/>
        <stp>##V3_BDPV12</stp>
        <stp>MSDEE15N Index</stp>
        <stp>LONG_COMP_NAME</stp>
        <stp>[MIFLSleeveMap.xlsx]slmap!R14C12</stp>
        <tr r="L14" s="4"/>
      </tp>
    </main>
    <main first="bloomberg.rtd">
      <tp t="s">
        <v>Vanguard High Dividend Yield ETF</v>
        <stp/>
        <stp>##V3_BDPV12</stp>
        <stp>VYM US Equity</stp>
        <stp>LONG_COMP_NAME</stp>
        <stp>[MIFLSleeveMap.xlsx]slmap!R7C12</stp>
        <tr r="L7" s="4"/>
      </tp>
      <tp t="s">
        <v>Vanguard High Dividend Yield ETF</v>
        <stp/>
        <stp>##V3_BDPV12</stp>
        <stp>VYM US Equity</stp>
        <stp>LONG_COMP_NAME</stp>
        <stp>[MIFLSleeveMap.xlsx]slmap!R3C12</stp>
        <tr r="L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Funds"/>
      <sheetName val="TLset"/>
      <sheetName val="FundBenchmark"/>
      <sheetName val="BenchDefs"/>
      <sheetName val="SecType"/>
      <sheetName val="CntryRatings"/>
      <sheetName val="CCYfut"/>
      <sheetName val="Funds"/>
      <sheetName val="Geography"/>
      <sheetName val="OddSecCntry"/>
      <sheetName val="statsMap"/>
    </sheetNames>
    <sheetDataSet>
      <sheetData sheetId="0">
        <row r="1">
          <cell r="I1" t="str">
            <v>ShortCode</v>
          </cell>
          <cell r="J1" t="str">
            <v>ISIN</v>
          </cell>
          <cell r="K1" t="str">
            <v>BBGTicker</v>
          </cell>
          <cell r="L1" t="str">
            <v>Tickerised</v>
          </cell>
          <cell r="M1" t="str">
            <v>RimesBMK</v>
          </cell>
          <cell r="N1" t="str">
            <v>FundName</v>
          </cell>
        </row>
        <row r="2">
          <cell r="I2">
            <v>6327</v>
          </cell>
          <cell r="J2" t="str">
            <v>IE00BYVXRS28</v>
          </cell>
          <cell r="K2" t="str">
            <v>.L_S Index</v>
          </cell>
          <cell r="L2" t="str">
            <v>MLSCLCA ID Equity</v>
          </cell>
          <cell r="M2" t="str">
            <v>BLEND110</v>
          </cell>
          <cell r="N2" t="str">
            <v>MBB LONG SHORT STRAT COLLECTION</v>
          </cell>
        </row>
        <row r="3">
          <cell r="I3">
            <v>2015</v>
          </cell>
          <cell r="J3" t="str">
            <v>IE00B943L826</v>
          </cell>
          <cell r="K3" t="str">
            <v>.INFRA Index</v>
          </cell>
          <cell r="L3" t="str">
            <v>MDIOCLA ID Equity</v>
          </cell>
          <cell r="M3" t="str">
            <v>BLEND13</v>
          </cell>
          <cell r="N3" t="str">
            <v>MBB INFRASTRUCTURE OPPORTUNITIES COLLECTION</v>
          </cell>
        </row>
        <row r="4">
          <cell r="I4">
            <v>3014</v>
          </cell>
          <cell r="J4" t="str">
            <v>IE0005372184</v>
          </cell>
          <cell r="K4" t="str">
            <v>.US Index</v>
          </cell>
          <cell r="L4" t="str">
            <v>MEDTUSA ID Equity</v>
          </cell>
          <cell r="M4" t="str">
            <v>BLEND17</v>
          </cell>
          <cell r="N4" t="str">
            <v>MBB US COLLECTION</v>
          </cell>
        </row>
        <row r="5">
          <cell r="I5">
            <v>3017</v>
          </cell>
          <cell r="J5" t="str">
            <v>IE0005372309</v>
          </cell>
          <cell r="K5" t="str">
            <v>.PAC Index</v>
          </cell>
          <cell r="L5" t="str">
            <v>MEDPACA ID Equity</v>
          </cell>
          <cell r="M5" t="str">
            <v>BLEND19</v>
          </cell>
          <cell r="N5" t="str">
            <v>MBB PACIFIC COLLECTION</v>
          </cell>
        </row>
        <row r="6">
          <cell r="I6">
            <v>3018</v>
          </cell>
          <cell r="J6" t="str">
            <v>IE0005372291</v>
          </cell>
          <cell r="K6" t="str">
            <v>.EURC Index</v>
          </cell>
          <cell r="L6" t="str">
            <v>MEDTMEA ID Equity</v>
          </cell>
          <cell r="M6" t="str">
            <v>BLEND20</v>
          </cell>
          <cell r="N6" t="str">
            <v>MBB EUROPEAN COLLECTION</v>
          </cell>
        </row>
        <row r="7">
          <cell r="I7">
            <v>3019</v>
          </cell>
          <cell r="J7" t="str">
            <v>IE0005380518</v>
          </cell>
          <cell r="K7" t="str">
            <v>.EM Index</v>
          </cell>
          <cell r="L7" t="str">
            <v>MEDEMAA ID Equity</v>
          </cell>
          <cell r="M7" t="str">
            <v>BLEND21</v>
          </cell>
          <cell r="N7" t="str">
            <v>MBB EMERGING MARKETS COLLECTION</v>
          </cell>
        </row>
        <row r="8">
          <cell r="I8">
            <v>3020</v>
          </cell>
          <cell r="J8" t="str">
            <v>IE0009623046</v>
          </cell>
          <cell r="K8" t="str">
            <v>.TEC Index</v>
          </cell>
          <cell r="L8" t="str">
            <v>MEDTMGT ID Equity</v>
          </cell>
          <cell r="M8" t="str">
            <v>BLEND22</v>
          </cell>
          <cell r="N8" t="str">
            <v>MBB GLOBAL TECH COLLECTION</v>
          </cell>
        </row>
        <row r="9">
          <cell r="I9">
            <v>4211</v>
          </cell>
          <cell r="J9" t="str">
            <v>IE0032080503</v>
          </cell>
          <cell r="K9" t="str">
            <v>.EP Index</v>
          </cell>
          <cell r="L9" t="str">
            <v>CHAGCLA ID Equity</v>
          </cell>
          <cell r="M9" t="str">
            <v>BLEND29</v>
          </cell>
          <cell r="N9" t="str">
            <v>MBB EQUITY POWER COUPON COLLECTION</v>
          </cell>
        </row>
        <row r="10">
          <cell r="I10">
            <v>6481</v>
          </cell>
          <cell r="J10" t="str">
            <v>IE00BJYLJG06</v>
          </cell>
          <cell r="K10" t="str">
            <v>.ESCAP Index</v>
          </cell>
          <cell r="L10" t="str">
            <v>MDSCELA ID Equity</v>
          </cell>
          <cell r="M10" t="str">
            <v>BLEND126</v>
          </cell>
          <cell r="N10" t="str">
            <v>MBB EUROPEAN SMALL CAP EQUITY</v>
          </cell>
        </row>
        <row r="11">
          <cell r="I11">
            <v>6501</v>
          </cell>
          <cell r="J11" t="str">
            <v>IE00BJYLJ716</v>
          </cell>
          <cell r="K11" t="str">
            <v>.CROP Index</v>
          </cell>
          <cell r="L11" t="str">
            <v>MDROPLA ID Equity</v>
          </cell>
          <cell r="M11" t="str">
            <v>BLEND123</v>
          </cell>
          <cell r="N11" t="str">
            <v>MBB CHINESE ROAD OPPORTUNITIES</v>
          </cell>
        </row>
        <row r="12">
          <cell r="I12">
            <v>6502</v>
          </cell>
          <cell r="J12" t="str">
            <v>IE00BJYLJ823</v>
          </cell>
          <cell r="K12" t="str">
            <v>.GLEAD Index</v>
          </cell>
          <cell r="L12" t="str">
            <v>MDGLLLA ID Equity</v>
          </cell>
          <cell r="M12" t="str">
            <v>BLEND125</v>
          </cell>
          <cell r="N12" t="str">
            <v>MBB GLOBAL LEADERS</v>
          </cell>
        </row>
        <row r="13">
          <cell r="I13">
            <v>2016</v>
          </cell>
          <cell r="J13" t="str">
            <v>IE00B8C2R429</v>
          </cell>
          <cell r="K13" t="str">
            <v>.CNV Index</v>
          </cell>
          <cell r="L13" t="str">
            <v>MEDCSLA ID Equity</v>
          </cell>
          <cell r="M13" t="str">
            <v>BLEND14</v>
          </cell>
          <cell r="N13" t="str">
            <v>MBB CONVERTIBLE STRATEGY COLLECTION</v>
          </cell>
        </row>
        <row r="14">
          <cell r="I14">
            <v>6503</v>
          </cell>
          <cell r="J14" t="str">
            <v>IE00BJYLJB50</v>
          </cell>
          <cell r="K14" t="str">
            <v>.EMFI Index</v>
          </cell>
          <cell r="L14" t="str">
            <v>MDEMFLA ID Equity</v>
          </cell>
          <cell r="M14" t="str">
            <v>BLEND124</v>
          </cell>
          <cell r="N14" t="str">
            <v>MBB EMERGING MARKETS FIXED INCOME</v>
          </cell>
        </row>
        <row r="15">
          <cell r="I15">
            <v>2381</v>
          </cell>
          <cell r="J15" t="str">
            <v>IE00B6SBTN25</v>
          </cell>
          <cell r="K15" t="str">
            <v>.NOPS Index</v>
          </cell>
          <cell r="L15" t="str">
            <v>MEDNOLA ID Equity</v>
          </cell>
          <cell r="M15" t="str">
            <v>BLEND59</v>
          </cell>
          <cell r="N15" t="str">
            <v>MBB NEW OPPORTUNITIES COLLECTION</v>
          </cell>
        </row>
        <row r="16">
          <cell r="I16">
            <v>4210</v>
          </cell>
          <cell r="J16" t="str">
            <v>IE0032080495</v>
          </cell>
          <cell r="K16" t="str">
            <v>.DYN Index</v>
          </cell>
          <cell r="L16" t="str">
            <v>CHDYCLA ID Equity</v>
          </cell>
          <cell r="M16" t="str">
            <v>BLEND80</v>
          </cell>
          <cell r="N16" t="str">
            <v>MBB DYNAMIC COLLECTION</v>
          </cell>
        </row>
        <row r="17">
          <cell r="I17">
            <v>5108</v>
          </cell>
          <cell r="J17" t="str">
            <v>IE00B3BF0L54</v>
          </cell>
          <cell r="K17" t="str">
            <v>.PC Index</v>
          </cell>
          <cell r="L17" t="str">
            <v>CMODCLA ID Equity</v>
          </cell>
          <cell r="M17" t="str">
            <v>BLEND81</v>
          </cell>
          <cell r="N17" t="str">
            <v>MBB PREMIUM COUPON COLLECTION</v>
          </cell>
        </row>
        <row r="18">
          <cell r="I18">
            <v>5434</v>
          </cell>
          <cell r="J18" t="str">
            <v>IE00B3WM4L37</v>
          </cell>
          <cell r="K18" t="str">
            <v>.CS Index</v>
          </cell>
          <cell r="L18" t="str">
            <v>MBBCSSB ID Equity</v>
          </cell>
          <cell r="M18" t="str">
            <v>BLEND83</v>
          </cell>
          <cell r="N18" t="str">
            <v>MBB COUPON STRATEGY COLLECTION</v>
          </cell>
        </row>
        <row r="19">
          <cell r="I19">
            <v>5555</v>
          </cell>
          <cell r="J19" t="str">
            <v>IE00BCZNHK63</v>
          </cell>
          <cell r="K19" t="str">
            <v>.SRI Index</v>
          </cell>
          <cell r="L19" t="str">
            <v>MSRCCLA ID Equity</v>
          </cell>
          <cell r="M19" t="str">
            <v>BLEND36</v>
          </cell>
          <cell r="N19" t="str">
            <v>MBB SOCIALLY RESPONSIBLE COLLECTION</v>
          </cell>
        </row>
        <row r="20">
          <cell r="I20">
            <v>6330</v>
          </cell>
          <cell r="J20" t="str">
            <v>IE00BYVXS238</v>
          </cell>
          <cell r="K20" t="str">
            <v>.ECS Index</v>
          </cell>
          <cell r="L20" t="str">
            <v>MECCLCA ID Equity</v>
          </cell>
          <cell r="M20" t="str">
            <v>BLEND85</v>
          </cell>
          <cell r="N20" t="str">
            <v>MBB EUROPEAN COUPON STRATEGY COLLECTION</v>
          </cell>
        </row>
        <row r="21">
          <cell r="I21">
            <v>6331</v>
          </cell>
          <cell r="J21" t="str">
            <v>IE00BYVXSB26</v>
          </cell>
          <cell r="K21" t="str">
            <v>.USCS Index</v>
          </cell>
          <cell r="L21" t="str">
            <v>USCCLCA ID Equity</v>
          </cell>
          <cell r="M21" t="str">
            <v>BLEND86</v>
          </cell>
          <cell r="N21" t="str">
            <v>MBB US COUPON STRATEGY COLLECTION</v>
          </cell>
        </row>
        <row r="22">
          <cell r="I22">
            <v>6342</v>
          </cell>
          <cell r="J22" t="str">
            <v>IE00BYZ2Y955</v>
          </cell>
          <cell r="K22" t="str">
            <v>.DIVO Index</v>
          </cell>
          <cell r="L22" t="str">
            <v>MDVOLCA ID Equity</v>
          </cell>
          <cell r="M22" t="str">
            <v>BLEND99</v>
          </cell>
          <cell r="N22" t="str">
            <v>MBB DYNAMIC INTERNATIONAL VALUE OPPORTUNITIES</v>
          </cell>
        </row>
        <row r="23">
          <cell r="I23">
            <v>6459</v>
          </cell>
          <cell r="J23" t="str">
            <v>IE00BG0D0J96</v>
          </cell>
          <cell r="K23" t="str">
            <v>.MITO Index</v>
          </cell>
          <cell r="L23" t="str">
            <v>MDTOLCA ID Equity</v>
          </cell>
          <cell r="M23" t="str">
            <v>ACWI.R</v>
          </cell>
          <cell r="N23" t="str">
            <v>MBB INNOVATIVE THEMATIC OPPORTUNITIES</v>
          </cell>
        </row>
        <row r="24">
          <cell r="I24">
            <v>3015</v>
          </cell>
          <cell r="J24" t="str">
            <v>IE0005359660</v>
          </cell>
          <cell r="K24" t="str">
            <v>.GHY Index</v>
          </cell>
          <cell r="L24" t="str">
            <v>MEDGHYA ID Equity</v>
          </cell>
          <cell r="M24" t="str">
            <v>BLEND18</v>
          </cell>
          <cell r="N24" t="str">
            <v>MBB GLOBAL HIGH YIELD</v>
          </cell>
        </row>
        <row r="25">
          <cell r="I25">
            <v>4213</v>
          </cell>
          <cell r="J25" t="str">
            <v>IE0030608859</v>
          </cell>
          <cell r="K25" t="str">
            <v>.EFI Index</v>
          </cell>
          <cell r="L25" t="str">
            <v>MEDEFIA ID Equity</v>
          </cell>
          <cell r="M25" t="str">
            <v>BLEND30</v>
          </cell>
          <cell r="N25" t="str">
            <v>MBB EURO FIXED INCOME</v>
          </cell>
        </row>
        <row r="26">
          <cell r="I26">
            <v>6214</v>
          </cell>
          <cell r="J26" t="str">
            <v>IE00BVL88501</v>
          </cell>
          <cell r="K26" t="str">
            <v>.FIS Index</v>
          </cell>
          <cell r="L26" t="str">
            <v>MFISTLA ID Equity</v>
          </cell>
          <cell r="M26" t="str">
            <v>BLEND37</v>
          </cell>
          <cell r="N26" t="str">
            <v>MBB FINANCIAL INCOME STRATEGY</v>
          </cell>
        </row>
        <row r="27">
          <cell r="I27">
            <v>6215</v>
          </cell>
          <cell r="J27" t="str">
            <v>IE00BVL88F07</v>
          </cell>
          <cell r="K27" t="str">
            <v>.EQ Index</v>
          </cell>
          <cell r="L27" t="str">
            <v>MDEQLLA ID Equity</v>
          </cell>
          <cell r="M27" t="str">
            <v>BLEND84</v>
          </cell>
          <cell r="N27" t="str">
            <v>MBB EQUILIBRIUM</v>
          </cell>
        </row>
        <row r="28">
          <cell r="I28">
            <v>5032</v>
          </cell>
          <cell r="J28" t="str">
            <v>IE00B2NLMY18</v>
          </cell>
          <cell r="K28" t="str">
            <v>.BRK Index</v>
          </cell>
          <cell r="L28" t="str">
            <v>MEDBLKL ID Equity</v>
          </cell>
          <cell r="M28" t="str">
            <v>BLEND96</v>
          </cell>
          <cell r="N28" t="str">
            <v>MBB BLACKROCK GLOBAL SELECTION</v>
          </cell>
        </row>
        <row r="29">
          <cell r="I29">
            <v>5033</v>
          </cell>
          <cell r="J29" t="str">
            <v>IE00B2NLMP27</v>
          </cell>
          <cell r="K29" t="str">
            <v>.JPM Index</v>
          </cell>
          <cell r="L29" t="str">
            <v>MEDJPML ID Equity</v>
          </cell>
          <cell r="M29" t="str">
            <v>BLEND97</v>
          </cell>
          <cell r="N29" t="str">
            <v>MBB JPMORGAN GLOBAL SELECTION</v>
          </cell>
        </row>
        <row r="30">
          <cell r="I30">
            <v>5034</v>
          </cell>
          <cell r="J30" t="str">
            <v>IE00B2NLMT64</v>
          </cell>
          <cell r="K30" t="str">
            <v>.MS Index</v>
          </cell>
          <cell r="L30" t="str">
            <v>MEDMORL ID Equity</v>
          </cell>
          <cell r="M30" t="str">
            <v>BLEND98</v>
          </cell>
          <cell r="N30" t="str">
            <v>MBB MORGAN STANLEY GLOBAL SELECTION</v>
          </cell>
        </row>
        <row r="31">
          <cell r="I31">
            <v>5357</v>
          </cell>
          <cell r="J31" t="str">
            <v>IE00B3QT7777</v>
          </cell>
          <cell r="K31" t="str">
            <v>.DWS Index</v>
          </cell>
          <cell r="L31" t="str">
            <v>MDWSMTL ID Equity</v>
          </cell>
          <cell r="M31" t="str">
            <v>BLEND35</v>
          </cell>
          <cell r="N31" t="str">
            <v>MBB DWS SELECTION</v>
          </cell>
        </row>
        <row r="32">
          <cell r="I32">
            <v>2017</v>
          </cell>
          <cell r="J32" t="str">
            <v>IE00B95WD600</v>
          </cell>
          <cell r="K32" t="str">
            <v>.CARM Index</v>
          </cell>
          <cell r="L32" t="str">
            <v>MECSSLA ID Equity</v>
          </cell>
          <cell r="M32" t="str">
            <v>BLEND57</v>
          </cell>
          <cell r="N32" t="str">
            <v>MBB CARMIGNAC STRATEGIC SELECTION</v>
          </cell>
        </row>
        <row r="33">
          <cell r="I33">
            <v>2018</v>
          </cell>
          <cell r="J33" t="str">
            <v>IE00B91SH939</v>
          </cell>
          <cell r="K33" t="str">
            <v>.INV Index</v>
          </cell>
          <cell r="L33" t="str">
            <v>MIBRCLA ID Equity</v>
          </cell>
          <cell r="M33" t="str">
            <v>BLEND74</v>
          </cell>
          <cell r="N33" t="str">
            <v>MBB INVESCO BALANCED RISK COUPON SELECTION</v>
          </cell>
        </row>
        <row r="34">
          <cell r="I34">
            <v>5355</v>
          </cell>
          <cell r="J34" t="str">
            <v>IE00B3S9CB42</v>
          </cell>
          <cell r="K34" t="str">
            <v>.FT Index</v>
          </cell>
          <cell r="L34" t="str">
            <v>MFTEMSL ID Equity</v>
          </cell>
          <cell r="M34" t="str">
            <v>BLEND82</v>
          </cell>
          <cell r="N34" t="str">
            <v>MBB EMERGING MARKET MULTI ASSET</v>
          </cell>
        </row>
        <row r="35">
          <cell r="I35">
            <v>5356</v>
          </cell>
          <cell r="J35" t="str">
            <v>IE00B3SXP731</v>
          </cell>
          <cell r="K35" t="str">
            <v>.PIM Index</v>
          </cell>
          <cell r="L35" t="str">
            <v>MPMISSL ID Equity</v>
          </cell>
          <cell r="M35" t="str">
            <v>BLEND34</v>
          </cell>
          <cell r="N35" t="str">
            <v>MBB PIMCO INFLATION STRATEGY SELECTION</v>
          </cell>
        </row>
        <row r="36">
          <cell r="I36">
            <v>6329</v>
          </cell>
          <cell r="J36" t="str">
            <v>IE00BYVXRV56</v>
          </cell>
          <cell r="K36" t="str">
            <v>.FID Index</v>
          </cell>
          <cell r="L36" t="str">
            <v>MACSLCA ID Equity</v>
          </cell>
          <cell r="M36" t="str">
            <v>BLEND60</v>
          </cell>
          <cell r="N36" t="str">
            <v>MBB FIDELITY ASIAN SELECTION</v>
          </cell>
        </row>
        <row r="37">
          <cell r="I37">
            <v>6484</v>
          </cell>
          <cell r="J37" t="str">
            <v>IE00BLDGBM04</v>
          </cell>
          <cell r="K37" t="str">
            <v>.DEMO Index</v>
          </cell>
          <cell r="L37" t="str">
            <v>MDDOPLA ID Equity</v>
          </cell>
          <cell r="M37" t="str">
            <v>ACWI.R</v>
          </cell>
          <cell r="N37" t="str">
            <v>MBB GLOBAL DEMOGRAPHIC OPPORTUNITIES</v>
          </cell>
        </row>
        <row r="38">
          <cell r="I38">
            <v>6510</v>
          </cell>
          <cell r="J38" t="str">
            <v>IE00BMZN0T66</v>
          </cell>
          <cell r="K38" t="str">
            <v>.IPCT Index</v>
          </cell>
          <cell r="L38" t="str">
            <v>MDGIPLA ID Equity</v>
          </cell>
          <cell r="M38" t="str">
            <v>ACWI.R</v>
          </cell>
          <cell r="N38" t="str">
            <v>MBB GLOBAL IMPACT</v>
          </cell>
        </row>
        <row r="39">
          <cell r="I39">
            <v>3784</v>
          </cell>
          <cell r="J39" t="str">
            <v>IE0004479642</v>
          </cell>
          <cell r="K39" t="str">
            <v>.CCYC Index</v>
          </cell>
          <cell r="L39" t="str">
            <v>MEDHCEL ID Equity</v>
          </cell>
          <cell r="M39" t="str">
            <v>BLEND23</v>
          </cell>
          <cell r="N39" t="str">
            <v>CH COUNTER CYCLICAL EQUITY</v>
          </cell>
        </row>
        <row r="40">
          <cell r="I40">
            <v>3785</v>
          </cell>
          <cell r="J40" t="str">
            <v>IE0004621052</v>
          </cell>
          <cell r="K40" t="str">
            <v>.C_TEC Index</v>
          </cell>
          <cell r="L40" t="str">
            <v>MEDTECL ID Equity</v>
          </cell>
          <cell r="M40" t="str">
            <v>BLEND24</v>
          </cell>
          <cell r="N40" t="str">
            <v>CH TECHNOLOGY EQUITY</v>
          </cell>
        </row>
        <row r="41">
          <cell r="I41">
            <v>3787</v>
          </cell>
          <cell r="J41" t="str">
            <v>IE0004488262</v>
          </cell>
          <cell r="K41" t="str">
            <v>.FIN Index</v>
          </cell>
          <cell r="L41" t="str">
            <v>MEDFINL ID Equity</v>
          </cell>
          <cell r="M41" t="str">
            <v>BLEND25</v>
          </cell>
          <cell r="N41" t="str">
            <v>CH FINANCIAL EQUITY</v>
          </cell>
        </row>
        <row r="42">
          <cell r="I42">
            <v>3789</v>
          </cell>
          <cell r="J42" t="str">
            <v>IE0004462408</v>
          </cell>
          <cell r="K42" t="str">
            <v>.CYC Index</v>
          </cell>
          <cell r="L42" t="str">
            <v>MEDINDL ID Equity</v>
          </cell>
          <cell r="M42" t="str">
            <v>BLEND26</v>
          </cell>
          <cell r="N42" t="str">
            <v>CH CYCLICAL EQUITY</v>
          </cell>
        </row>
        <row r="43">
          <cell r="I43">
            <v>3888</v>
          </cell>
          <cell r="J43" t="str">
            <v>IE0004460683</v>
          </cell>
          <cell r="K43" t="str">
            <v>.EN Index</v>
          </cell>
          <cell r="L43" t="str">
            <v>MEDENGL ID Equity</v>
          </cell>
          <cell r="M43" t="str">
            <v>BLEND27</v>
          </cell>
          <cell r="N43" t="str">
            <v>CH ENERGY EQUITY</v>
          </cell>
        </row>
        <row r="44">
          <cell r="I44">
            <v>3896</v>
          </cell>
          <cell r="J44" t="str">
            <v>IE0004457085</v>
          </cell>
          <cell r="K44" t="str">
            <v>.GR Index</v>
          </cell>
          <cell r="L44" t="str">
            <v>MEDGERL ID Equity</v>
          </cell>
          <cell r="M44" t="str">
            <v>BLEND28</v>
          </cell>
          <cell r="N44" t="str">
            <v>CH GERMANY EQUITY</v>
          </cell>
        </row>
        <row r="45">
          <cell r="I45">
            <v>4221</v>
          </cell>
          <cell r="J45" t="str">
            <v>IE0030608297</v>
          </cell>
          <cell r="K45" t="str">
            <v>.SP Index</v>
          </cell>
          <cell r="L45" t="str">
            <v>MEDSPLA ID Equity</v>
          </cell>
          <cell r="M45" t="str">
            <v>BLEND31</v>
          </cell>
          <cell r="N45" t="str">
            <v>CH SPAIN EQUITY</v>
          </cell>
        </row>
        <row r="46">
          <cell r="I46">
            <v>4223</v>
          </cell>
          <cell r="J46" t="str">
            <v>IE0032082988</v>
          </cell>
          <cell r="K46" t="str">
            <v>.INTE Index</v>
          </cell>
          <cell r="L46" t="str">
            <v>MEDCONL ID Equity</v>
          </cell>
          <cell r="M46" t="str">
            <v>BLEND32</v>
          </cell>
          <cell r="N46" t="str">
            <v>CH INTERNATIONAL EQUITY</v>
          </cell>
        </row>
        <row r="47">
          <cell r="I47">
            <v>8812</v>
          </cell>
          <cell r="J47" t="str">
            <v>IE0004878413</v>
          </cell>
          <cell r="K47" t="str">
            <v>.NAE Index</v>
          </cell>
          <cell r="L47" t="str">
            <v>MEDNAEI ID Equity</v>
          </cell>
          <cell r="M47" t="str">
            <v>BLEND38</v>
          </cell>
          <cell r="N47" t="str">
            <v>CH NORTH AMERICAN EQUITY</v>
          </cell>
        </row>
        <row r="48">
          <cell r="I48">
            <v>8813</v>
          </cell>
          <cell r="J48" t="str">
            <v>IE0004878967</v>
          </cell>
          <cell r="K48" t="str">
            <v>.C_EUR Index</v>
          </cell>
          <cell r="L48" t="str">
            <v>MEDCEUI ID Equity</v>
          </cell>
          <cell r="M48" t="str">
            <v>BLEND102</v>
          </cell>
          <cell r="N48" t="str">
            <v>CH EUROPEAN EQUITY</v>
          </cell>
        </row>
        <row r="49">
          <cell r="I49">
            <v>8814</v>
          </cell>
          <cell r="J49" t="str">
            <v>IE0004878520</v>
          </cell>
          <cell r="K49" t="str">
            <v>.C_PAC Index</v>
          </cell>
          <cell r="L49" t="str">
            <v>MEDCPEI ID Equity</v>
          </cell>
          <cell r="M49" t="str">
            <v>BLEND39</v>
          </cell>
          <cell r="N49" t="str">
            <v>CH PACIFIC EQUITY</v>
          </cell>
        </row>
        <row r="50">
          <cell r="I50">
            <v>8815</v>
          </cell>
          <cell r="J50" t="str">
            <v>IE0004905604</v>
          </cell>
          <cell r="K50" t="str">
            <v>.IT Index</v>
          </cell>
          <cell r="L50" t="str">
            <v>MEDCIEI ID Equity</v>
          </cell>
          <cell r="M50" t="str">
            <v>BLEND40</v>
          </cell>
          <cell r="N50" t="str">
            <v>CH ITALIAN EQUITY</v>
          </cell>
        </row>
        <row r="51">
          <cell r="I51">
            <v>8816</v>
          </cell>
          <cell r="J51" t="str">
            <v>IE0004878744</v>
          </cell>
          <cell r="K51" t="str">
            <v>.C_EM Index</v>
          </cell>
          <cell r="L51" t="str">
            <v>MEDCEMI ID Equity</v>
          </cell>
          <cell r="M51" t="str">
            <v>BLEND41</v>
          </cell>
          <cell r="N51" t="str">
            <v>CH EMERGING MARKETS EQUITY</v>
          </cell>
        </row>
        <row r="52">
          <cell r="I52">
            <v>8824</v>
          </cell>
          <cell r="J52" t="str">
            <v>IE00B1P83Q26</v>
          </cell>
          <cell r="K52" t="str">
            <v>.P1 Index</v>
          </cell>
          <cell r="L52" t="str">
            <v>CHLP1PA ID Equity</v>
          </cell>
          <cell r="M52" t="str">
            <v>BLEND42</v>
          </cell>
          <cell r="N52" t="str">
            <v>CH PROVIDENT 1</v>
          </cell>
        </row>
        <row r="53">
          <cell r="I53">
            <v>2376</v>
          </cell>
          <cell r="J53" t="str">
            <v>IE00B13C3B10</v>
          </cell>
          <cell r="K53" t="str">
            <v>.S_R Index</v>
          </cell>
          <cell r="L53" t="str">
            <v>CHTOTAL ID Equity</v>
          </cell>
          <cell r="M53" t="str">
            <v>BLEND107</v>
          </cell>
          <cell r="N53" t="str">
            <v>CH SOLIDITY AND RETURN</v>
          </cell>
        </row>
        <row r="54">
          <cell r="I54">
            <v>5199</v>
          </cell>
          <cell r="J54" t="str">
            <v>IE00B60DMK45</v>
          </cell>
          <cell r="K54" t="str">
            <v>.INTI Index</v>
          </cell>
          <cell r="L54" t="str">
            <v>MEDINAL ID Equity</v>
          </cell>
          <cell r="M54" t="str">
            <v>BLEND109</v>
          </cell>
          <cell r="N54" t="str">
            <v>CH INTERNATIONAL INCOME</v>
          </cell>
        </row>
        <row r="55">
          <cell r="I55">
            <v>5200</v>
          </cell>
          <cell r="J55" t="str">
            <v>IE00B60CK411</v>
          </cell>
          <cell r="K55" t="str">
            <v>.INTB Index</v>
          </cell>
          <cell r="L55" t="str">
            <v>MEDCIAL ID Equity</v>
          </cell>
          <cell r="M55" t="str">
            <v>BLEND33</v>
          </cell>
          <cell r="N55" t="str">
            <v>CH INTERNATIONAL BOND</v>
          </cell>
        </row>
        <row r="56">
          <cell r="I56">
            <v>8818</v>
          </cell>
          <cell r="J56" t="str">
            <v>IE0004905935</v>
          </cell>
          <cell r="K56" t="str">
            <v>.EB Index</v>
          </cell>
          <cell r="L56" t="str">
            <v>MEDCEBI ID Equity</v>
          </cell>
          <cell r="M56" t="str">
            <v>BLEND87</v>
          </cell>
          <cell r="N56" t="str">
            <v>CH EURO BOND</v>
          </cell>
        </row>
        <row r="57">
          <cell r="I57">
            <v>8820</v>
          </cell>
          <cell r="J57" t="str">
            <v>IE0004879379</v>
          </cell>
          <cell r="K57" t="str">
            <v>.EI Index</v>
          </cell>
          <cell r="L57" t="str">
            <v>MEDCEII ID Equity</v>
          </cell>
          <cell r="M57" t="str">
            <v>BLEND112</v>
          </cell>
          <cell r="N57" t="str">
            <v>CH EURO INCOME</v>
          </cell>
        </row>
        <row r="58">
          <cell r="I58">
            <v>8826</v>
          </cell>
          <cell r="J58" t="str">
            <v>IE00B1P83S40</v>
          </cell>
          <cell r="K58" t="str">
            <v>.P3 Index</v>
          </cell>
          <cell r="L58" t="str">
            <v>CHLPV3P ID Equity</v>
          </cell>
          <cell r="M58" t="str">
            <v>BLEND43</v>
          </cell>
          <cell r="N58" t="str">
            <v>CH PROVIDENT 3</v>
          </cell>
        </row>
        <row r="59">
          <cell r="I59">
            <v>8827</v>
          </cell>
          <cell r="J59" t="str">
            <v>IE00B1P83T56</v>
          </cell>
          <cell r="K59" t="str">
            <v>.P4 Index</v>
          </cell>
          <cell r="L59" t="str">
            <v>CHLPV4P ID Equity</v>
          </cell>
          <cell r="M59" t="str">
            <v>BLEND113</v>
          </cell>
          <cell r="N59" t="str">
            <v>CH PROVIDENT 4</v>
          </cell>
        </row>
        <row r="60">
          <cell r="I60">
            <v>8828</v>
          </cell>
          <cell r="J60" t="str">
            <v>IE00B1P83V78</v>
          </cell>
          <cell r="K60" t="str">
            <v>.P5 Index</v>
          </cell>
          <cell r="L60" t="str">
            <v>CHLPV5P ID Equity</v>
          </cell>
          <cell r="M60" t="str">
            <v>BLEND114</v>
          </cell>
          <cell r="N60" t="str">
            <v>CH PROVIDENT 5</v>
          </cell>
        </row>
        <row r="61">
          <cell r="I61">
            <v>3890</v>
          </cell>
          <cell r="J61" t="str">
            <v>IE0004622134</v>
          </cell>
          <cell r="K61" t="str">
            <v>.LIQUS Index</v>
          </cell>
          <cell r="L61" t="str">
            <v>MEDLQ$L ID Equity</v>
          </cell>
          <cell r="M61" t="str">
            <v>BLEND108</v>
          </cell>
          <cell r="N61" t="str">
            <v>CH LIQUIDITY US DOLLAR</v>
          </cell>
        </row>
        <row r="62">
          <cell r="I62">
            <v>8819</v>
          </cell>
          <cell r="J62" t="str">
            <v>IE0004878637</v>
          </cell>
          <cell r="K62" t="str">
            <v>.LIQ Index</v>
          </cell>
          <cell r="L62" t="str">
            <v>MEDCLQI ID Equity</v>
          </cell>
          <cell r="M62" t="str">
            <v>BLEND111</v>
          </cell>
          <cell r="N62" t="str">
            <v>CH LIQUIDITY EURO</v>
          </cell>
        </row>
        <row r="63">
          <cell r="I63">
            <v>2374</v>
          </cell>
          <cell r="J63" t="str">
            <v>IE00B13C3881</v>
          </cell>
          <cell r="K63" t="str">
            <v>.FLEX Index</v>
          </cell>
          <cell r="L63" t="str">
            <v>CHFLEXL ID Equity</v>
          </cell>
          <cell r="M63" t="str">
            <v>BLEND117</v>
          </cell>
          <cell r="N63" t="str">
            <v>CH FLEXIBLE</v>
          </cell>
        </row>
        <row r="64">
          <cell r="I64">
            <v>8825</v>
          </cell>
          <cell r="J64" t="str">
            <v>IE00B1P83R33</v>
          </cell>
          <cell r="K64" t="str">
            <v>.P2 Index</v>
          </cell>
          <cell r="L64" t="str">
            <v>CHLPV2P ID Equity</v>
          </cell>
          <cell r="M64" t="str">
            <v>BLEND61</v>
          </cell>
          <cell r="N64" t="str">
            <v>CH PROVIDENT 2</v>
          </cell>
        </row>
        <row r="65">
          <cell r="I65">
            <v>4133</v>
          </cell>
          <cell r="J65" t="str">
            <v>LU0039296719</v>
          </cell>
          <cell r="K65" t="str">
            <v>.GMXAP Index</v>
          </cell>
          <cell r="L65" t="str">
            <v>GAMMXFI LX Equity</v>
          </cell>
          <cell r="M65" t="str">
            <v>BLEND115</v>
          </cell>
          <cell r="N65" t="str">
            <v>GAMAX FUNDS ASIA PACIFIC</v>
          </cell>
        </row>
        <row r="66">
          <cell r="I66">
            <v>4136</v>
          </cell>
          <cell r="J66" t="str">
            <v>LU0073103748</v>
          </cell>
          <cell r="K66" t="str">
            <v>.GMXJ Index</v>
          </cell>
          <cell r="L66" t="str">
            <v>GAMJNRA LX Equity</v>
          </cell>
          <cell r="M66" t="str">
            <v>BLEND116</v>
          </cell>
          <cell r="N66" t="str">
            <v>GAMAX FUNDS JUNIOR</v>
          </cell>
        </row>
        <row r="67">
          <cell r="I67">
            <v>4134</v>
          </cell>
          <cell r="J67" t="str">
            <v>LU0051667300</v>
          </cell>
          <cell r="K67" t="str">
            <v>.GMXMB Index</v>
          </cell>
          <cell r="L67" t="str">
            <v>GAMXMBD LX Equity</v>
          </cell>
          <cell r="M67" t="str">
            <v>BLEND44</v>
          </cell>
          <cell r="N67" t="str">
            <v>GAMAX FUNDS MAXI-BOND</v>
          </cell>
        </row>
        <row r="68">
          <cell r="I68">
            <v>2246</v>
          </cell>
          <cell r="J68" t="str">
            <v>ES0165128002</v>
          </cell>
          <cell r="K68" t="str">
            <v>.EUROP Index</v>
          </cell>
          <cell r="L68" t="str">
            <v>FIBMDEL SM Equity</v>
          </cell>
          <cell r="N68" t="str">
            <v>MG EUROPA</v>
          </cell>
        </row>
        <row r="69">
          <cell r="I69">
            <v>5634</v>
          </cell>
          <cell r="J69" t="str">
            <v>ES0136453000</v>
          </cell>
          <cell r="K69" t="str">
            <v>.SMSE Index</v>
          </cell>
          <cell r="L69" t="str">
            <v>MEDSMCL SM Equity</v>
          </cell>
          <cell r="N69" t="str">
            <v>MG SMALL-MID CAP SPANISH EQUITY</v>
          </cell>
        </row>
        <row r="70">
          <cell r="I70">
            <v>5975</v>
          </cell>
          <cell r="J70" t="str">
            <v>ES0161997004</v>
          </cell>
          <cell r="K70" t="str">
            <v>.REST Index</v>
          </cell>
          <cell r="L70" t="str">
            <v>MEREGLA SM Equity</v>
          </cell>
          <cell r="N70" t="str">
            <v>MG REAL ESTATE</v>
          </cell>
        </row>
        <row r="71">
          <cell r="I71">
            <v>2213</v>
          </cell>
          <cell r="J71" t="str">
            <v>ES0138816030</v>
          </cell>
          <cell r="K71" t="str">
            <v>.FOC Index</v>
          </cell>
          <cell r="L71" t="str">
            <v>FIBFODI SM Equity</v>
          </cell>
          <cell r="N71" t="str">
            <v>MG FONDCUENTA</v>
          </cell>
        </row>
        <row r="72">
          <cell r="I72">
            <v>2388</v>
          </cell>
          <cell r="J72" t="str">
            <v>ES0165127004</v>
          </cell>
          <cell r="K72" t="str">
            <v>.ACTIVO Index</v>
          </cell>
          <cell r="L72" t="str">
            <v>FIBACTL SM Equity</v>
          </cell>
          <cell r="N72" t="str">
            <v>MG ACTIVO</v>
          </cell>
        </row>
        <row r="73">
          <cell r="I73">
            <v>4420</v>
          </cell>
          <cell r="J73" t="str">
            <v>ES0165126006</v>
          </cell>
          <cell r="K73" t="str">
            <v>.REN Index</v>
          </cell>
          <cell r="L73" t="str">
            <v>FIBRENL SM Equity</v>
          </cell>
          <cell r="N73" t="str">
            <v>MG RENTA</v>
          </cell>
        </row>
        <row r="74">
          <cell r="I74">
            <v>2157</v>
          </cell>
          <cell r="J74" t="str">
            <v>ES0136452036</v>
          </cell>
          <cell r="K74" t="str">
            <v>.EXEL Index</v>
          </cell>
          <cell r="L74" t="str">
            <v>FIBECEL SM Equity</v>
          </cell>
          <cell r="N74" t="str">
            <v>MG EXCELLENT</v>
          </cell>
        </row>
        <row r="75">
          <cell r="I75">
            <v>2339</v>
          </cell>
          <cell r="J75" t="str">
            <v>ES0137389005</v>
          </cell>
          <cell r="K75" t="str">
            <v>.CREC Index</v>
          </cell>
          <cell r="L75" t="str">
            <v>FIBCREL SM Equity</v>
          </cell>
          <cell r="N75" t="str">
            <v>MG CRECIMIENTO</v>
          </cell>
        </row>
        <row r="76">
          <cell r="I76">
            <v>3498</v>
          </cell>
          <cell r="J76" t="str">
            <v>ES0136467000</v>
          </cell>
          <cell r="K76" t="str">
            <v>.MGEM Index</v>
          </cell>
          <cell r="L76" t="str">
            <v>FIBLAML SM Equity</v>
          </cell>
          <cell r="N76" t="str">
            <v>MG MERCADOS EMERGENTES</v>
          </cell>
        </row>
        <row r="77">
          <cell r="I77">
            <v>6124</v>
          </cell>
          <cell r="J77" t="str">
            <v>ES0121092003</v>
          </cell>
          <cell r="K77" t="str">
            <v>.COMPR Index</v>
          </cell>
          <cell r="L77" t="str">
            <v>COMPRME SM Equity</v>
          </cell>
          <cell r="N77" t="str">
            <v>MG COMPROMISO</v>
          </cell>
        </row>
        <row r="78">
          <cell r="I78">
            <v>5606</v>
          </cell>
          <cell r="J78" t="str">
            <v>LU0795251544</v>
          </cell>
          <cell r="K78" t="str">
            <v>.SIF_DIVIN Index</v>
          </cell>
          <cell r="L78" t="str">
            <v>MEDDVIN LX Equity</v>
          </cell>
          <cell r="M78" t="str">
            <v>BLEND117</v>
          </cell>
          <cell r="N78" t="str">
            <v>MEDIOLANUM SPEC SIF-DIVERSIFIED INCOME</v>
          </cell>
        </row>
        <row r="79">
          <cell r="I79">
            <v>7554</v>
          </cell>
          <cell r="J79" t="str">
            <v>LU0401457964</v>
          </cell>
          <cell r="K79" t="str">
            <v>.SIF_EQINC Index</v>
          </cell>
          <cell r="L79" t="str">
            <v>MEDEQIN LX Equity</v>
          </cell>
          <cell r="M79" t="str">
            <v>BLEND90</v>
          </cell>
          <cell r="N79" t="str">
            <v>MEDIOLANUM SPEC SICAV SIF-EQUITY INCOME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9C0F-1DD8-487F-A193-946B703F8F09}">
  <sheetPr codeName="Sheet1">
    <tabColor theme="9" tint="-0.249977111117893"/>
  </sheetPr>
  <dimension ref="A1:L15"/>
  <sheetViews>
    <sheetView topLeftCell="C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10.28515625" bestFit="1" customWidth="1"/>
    <col min="4" max="4" width="33.28515625" bestFit="1" customWidth="1"/>
    <col min="5" max="5" width="12.28515625" customWidth="1"/>
    <col min="6" max="6" width="10.7109375" customWidth="1"/>
    <col min="7" max="7" width="10.7109375" bestFit="1" customWidth="1"/>
    <col min="8" max="8" width="13.28515625" bestFit="1" customWidth="1"/>
    <col min="9" max="9" width="20.42578125" bestFit="1" customWidth="1"/>
    <col min="10" max="10" width="28.5703125" bestFit="1" customWidth="1"/>
    <col min="11" max="11" width="13.85546875" bestFit="1" customWidth="1"/>
    <col min="12" max="12" width="63.85546875" bestFit="1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1">
        <v>693423</v>
      </c>
      <c r="B2" s="1" t="s">
        <v>12</v>
      </c>
      <c r="C2" s="1">
        <v>5434</v>
      </c>
      <c r="D2" s="11" t="str">
        <f>VLOOKUP(C2,[1]MedFunds!$I$1:$N$79,6,FALSE)</f>
        <v>MBB COUPON STRATEGY COLLECTION</v>
      </c>
      <c r="E2" s="23">
        <v>43560</v>
      </c>
      <c r="F2" s="2" t="s">
        <v>13</v>
      </c>
      <c r="G2" s="2" t="s">
        <v>14</v>
      </c>
      <c r="H2" s="2" t="s">
        <v>15</v>
      </c>
      <c r="I2" s="9" t="s">
        <v>16</v>
      </c>
      <c r="J2" s="2" t="s">
        <v>17</v>
      </c>
      <c r="K2" t="b">
        <v>1</v>
      </c>
      <c r="L2" s="2" t="s">
        <v>150</v>
      </c>
    </row>
    <row r="3" spans="1:12" x14ac:dyDescent="0.25">
      <c r="A3" s="1">
        <v>694832</v>
      </c>
      <c r="B3" s="1" t="s">
        <v>12</v>
      </c>
      <c r="C3" s="1">
        <v>4211</v>
      </c>
      <c r="D3" s="11" t="str">
        <f>VLOOKUP(C3,[1]MedFunds!$I$1:$N$79,6,FALSE)</f>
        <v>MBB EQUITY POWER COUPON COLLECTION</v>
      </c>
      <c r="E3" s="23">
        <v>43647</v>
      </c>
      <c r="F3" s="2" t="s">
        <v>18</v>
      </c>
      <c r="G3" s="2" t="s">
        <v>14</v>
      </c>
      <c r="H3" s="2" t="s">
        <v>19</v>
      </c>
      <c r="I3" s="9" t="s">
        <v>20</v>
      </c>
      <c r="J3" s="2"/>
      <c r="K3" t="b">
        <v>1</v>
      </c>
      <c r="L3" s="2" t="str" cm="1">
        <f t="array" ref="L3">_xll.BDP(I3,"LONG_COMP_NAME")</f>
        <v>Vanguard High Dividend Yield ETF</v>
      </c>
    </row>
    <row r="4" spans="1:12" x14ac:dyDescent="0.25">
      <c r="A4" s="1">
        <v>695476</v>
      </c>
      <c r="B4" s="1" t="s">
        <v>12</v>
      </c>
      <c r="C4" s="1">
        <v>8813</v>
      </c>
      <c r="D4" s="11" t="str">
        <f>VLOOKUP(C4,[1]MedFunds!$I$1:$N$79,6,FALSE)</f>
        <v>CH EUROPEAN EQUITY</v>
      </c>
      <c r="E4" s="23">
        <v>43691</v>
      </c>
      <c r="F4" s="2" t="s">
        <v>13</v>
      </c>
      <c r="G4" s="2" t="s">
        <v>14</v>
      </c>
      <c r="H4" s="2" t="s">
        <v>15</v>
      </c>
      <c r="I4" s="9" t="s">
        <v>16</v>
      </c>
      <c r="J4" s="2" t="s">
        <v>17</v>
      </c>
      <c r="K4" t="b">
        <v>0</v>
      </c>
      <c r="L4" s="2" t="s">
        <v>150</v>
      </c>
    </row>
    <row r="5" spans="1:12" x14ac:dyDescent="0.25">
      <c r="A5" s="1">
        <v>694826</v>
      </c>
      <c r="B5" s="1" t="s">
        <v>12</v>
      </c>
      <c r="C5" s="1">
        <v>5434</v>
      </c>
      <c r="D5" s="11" t="str">
        <f>VLOOKUP(C5,[1]MedFunds!$I$1:$N$79,6,FALSE)</f>
        <v>MBB COUPON STRATEGY COLLECTION</v>
      </c>
      <c r="E5" s="24" t="s">
        <v>51</v>
      </c>
      <c r="F5" s="2" t="s">
        <v>21</v>
      </c>
      <c r="G5" s="2" t="s">
        <v>14</v>
      </c>
      <c r="H5" s="2" t="s">
        <v>22</v>
      </c>
      <c r="I5" s="9" t="s">
        <v>23</v>
      </c>
      <c r="J5" s="2" t="s">
        <v>24</v>
      </c>
      <c r="K5" t="b">
        <v>1</v>
      </c>
      <c r="L5" s="2" t="s">
        <v>151</v>
      </c>
    </row>
    <row r="6" spans="1:12" x14ac:dyDescent="0.25">
      <c r="A6" s="1">
        <v>697024</v>
      </c>
      <c r="B6" s="1" t="s">
        <v>12</v>
      </c>
      <c r="C6" s="1">
        <v>3018</v>
      </c>
      <c r="D6" s="11" t="str">
        <f>VLOOKUP(C6,[1]MedFunds!$I$1:$N$79,6,FALSE)</f>
        <v>MBB EUROPEAN COLLECTION</v>
      </c>
      <c r="E6" s="24" t="s">
        <v>61</v>
      </c>
      <c r="F6" s="2" t="s">
        <v>13</v>
      </c>
      <c r="G6" s="2" t="s">
        <v>14</v>
      </c>
      <c r="H6" s="2" t="s">
        <v>15</v>
      </c>
      <c r="I6" s="9" t="s">
        <v>16</v>
      </c>
      <c r="J6" s="2" t="s">
        <v>17</v>
      </c>
      <c r="K6" t="b">
        <v>0</v>
      </c>
      <c r="L6" s="2" t="s">
        <v>150</v>
      </c>
    </row>
    <row r="7" spans="1:12" x14ac:dyDescent="0.25">
      <c r="A7" s="1">
        <v>697778</v>
      </c>
      <c r="B7" s="1" t="s">
        <v>12</v>
      </c>
      <c r="C7" s="1">
        <v>8812</v>
      </c>
      <c r="D7" s="11" t="str">
        <f>VLOOKUP(C7,[1]MedFunds!$I$1:$N$79,6,FALSE)</f>
        <v>CH NORTH AMERICAN EQUITY</v>
      </c>
      <c r="E7" s="24">
        <v>43846</v>
      </c>
      <c r="F7" s="2" t="s">
        <v>18</v>
      </c>
      <c r="G7" s="2" t="s">
        <v>14</v>
      </c>
      <c r="H7" s="2" t="s">
        <v>19</v>
      </c>
      <c r="I7" s="9" t="s">
        <v>20</v>
      </c>
      <c r="J7" s="2"/>
      <c r="K7" t="b">
        <v>0</v>
      </c>
      <c r="L7" s="2" t="str" cm="1">
        <f t="array" ref="L7">_xll.BDP(I7,"LONG_COMP_NAME")</f>
        <v>Vanguard High Dividend Yield ETF</v>
      </c>
    </row>
    <row r="8" spans="1:12" x14ac:dyDescent="0.25">
      <c r="A8" s="1">
        <v>697132</v>
      </c>
      <c r="B8" s="1" t="s">
        <v>25</v>
      </c>
      <c r="C8" s="1">
        <v>5200</v>
      </c>
      <c r="D8" s="11" t="str">
        <f>VLOOKUP(C8,[1]MedFunds!$I$1:$N$79,6,FALSE)</f>
        <v>CH INTERNATIONAL BOND</v>
      </c>
      <c r="E8" s="24" t="s">
        <v>57</v>
      </c>
      <c r="F8" s="2" t="s">
        <v>21</v>
      </c>
      <c r="G8" s="2" t="s">
        <v>26</v>
      </c>
      <c r="H8" s="2" t="s">
        <v>27</v>
      </c>
      <c r="I8" s="9" t="s">
        <v>28</v>
      </c>
      <c r="J8" s="2" t="s">
        <v>29</v>
      </c>
      <c r="K8" t="b">
        <v>1</v>
      </c>
      <c r="L8" s="2" t="str" cm="1">
        <f t="array" ref="L8">_xll.BDP(I8,"LONG_COMP_NAME")</f>
        <v>Bloomberg Barclays Global Aggregate 500 Total Return Index Value Unhedged EUR</v>
      </c>
    </row>
    <row r="9" spans="1:12" x14ac:dyDescent="0.25">
      <c r="A9" s="1">
        <v>698988</v>
      </c>
      <c r="B9" s="1" t="s">
        <v>25</v>
      </c>
      <c r="C9" s="1">
        <v>5434</v>
      </c>
      <c r="D9" s="11" t="str">
        <f>VLOOKUP(C9,[1]MedFunds!$I$1:$N$79,6,FALSE)</f>
        <v>MBB COUPON STRATEGY COLLECTION</v>
      </c>
      <c r="E9" s="24" t="s">
        <v>65</v>
      </c>
      <c r="F9" s="2" t="s">
        <v>13</v>
      </c>
      <c r="G9" s="2" t="s">
        <v>26</v>
      </c>
      <c r="H9" s="2" t="s">
        <v>30</v>
      </c>
      <c r="I9" s="9" t="s">
        <v>31</v>
      </c>
      <c r="J9" s="2" t="s">
        <v>32</v>
      </c>
      <c r="K9" t="b">
        <v>1</v>
      </c>
      <c r="L9" s="2" t="str" cm="1">
        <f t="array" ref="L9">_xll.BDP(I9,"LONG_COMP_NAME")</f>
        <v>Bloomberg Barclays EuroAgg Total Return Index Value Unhedged EUR</v>
      </c>
    </row>
    <row r="10" spans="1:12" x14ac:dyDescent="0.25">
      <c r="A10" s="1">
        <v>694836</v>
      </c>
      <c r="B10" s="1" t="s">
        <v>12</v>
      </c>
      <c r="C10" s="1">
        <v>4211</v>
      </c>
      <c r="D10" s="11" t="str">
        <f>VLOOKUP(C10,[1]MedFunds!$I$1:$N$79,6,FALSE)</f>
        <v>MBB EQUITY POWER COUPON COLLECTION</v>
      </c>
      <c r="E10" s="24" t="s">
        <v>67</v>
      </c>
      <c r="F10" s="2" t="s">
        <v>13</v>
      </c>
      <c r="G10" s="2" t="s">
        <v>14</v>
      </c>
      <c r="H10" s="2" t="s">
        <v>15</v>
      </c>
      <c r="I10" s="9" t="s">
        <v>16</v>
      </c>
      <c r="J10" s="2" t="s">
        <v>17</v>
      </c>
      <c r="K10" t="b">
        <v>0</v>
      </c>
      <c r="L10" s="2" t="s">
        <v>150</v>
      </c>
    </row>
    <row r="11" spans="1:12" x14ac:dyDescent="0.25">
      <c r="A11" s="1">
        <v>701878</v>
      </c>
      <c r="B11" s="1" t="s">
        <v>33</v>
      </c>
      <c r="C11" s="1">
        <v>6502</v>
      </c>
      <c r="D11" s="11" t="str">
        <f>VLOOKUP(C11,[1]MedFunds!$I$1:$N$79,6,FALSE)</f>
        <v>MBB GLOBAL LEADERS</v>
      </c>
      <c r="E11" s="24">
        <v>44109</v>
      </c>
      <c r="F11" s="2" t="s">
        <v>21</v>
      </c>
      <c r="G11" s="2" t="s">
        <v>14</v>
      </c>
      <c r="H11" s="2" t="s">
        <v>34</v>
      </c>
      <c r="I11" s="9" t="s">
        <v>35</v>
      </c>
      <c r="J11" s="2" t="s">
        <v>36</v>
      </c>
      <c r="K11" t="b">
        <v>1</v>
      </c>
      <c r="L11" s="2" t="str" cm="1">
        <f t="array" ref="L11">_xll.BDP(I11,"LONG_COMP_NAME")</f>
        <v>MSCI World Net Total Return EUR Index</v>
      </c>
    </row>
    <row r="12" spans="1:12" x14ac:dyDescent="0.25">
      <c r="A12" s="1">
        <v>701879</v>
      </c>
      <c r="B12" s="1" t="s">
        <v>37</v>
      </c>
      <c r="C12" s="1">
        <v>4223</v>
      </c>
      <c r="D12" s="11" t="str">
        <f>VLOOKUP(C12,[1]MedFunds!$I$1:$N$79,6,FALSE)</f>
        <v>CH INTERNATIONAL EQUITY</v>
      </c>
      <c r="E12" s="24" t="s">
        <v>73</v>
      </c>
      <c r="F12" s="2" t="s">
        <v>21</v>
      </c>
      <c r="G12" s="2" t="s">
        <v>14</v>
      </c>
      <c r="H12" s="2" t="s">
        <v>34</v>
      </c>
      <c r="I12" s="9" t="s">
        <v>35</v>
      </c>
      <c r="J12" s="2" t="s">
        <v>36</v>
      </c>
      <c r="K12" t="b">
        <v>1</v>
      </c>
      <c r="L12" s="2" t="str" cm="1">
        <f t="array" ref="L12">_xll.BDP(I12,"LONG_COMP_NAME")</f>
        <v>MSCI World Net Total Return EUR Index</v>
      </c>
    </row>
    <row r="13" spans="1:12" x14ac:dyDescent="0.25">
      <c r="A13" s="1">
        <v>701880</v>
      </c>
      <c r="B13" s="1" t="s">
        <v>37</v>
      </c>
      <c r="C13" s="1">
        <v>8812</v>
      </c>
      <c r="D13" s="11" t="str">
        <f>VLOOKUP(C13,[1]MedFunds!$I$1:$N$79,6,FALSE)</f>
        <v>CH NORTH AMERICAN EQUITY</v>
      </c>
      <c r="E13" s="24" t="s">
        <v>71</v>
      </c>
      <c r="F13" s="2" t="s">
        <v>18</v>
      </c>
      <c r="G13" s="2" t="s">
        <v>14</v>
      </c>
      <c r="H13" s="2" t="s">
        <v>38</v>
      </c>
      <c r="I13" s="9" t="s">
        <v>39</v>
      </c>
      <c r="J13" s="2" t="s">
        <v>40</v>
      </c>
      <c r="K13" t="b">
        <v>1</v>
      </c>
      <c r="L13" s="2" t="str" cm="1">
        <f t="array" ref="L13">_xll.BDP(I13,"LONG_COMP_NAME")</f>
        <v>MSCI USA Net Total Return EUR Index</v>
      </c>
    </row>
    <row r="14" spans="1:12" x14ac:dyDescent="0.25">
      <c r="A14" s="1">
        <v>701881</v>
      </c>
      <c r="B14" s="1" t="s">
        <v>37</v>
      </c>
      <c r="C14" s="1">
        <v>8813</v>
      </c>
      <c r="D14" s="11" t="str">
        <f>VLOOKUP(C14,[1]MedFunds!$I$1:$N$79,6,FALSE)</f>
        <v>CH EUROPEAN EQUITY</v>
      </c>
      <c r="E14" s="24" t="s">
        <v>75</v>
      </c>
      <c r="F14" s="2" t="s">
        <v>13</v>
      </c>
      <c r="G14" s="2" t="s">
        <v>14</v>
      </c>
      <c r="H14" s="2" t="s">
        <v>41</v>
      </c>
      <c r="I14" s="9" t="s">
        <v>42</v>
      </c>
      <c r="J14" s="2" t="s">
        <v>43</v>
      </c>
      <c r="K14" t="b">
        <v>1</v>
      </c>
      <c r="L14" s="2" t="str" cm="1">
        <f t="array" ref="L14">_xll.BDP(I14,"LONG_COMP_NAME")</f>
        <v>MSCI Europe Net Total Return EUR Index</v>
      </c>
    </row>
    <row r="15" spans="1:12" x14ac:dyDescent="0.25">
      <c r="G15" s="2"/>
    </row>
  </sheetData>
  <autoFilter ref="A1:L14" xr:uid="{4E97C80A-81B3-40CE-8424-F4BC165AAA2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71C5-EF2A-48C9-92F4-E295D55DB752}">
  <sheetPr codeName="Sheet5"/>
  <dimension ref="A1:G14"/>
  <sheetViews>
    <sheetView workbookViewId="0">
      <selection activeCell="F14" sqref="F14"/>
    </sheetView>
  </sheetViews>
  <sheetFormatPr defaultRowHeight="15" x14ac:dyDescent="0.25"/>
  <cols>
    <col min="1" max="1" width="10" bestFit="1" customWidth="1"/>
    <col min="2" max="2" width="16" bestFit="1" customWidth="1"/>
    <col min="3" max="3" width="15.140625" bestFit="1" customWidth="1"/>
    <col min="4" max="4" width="9.5703125" bestFit="1" customWidth="1"/>
    <col min="5" max="5" width="29.85546875" bestFit="1" customWidth="1"/>
    <col min="6" max="6" width="10.7109375" bestFit="1" customWidth="1"/>
    <col min="7" max="7" width="14.7109375" bestFit="1" customWidth="1"/>
  </cols>
  <sheetData>
    <row r="1" spans="1:7" x14ac:dyDescent="0.25">
      <c r="A1" t="s">
        <v>0</v>
      </c>
      <c r="B1" t="s">
        <v>44</v>
      </c>
      <c r="C1" t="s">
        <v>45</v>
      </c>
      <c r="D1" s="12" t="s">
        <v>46</v>
      </c>
      <c r="E1" s="12" t="s">
        <v>47</v>
      </c>
      <c r="F1" s="12" t="s">
        <v>4</v>
      </c>
      <c r="G1" s="12" t="s">
        <v>48</v>
      </c>
    </row>
    <row r="2" spans="1:7" x14ac:dyDescent="0.25">
      <c r="A2" s="5">
        <v>694826</v>
      </c>
      <c r="B2" s="3">
        <v>100</v>
      </c>
      <c r="C2" t="s">
        <v>49</v>
      </c>
      <c r="D2" s="3">
        <v>100</v>
      </c>
      <c r="E2" s="12" t="s">
        <v>50</v>
      </c>
      <c r="F2" s="4" t="s">
        <v>51</v>
      </c>
      <c r="G2" s="3">
        <v>32000000</v>
      </c>
    </row>
    <row r="3" spans="1:7" x14ac:dyDescent="0.25">
      <c r="A3" s="5">
        <v>693423</v>
      </c>
      <c r="B3" s="3">
        <v>100</v>
      </c>
      <c r="C3" t="s">
        <v>49</v>
      </c>
      <c r="D3" s="3">
        <v>100</v>
      </c>
      <c r="E3" s="12" t="s">
        <v>52</v>
      </c>
      <c r="F3" s="4" t="s">
        <v>53</v>
      </c>
      <c r="G3" s="3">
        <v>35000000</v>
      </c>
    </row>
    <row r="4" spans="1:7" x14ac:dyDescent="0.25">
      <c r="A4" s="5">
        <v>694832</v>
      </c>
      <c r="B4" s="3">
        <v>100</v>
      </c>
      <c r="C4" t="s">
        <v>49</v>
      </c>
      <c r="D4" s="3">
        <v>100</v>
      </c>
      <c r="E4" s="12" t="s">
        <v>54</v>
      </c>
      <c r="F4" s="4" t="s">
        <v>55</v>
      </c>
      <c r="G4" s="3">
        <v>30635870</v>
      </c>
    </row>
    <row r="5" spans="1:7" x14ac:dyDescent="0.25">
      <c r="A5" s="5">
        <v>697132</v>
      </c>
      <c r="B5" s="3">
        <v>100</v>
      </c>
      <c r="C5" t="s">
        <v>49</v>
      </c>
      <c r="D5" s="3">
        <v>100</v>
      </c>
      <c r="E5" s="12" t="s">
        <v>56</v>
      </c>
      <c r="F5" s="4" t="s">
        <v>57</v>
      </c>
      <c r="G5" s="3">
        <v>100000000</v>
      </c>
    </row>
    <row r="6" spans="1:7" x14ac:dyDescent="0.25">
      <c r="A6" s="5">
        <v>695476</v>
      </c>
      <c r="B6" s="3">
        <v>100</v>
      </c>
      <c r="C6" t="s">
        <v>49</v>
      </c>
      <c r="D6" s="3">
        <v>100</v>
      </c>
      <c r="E6" s="12" t="s">
        <v>58</v>
      </c>
      <c r="F6" s="4" t="s">
        <v>59</v>
      </c>
      <c r="G6" s="3">
        <v>90000000</v>
      </c>
    </row>
    <row r="7" spans="1:7" x14ac:dyDescent="0.25">
      <c r="A7" s="5">
        <v>697024</v>
      </c>
      <c r="B7" s="3">
        <v>100</v>
      </c>
      <c r="C7" t="s">
        <v>49</v>
      </c>
      <c r="D7" s="3">
        <v>100</v>
      </c>
      <c r="E7" s="12" t="s">
        <v>60</v>
      </c>
      <c r="F7" s="4" t="s">
        <v>61</v>
      </c>
      <c r="G7" s="3">
        <v>26000000</v>
      </c>
    </row>
    <row r="8" spans="1:7" x14ac:dyDescent="0.25">
      <c r="A8" s="5">
        <v>697778</v>
      </c>
      <c r="B8" s="3">
        <v>100</v>
      </c>
      <c r="C8" t="s">
        <v>49</v>
      </c>
      <c r="D8" s="3">
        <v>100</v>
      </c>
      <c r="E8" s="12" t="s">
        <v>62</v>
      </c>
      <c r="F8" s="4" t="s">
        <v>63</v>
      </c>
      <c r="G8" s="3">
        <v>177000000</v>
      </c>
    </row>
    <row r="9" spans="1:7" x14ac:dyDescent="0.25">
      <c r="A9" s="5">
        <v>698988</v>
      </c>
      <c r="B9" s="3">
        <v>100</v>
      </c>
      <c r="C9" t="s">
        <v>49</v>
      </c>
      <c r="D9" s="3">
        <v>100</v>
      </c>
      <c r="E9" s="12" t="s">
        <v>64</v>
      </c>
      <c r="F9" s="4" t="s">
        <v>65</v>
      </c>
      <c r="G9" s="3">
        <v>130000000</v>
      </c>
    </row>
    <row r="10" spans="1:7" x14ac:dyDescent="0.25">
      <c r="A10">
        <v>694836</v>
      </c>
      <c r="B10" s="3">
        <v>100</v>
      </c>
      <c r="C10" t="s">
        <v>49</v>
      </c>
      <c r="D10" s="3">
        <v>100</v>
      </c>
      <c r="E10" s="12" t="s">
        <v>66</v>
      </c>
      <c r="F10" s="4" t="s">
        <v>67</v>
      </c>
      <c r="G10" s="3">
        <v>27043289.100000001</v>
      </c>
    </row>
    <row r="11" spans="1:7" x14ac:dyDescent="0.25">
      <c r="A11">
        <v>701878</v>
      </c>
      <c r="B11" s="3">
        <v>100</v>
      </c>
      <c r="C11" t="s">
        <v>49</v>
      </c>
      <c r="D11" s="3">
        <v>100</v>
      </c>
      <c r="E11" s="12" t="s">
        <v>68</v>
      </c>
      <c r="F11" s="4" t="s">
        <v>69</v>
      </c>
      <c r="G11" s="3">
        <v>44929367.649999999</v>
      </c>
    </row>
    <row r="12" spans="1:7" x14ac:dyDescent="0.25">
      <c r="A12" s="5">
        <v>701880</v>
      </c>
      <c r="B12" s="3">
        <v>100</v>
      </c>
      <c r="C12" t="s">
        <v>49</v>
      </c>
      <c r="D12" s="3">
        <v>100</v>
      </c>
      <c r="E12" s="12" t="s">
        <v>70</v>
      </c>
      <c r="F12" s="4" t="s">
        <v>71</v>
      </c>
      <c r="G12" s="3">
        <v>166997100.69</v>
      </c>
    </row>
    <row r="13" spans="1:7" x14ac:dyDescent="0.25">
      <c r="A13" s="5">
        <v>701879</v>
      </c>
      <c r="B13" s="3">
        <v>100</v>
      </c>
      <c r="C13" t="s">
        <v>49</v>
      </c>
      <c r="D13" s="3">
        <v>100</v>
      </c>
      <c r="E13" s="12" t="s">
        <v>72</v>
      </c>
      <c r="F13" s="4" t="s">
        <v>73</v>
      </c>
      <c r="G13" s="3">
        <v>138000000</v>
      </c>
    </row>
    <row r="14" spans="1:7" x14ac:dyDescent="0.25">
      <c r="A14" s="5">
        <v>701881</v>
      </c>
      <c r="B14" s="3">
        <v>100</v>
      </c>
      <c r="C14" t="s">
        <v>49</v>
      </c>
      <c r="D14" s="3">
        <v>100</v>
      </c>
      <c r="E14" s="12" t="s">
        <v>74</v>
      </c>
      <c r="F14" s="4" t="s">
        <v>75</v>
      </c>
      <c r="G14" s="3">
        <v>81543565.819999993</v>
      </c>
    </row>
  </sheetData>
  <autoFilter ref="A1:G14" xr:uid="{7769253E-88F7-4C4D-8D14-DC89724815E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ED2D-DD1A-458B-B690-DE05272A6092}">
  <sheetPr codeName="Sheet7"/>
  <dimension ref="A1:C19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12" customWidth="1"/>
    <col min="3" max="3" width="13.28515625" bestFit="1" customWidth="1"/>
  </cols>
  <sheetData>
    <row r="1" spans="1:3" x14ac:dyDescent="0.25">
      <c r="A1" t="s">
        <v>76</v>
      </c>
      <c r="B1" t="s">
        <v>0</v>
      </c>
      <c r="C1" t="s">
        <v>77</v>
      </c>
    </row>
    <row r="2" spans="1:3" x14ac:dyDescent="0.25">
      <c r="A2" s="4" t="s">
        <v>78</v>
      </c>
      <c r="B2" s="5">
        <v>697132</v>
      </c>
      <c r="C2" s="7">
        <v>46600000</v>
      </c>
    </row>
    <row r="3" spans="1:3" x14ac:dyDescent="0.25">
      <c r="A3" s="4" t="s">
        <v>79</v>
      </c>
      <c r="B3" s="5">
        <v>697132</v>
      </c>
      <c r="C3" s="7">
        <v>43900000</v>
      </c>
    </row>
    <row r="4" spans="1:3" x14ac:dyDescent="0.25">
      <c r="A4" s="4" t="s">
        <v>80</v>
      </c>
      <c r="B4" s="5">
        <v>697132</v>
      </c>
      <c r="C4" s="7">
        <v>10000000</v>
      </c>
    </row>
    <row r="5" spans="1:3" x14ac:dyDescent="0.25">
      <c r="A5" s="6" t="s">
        <v>81</v>
      </c>
      <c r="B5" s="5">
        <v>697024</v>
      </c>
      <c r="C5" s="7">
        <v>10000000</v>
      </c>
    </row>
    <row r="6" spans="1:3" x14ac:dyDescent="0.25">
      <c r="A6" s="6" t="s">
        <v>82</v>
      </c>
      <c r="B6">
        <v>695476</v>
      </c>
      <c r="C6" s="3">
        <v>47400000</v>
      </c>
    </row>
    <row r="7" spans="1:3" x14ac:dyDescent="0.25">
      <c r="A7" s="6" t="s">
        <v>83</v>
      </c>
      <c r="B7">
        <v>695476</v>
      </c>
      <c r="C7" s="3">
        <v>29435500</v>
      </c>
    </row>
    <row r="8" spans="1:3" x14ac:dyDescent="0.25">
      <c r="A8" s="4" t="s">
        <v>84</v>
      </c>
      <c r="B8">
        <v>693423</v>
      </c>
      <c r="C8" s="3">
        <v>-1400000</v>
      </c>
    </row>
    <row r="9" spans="1:3" x14ac:dyDescent="0.25">
      <c r="A9" s="4" t="s">
        <v>85</v>
      </c>
      <c r="B9">
        <v>697778</v>
      </c>
      <c r="C9" s="3">
        <v>21030861</v>
      </c>
    </row>
    <row r="10" spans="1:3" x14ac:dyDescent="0.25">
      <c r="A10" s="4" t="s">
        <v>86</v>
      </c>
      <c r="B10">
        <v>695476</v>
      </c>
      <c r="C10" s="3">
        <v>-8600000</v>
      </c>
    </row>
    <row r="11" spans="1:3" x14ac:dyDescent="0.25">
      <c r="A11" s="4" t="s">
        <v>87</v>
      </c>
      <c r="B11">
        <v>694832</v>
      </c>
      <c r="C11" s="3">
        <v>18757728</v>
      </c>
    </row>
    <row r="12" spans="1:3" x14ac:dyDescent="0.25">
      <c r="A12" s="4" t="s">
        <v>88</v>
      </c>
      <c r="B12">
        <v>694832</v>
      </c>
      <c r="C12" s="3">
        <v>13713122</v>
      </c>
    </row>
    <row r="13" spans="1:3" x14ac:dyDescent="0.25">
      <c r="A13" s="4" t="s">
        <v>89</v>
      </c>
      <c r="B13">
        <v>694836</v>
      </c>
      <c r="C13" s="3">
        <v>13600000</v>
      </c>
    </row>
    <row r="14" spans="1:3" x14ac:dyDescent="0.25">
      <c r="A14" s="4" t="s">
        <v>90</v>
      </c>
      <c r="B14">
        <v>697778</v>
      </c>
      <c r="C14" s="3">
        <v>-50000000</v>
      </c>
    </row>
    <row r="15" spans="1:3" x14ac:dyDescent="0.25">
      <c r="A15" s="4" t="s">
        <v>91</v>
      </c>
      <c r="B15">
        <v>701878</v>
      </c>
      <c r="C15" s="3">
        <v>6100000</v>
      </c>
    </row>
    <row r="16" spans="1:3" x14ac:dyDescent="0.25">
      <c r="A16" s="4" t="s">
        <v>92</v>
      </c>
      <c r="B16" s="18">
        <v>701880</v>
      </c>
      <c r="C16" s="19">
        <v>22800000</v>
      </c>
    </row>
    <row r="17" spans="1:3" x14ac:dyDescent="0.25">
      <c r="A17" s="4" t="s">
        <v>93</v>
      </c>
      <c r="B17" s="18">
        <v>695476</v>
      </c>
      <c r="C17" s="19">
        <v>-82000000</v>
      </c>
    </row>
    <row r="18" spans="1:3" x14ac:dyDescent="0.25">
      <c r="A18" s="4" t="s">
        <v>94</v>
      </c>
      <c r="B18" s="18">
        <v>694832</v>
      </c>
      <c r="C18" s="19">
        <v>-2200000</v>
      </c>
    </row>
    <row r="19" spans="1:3" x14ac:dyDescent="0.25">
      <c r="A19" s="4" t="s">
        <v>94</v>
      </c>
      <c r="B19" s="18">
        <v>694836</v>
      </c>
      <c r="C19" s="19">
        <v>-1200000</v>
      </c>
    </row>
  </sheetData>
  <autoFilter ref="A1:C19" xr:uid="{A03FFC53-5C10-43FE-8CD2-E3E873DC340B}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808-BE08-4F13-8BDD-45A7780F76E2}">
  <sheetPr codeName="Sheet8" filterMode="1"/>
  <dimension ref="A1:D31"/>
  <sheetViews>
    <sheetView tabSelected="1" zoomScaleNormal="100" workbookViewId="0">
      <selection activeCell="C16" sqref="C16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3.5703125" bestFit="1" customWidth="1"/>
    <col min="4" max="4" width="12.28515625" bestFit="1" customWidth="1"/>
  </cols>
  <sheetData>
    <row r="1" spans="1:4" x14ac:dyDescent="0.25">
      <c r="A1" t="s">
        <v>76</v>
      </c>
      <c r="B1" t="s">
        <v>0</v>
      </c>
      <c r="C1" t="s">
        <v>95</v>
      </c>
    </row>
    <row r="2" spans="1:4" hidden="1" x14ac:dyDescent="0.25">
      <c r="A2" s="6" t="s">
        <v>96</v>
      </c>
      <c r="B2" s="5">
        <v>697024</v>
      </c>
      <c r="C2" s="8">
        <v>-26259.61</v>
      </c>
    </row>
    <row r="3" spans="1:4" hidden="1" x14ac:dyDescent="0.25">
      <c r="A3" s="6" t="s">
        <v>97</v>
      </c>
      <c r="B3" s="5">
        <v>697024</v>
      </c>
      <c r="C3" s="3">
        <v>-25702566.469999999</v>
      </c>
    </row>
    <row r="4" spans="1:4" hidden="1" x14ac:dyDescent="0.25">
      <c r="A4" s="6" t="s">
        <v>98</v>
      </c>
      <c r="B4">
        <v>697132</v>
      </c>
      <c r="C4" s="8">
        <v>-75082.47</v>
      </c>
    </row>
    <row r="5" spans="1:4" hidden="1" x14ac:dyDescent="0.25">
      <c r="A5" s="6" t="s">
        <v>99</v>
      </c>
      <c r="B5">
        <v>697132</v>
      </c>
      <c r="C5" s="3">
        <f>-100000000+238320.07</f>
        <v>-99761679.930000007</v>
      </c>
    </row>
    <row r="6" spans="1:4" hidden="1" x14ac:dyDescent="0.25">
      <c r="A6" s="6" t="s">
        <v>100</v>
      </c>
      <c r="B6">
        <v>695476</v>
      </c>
      <c r="C6" s="8">
        <v>621311.43000000005</v>
      </c>
    </row>
    <row r="7" spans="1:4" hidden="1" x14ac:dyDescent="0.25">
      <c r="A7" s="6" t="s">
        <v>101</v>
      </c>
      <c r="B7">
        <v>695476</v>
      </c>
      <c r="C7" s="3">
        <v>-91120198.099999994</v>
      </c>
    </row>
    <row r="8" spans="1:4" hidden="1" x14ac:dyDescent="0.25">
      <c r="A8" s="6" t="s">
        <v>102</v>
      </c>
      <c r="B8">
        <v>694832</v>
      </c>
      <c r="C8" s="3">
        <v>-30636316.77</v>
      </c>
      <c r="D8" s="3"/>
    </row>
    <row r="9" spans="1:4" hidden="1" x14ac:dyDescent="0.25">
      <c r="A9" s="13" t="s">
        <v>103</v>
      </c>
      <c r="B9" s="14">
        <v>694826</v>
      </c>
      <c r="C9" s="15">
        <v>-32001666.670000002</v>
      </c>
    </row>
    <row r="10" spans="1:4" hidden="1" x14ac:dyDescent="0.25">
      <c r="A10" s="13" t="s">
        <v>104</v>
      </c>
      <c r="B10" s="14">
        <v>694826</v>
      </c>
      <c r="C10" s="15">
        <v>-122967.9</v>
      </c>
    </row>
    <row r="11" spans="1:4" hidden="1" x14ac:dyDescent="0.25">
      <c r="A11" s="6" t="s">
        <v>105</v>
      </c>
      <c r="B11">
        <v>697778</v>
      </c>
      <c r="C11" s="8">
        <v>144000.42000000001</v>
      </c>
    </row>
    <row r="12" spans="1:4" hidden="1" x14ac:dyDescent="0.25">
      <c r="A12" s="6" t="s">
        <v>106</v>
      </c>
      <c r="B12">
        <v>697778</v>
      </c>
      <c r="C12" s="3">
        <v>-176013152.20000002</v>
      </c>
    </row>
    <row r="13" spans="1:4" x14ac:dyDescent="0.25">
      <c r="A13" s="6" t="s">
        <v>107</v>
      </c>
      <c r="B13">
        <v>698988</v>
      </c>
      <c r="C13" s="8">
        <v>0.46</v>
      </c>
    </row>
    <row r="14" spans="1:4" x14ac:dyDescent="0.25">
      <c r="A14" s="6" t="s">
        <v>108</v>
      </c>
      <c r="B14">
        <v>698988</v>
      </c>
      <c r="C14" s="8">
        <v>1.01</v>
      </c>
    </row>
    <row r="15" spans="1:4" x14ac:dyDescent="0.25">
      <c r="A15" s="6" t="s">
        <v>109</v>
      </c>
      <c r="B15">
        <v>698988</v>
      </c>
      <c r="C15" s="8">
        <v>-573226.68999999994</v>
      </c>
    </row>
    <row r="16" spans="1:4" x14ac:dyDescent="0.25">
      <c r="A16" s="6" t="s">
        <v>110</v>
      </c>
      <c r="B16">
        <v>698988</v>
      </c>
      <c r="C16" s="3">
        <v>-130340540.2</v>
      </c>
    </row>
    <row r="17" spans="1:3" hidden="1" x14ac:dyDescent="0.25">
      <c r="A17" s="16" t="s">
        <v>111</v>
      </c>
      <c r="B17" s="17">
        <v>693423</v>
      </c>
      <c r="C17" s="17">
        <v>-29329.29</v>
      </c>
    </row>
    <row r="18" spans="1:3" hidden="1" x14ac:dyDescent="0.25">
      <c r="A18" s="6" t="s">
        <v>112</v>
      </c>
      <c r="B18">
        <v>694836</v>
      </c>
      <c r="C18" s="8">
        <v>746.68</v>
      </c>
    </row>
    <row r="19" spans="1:3" hidden="1" x14ac:dyDescent="0.25">
      <c r="A19" s="6" t="s">
        <v>113</v>
      </c>
      <c r="B19">
        <v>694836</v>
      </c>
      <c r="C19" s="8">
        <v>747.72</v>
      </c>
    </row>
    <row r="20" spans="1:3" hidden="1" x14ac:dyDescent="0.25">
      <c r="A20" s="6" t="s">
        <v>114</v>
      </c>
      <c r="B20">
        <v>694836</v>
      </c>
      <c r="C20" s="8">
        <v>501.73</v>
      </c>
    </row>
    <row r="21" spans="1:3" hidden="1" x14ac:dyDescent="0.25">
      <c r="A21" s="6" t="s">
        <v>115</v>
      </c>
      <c r="B21">
        <v>694836</v>
      </c>
      <c r="C21" s="8">
        <v>-440946.86</v>
      </c>
    </row>
    <row r="22" spans="1:3" hidden="1" x14ac:dyDescent="0.25">
      <c r="A22" s="6" t="s">
        <v>116</v>
      </c>
      <c r="B22">
        <v>701878</v>
      </c>
      <c r="C22" s="8">
        <v>-99905.109999991997</v>
      </c>
    </row>
    <row r="23" spans="1:3" hidden="1" x14ac:dyDescent="0.25">
      <c r="A23" s="6" t="s">
        <v>117</v>
      </c>
      <c r="B23">
        <v>701878</v>
      </c>
      <c r="C23" s="3">
        <v>-366801.019999996</v>
      </c>
    </row>
    <row r="24" spans="1:3" hidden="1" x14ac:dyDescent="0.25">
      <c r="A24" s="6" t="s">
        <v>118</v>
      </c>
      <c r="B24" s="5">
        <v>701880</v>
      </c>
      <c r="C24" s="3">
        <v>-167000000</v>
      </c>
    </row>
    <row r="25" spans="1:3" hidden="1" x14ac:dyDescent="0.25">
      <c r="A25" s="6" t="s">
        <v>119</v>
      </c>
      <c r="B25" s="5">
        <v>701880</v>
      </c>
      <c r="C25" s="3">
        <v>-167000000</v>
      </c>
    </row>
    <row r="26" spans="1:3" hidden="1" x14ac:dyDescent="0.25">
      <c r="A26" s="6" t="s">
        <v>120</v>
      </c>
      <c r="B26">
        <v>701879</v>
      </c>
      <c r="C26" s="3">
        <v>-138000000</v>
      </c>
    </row>
    <row r="27" spans="1:3" hidden="1" x14ac:dyDescent="0.25">
      <c r="A27" s="6" t="s">
        <v>121</v>
      </c>
      <c r="B27">
        <v>701879</v>
      </c>
      <c r="C27" s="3">
        <v>-138000000</v>
      </c>
    </row>
    <row r="28" spans="1:3" hidden="1" x14ac:dyDescent="0.25">
      <c r="A28" s="6" t="s">
        <v>122</v>
      </c>
      <c r="B28">
        <v>701881</v>
      </c>
      <c r="C28" s="3">
        <v>-68829.810000002399</v>
      </c>
    </row>
    <row r="29" spans="1:3" hidden="1" x14ac:dyDescent="0.25">
      <c r="A29" s="6" t="s">
        <v>123</v>
      </c>
      <c r="B29">
        <v>701881</v>
      </c>
      <c r="C29" s="3">
        <v>33618778.710000001</v>
      </c>
    </row>
    <row r="30" spans="1:3" hidden="1" x14ac:dyDescent="0.25">
      <c r="A30" s="6" t="s">
        <v>123</v>
      </c>
      <c r="B30">
        <v>695476</v>
      </c>
      <c r="C30" s="20">
        <v>-34463412.293733902</v>
      </c>
    </row>
    <row r="31" spans="1:3" hidden="1" x14ac:dyDescent="0.25">
      <c r="A31" s="21">
        <v>44189</v>
      </c>
    </row>
  </sheetData>
  <autoFilter ref="A1:C31" xr:uid="{9F3A535E-AC07-4013-94A1-CECEE06756DA}">
    <filterColumn colId="1">
      <filters>
        <filter val="698988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3539-AEE8-4635-81D9-4066E71EEFD9}">
  <dimension ref="A1:E8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40.42578125" bestFit="1" customWidth="1"/>
    <col min="4" max="4" width="13.140625" customWidth="1"/>
    <col min="5" max="5" width="16.28515625" bestFit="1" customWidth="1"/>
  </cols>
  <sheetData>
    <row r="1" spans="1:5" x14ac:dyDescent="0.25">
      <c r="A1" s="22" t="s">
        <v>124</v>
      </c>
      <c r="B1" s="22" t="s">
        <v>125</v>
      </c>
      <c r="C1" s="22" t="s">
        <v>126</v>
      </c>
      <c r="D1" s="22" t="s">
        <v>5</v>
      </c>
      <c r="E1" s="22" t="s">
        <v>127</v>
      </c>
    </row>
    <row r="2" spans="1:5" x14ac:dyDescent="0.25">
      <c r="A2" t="s">
        <v>35</v>
      </c>
      <c r="B2" t="s">
        <v>128</v>
      </c>
      <c r="C2" t="s">
        <v>129</v>
      </c>
      <c r="D2" t="s">
        <v>130</v>
      </c>
      <c r="E2" t="s">
        <v>131</v>
      </c>
    </row>
    <row r="3" spans="1:5" x14ac:dyDescent="0.25">
      <c r="A3" t="s">
        <v>132</v>
      </c>
      <c r="B3" t="s">
        <v>133</v>
      </c>
      <c r="C3" t="s">
        <v>134</v>
      </c>
      <c r="D3" t="s">
        <v>130</v>
      </c>
      <c r="E3" t="s">
        <v>131</v>
      </c>
    </row>
    <row r="4" spans="1:5" x14ac:dyDescent="0.25">
      <c r="A4" t="s">
        <v>135</v>
      </c>
      <c r="B4" t="s">
        <v>136</v>
      </c>
      <c r="C4" t="s">
        <v>137</v>
      </c>
      <c r="D4" t="s">
        <v>130</v>
      </c>
      <c r="E4" t="s">
        <v>138</v>
      </c>
    </row>
    <row r="5" spans="1:5" x14ac:dyDescent="0.25">
      <c r="A5" t="s">
        <v>42</v>
      </c>
      <c r="B5" t="s">
        <v>139</v>
      </c>
      <c r="C5" t="s">
        <v>140</v>
      </c>
      <c r="D5" t="s">
        <v>141</v>
      </c>
      <c r="E5" t="s">
        <v>131</v>
      </c>
    </row>
    <row r="6" spans="1:5" x14ac:dyDescent="0.25">
      <c r="A6" t="s">
        <v>142</v>
      </c>
      <c r="B6" t="s">
        <v>143</v>
      </c>
      <c r="C6" t="s">
        <v>144</v>
      </c>
      <c r="D6" t="s">
        <v>141</v>
      </c>
      <c r="E6" t="s">
        <v>131</v>
      </c>
    </row>
    <row r="7" spans="1:5" x14ac:dyDescent="0.25">
      <c r="A7" t="s">
        <v>39</v>
      </c>
      <c r="B7" t="s">
        <v>145</v>
      </c>
      <c r="C7" t="s">
        <v>146</v>
      </c>
      <c r="D7" t="s">
        <v>18</v>
      </c>
      <c r="E7" t="s">
        <v>131</v>
      </c>
    </row>
    <row r="8" spans="1:5" x14ac:dyDescent="0.25">
      <c r="A8" t="s">
        <v>147</v>
      </c>
      <c r="B8" t="s">
        <v>148</v>
      </c>
      <c r="C8" t="s">
        <v>149</v>
      </c>
      <c r="D8" t="s">
        <v>18</v>
      </c>
      <c r="E8" t="s">
        <v>138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3bd533d7-7e8f-4c43-aea5-a991b7379ea4">Dashboard</DocumentType>
    <TaxCatchAll xmlns="67fa6132-89ef-4492-8fae-a0842872d860"/>
    <PortfolioName xmlns="3bd533d7-7e8f-4c43-aea5-a991b7379e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A96E51BC7FE4881A0F7840B09868B" ma:contentTypeVersion="16" ma:contentTypeDescription="Create a new document." ma:contentTypeScope="" ma:versionID="ab3a0a1d06b51a5ae90e8e4927ad33c3">
  <xsd:schema xmlns:xsd="http://www.w3.org/2001/XMLSchema" xmlns:xs="http://www.w3.org/2001/XMLSchema" xmlns:p="http://schemas.microsoft.com/office/2006/metadata/properties" xmlns:ns2="67fa6132-89ef-4492-8fae-a0842872d860" xmlns:ns3="3bd533d7-7e8f-4c43-aea5-a991b7379ea4" targetNamespace="http://schemas.microsoft.com/office/2006/metadata/properties" ma:root="true" ma:fieldsID="0b2a55a5260f9d285a0a90d8d2a4891e" ns2:_="" ns3:_="">
    <xsd:import namespace="67fa6132-89ef-4492-8fae-a0842872d860"/>
    <xsd:import namespace="3bd533d7-7e8f-4c43-aea5-a991b7379ea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CatchAll" minOccurs="0"/>
                <xsd:element ref="ns3:DocumentType" minOccurs="0"/>
                <xsd:element ref="ns3:PortfolioName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a6132-89ef-4492-8fae-a0842872d8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7459d8a-4e02-48c7-ba96-a1a22cdca197}" ma:internalName="TaxCatchAll" ma:showField="CatchAllData" ma:web="67fa6132-89ef-4492-8fae-a0842872d8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533d7-7e8f-4c43-aea5-a991b7379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DocumentType" ma:index="13" nillable="true" ma:displayName="DocumentType" ma:default="Dashboard" ma:internalName="DocumentType">
      <xsd:simpleType>
        <xsd:restriction base="dms:Choice">
          <xsd:enumeration value="Dashboard"/>
          <xsd:enumeration value="PerformanceAttribution"/>
          <xsd:enumeration value="ReturnsAnalysis"/>
          <xsd:enumeration value="XLRawDataSet"/>
          <xsd:enumeration value="XLpaData"/>
          <xsd:enumeration value="XLtables"/>
        </xsd:restriction>
      </xsd:simpleType>
    </xsd:element>
    <xsd:element name="PortfolioName" ma:index="14" nillable="true" ma:displayName="PortfolioName" ma:description="Name of the portfolio" ma:internalName="PortfolioName">
      <xsd:simpleType>
        <xsd:restriction base="dms:Choice">
          <xsd:enumeration value="CH COUNTER CYCLICAL EQUITY"/>
          <xsd:enumeration value="CH CYCLICAL EQUITY"/>
          <xsd:enumeration value="CH EMERGING MARKETS EQUITY"/>
          <xsd:enumeration value="CH ENERGY EQUITY"/>
          <xsd:enumeration value="CH EURO BOND"/>
          <xsd:enumeration value="CH EURO INCOME"/>
          <xsd:enumeration value="CH EUROPEAN EQUITY"/>
          <xsd:enumeration value="CH FINANCIAL EQUITY"/>
          <xsd:enumeration value="CH FLEXIBLE"/>
          <xsd:enumeration value="CH GERMANY EQUITY"/>
          <xsd:enumeration value="CH INTERNATIONAL BOND"/>
          <xsd:enumeration value="CH INTERNATIONAL EQUITY"/>
          <xsd:enumeration value="CH INTERNATIONAL INCOME"/>
          <xsd:enumeration value="CH ITALIAN EQUITY"/>
          <xsd:enumeration value="CH LIQUIDITY EURO"/>
          <xsd:enumeration value="CH LIQUIDITY US DOLLAR"/>
          <xsd:enumeration value="CH NORTH AMERICAN EQUITY"/>
          <xsd:enumeration value="CH PACIFIC EQUITY"/>
          <xsd:enumeration value="CH PROVIDENT 1"/>
          <xsd:enumeration value="CH PROVIDENT 2"/>
          <xsd:enumeration value="CH PROVIDENT 3"/>
          <xsd:enumeration value="CH PROVIDENT 4"/>
          <xsd:enumeration value="CH PROVIDENT 5"/>
          <xsd:enumeration value="CH SOLIDITY AND RETURN"/>
          <xsd:enumeration value="CH SPAIN EQUITY"/>
          <xsd:enumeration value="CH TECHNOLOGY EQUITY"/>
          <xsd:enumeration value="GAMAX FUNDS ASIA PACIFIC"/>
          <xsd:enumeration value="GAMAX FUNDS JUNIOR"/>
          <xsd:enumeration value="GAMAX FUNDS MAXI-BOND"/>
          <xsd:enumeration value="MBB BLACKROCK GLOBAL SELECTION"/>
          <xsd:enumeration value="MBB CARMIGNAC STRATEGIC SELECTION"/>
          <xsd:enumeration value="MBB CONVERTIBLE STRATEGY COLLECTION"/>
          <xsd:enumeration value="MBB COUPON STRATEGY COLLECTION"/>
          <xsd:enumeration value="MBB DWS SELECTION"/>
          <xsd:enumeration value="MBB DYNAMIC COLLECTION"/>
          <xsd:enumeration value="MBB DYNAMIC INTERNATIONAL VALUE OPPORTUNITY"/>
          <xsd:enumeration value="MBB EMERGING MARKETS COLLECTION"/>
          <xsd:enumeration value="MBB EQUILIBRIUM"/>
          <xsd:enumeration value="MBB EQUITY POWER COUPON COLLECTION"/>
          <xsd:enumeration value="MBB EURO FIXED INCOME"/>
          <xsd:enumeration value="MBB EUROPEAN COLLECTION"/>
          <xsd:enumeration value="MBB EUROPEAN COUPON STRATEGY COLLECTION"/>
          <xsd:enumeration value="MBB FIDELITY ASIAN SELECTION"/>
          <xsd:enumeration value="MBB FINANCIAL INCOME STRATEGY"/>
          <xsd:enumeration value="MBB FRANKLIN TEMPLETON SELECTION"/>
          <xsd:enumeration value="MBB GLOBAL HIGH YIELD"/>
          <xsd:enumeration value="MBB GLOBAL TECH COLLECTION"/>
          <xsd:enumeration value="MBB INFRASTRUCTURE OPPORTUNITY COLLECTION"/>
          <xsd:enumeration value="MBB INVESCO BALANCED RISK COUPON SELECTION"/>
          <xsd:enumeration value="MBB JPMORGAN GLOBAL SELECTION"/>
          <xsd:enumeration value="MBB LONG SHORT STRAT COLLECTION"/>
          <xsd:enumeration value="MBB MORGAN STANLEY GLOBAL SELECTION"/>
          <xsd:enumeration value="MBB NEW OPPORTUNITIES COLLECTION"/>
          <xsd:enumeration value="MBB PACIFIC COLLECTION"/>
          <xsd:enumeration value="MBB PIMCO INFLATION STRATEGY SELECTION"/>
          <xsd:enumeration value="MBB PREMIUM COUPON COLLECTION"/>
          <xsd:enumeration value="MBB SOCIALLY RESPONSIBLE COLLECTION"/>
          <xsd:enumeration value="MBB US COLLECTION"/>
          <xsd:enumeration value="MBB US COUPON STRATEGY COLLECTION"/>
          <xsd:enumeration value="MEDIOLANUM SPEC SICAV SIF-EQUITY INCOME"/>
          <xsd:enumeration value="MEDIOLANUM SPEC SIF-DIVERSIFIED INCOME"/>
        </xsd:restriction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F753A9A-61AE-4FDC-BB61-BB4C2C22C3C9}">
  <ds:schemaRefs>
    <ds:schemaRef ds:uri="http://schemas.microsoft.com/office/2006/metadata/properties"/>
    <ds:schemaRef ds:uri="http://schemas.microsoft.com/office/infopath/2007/PartnerControls"/>
    <ds:schemaRef ds:uri="3bd533d7-7e8f-4c43-aea5-a991b7379ea4"/>
    <ds:schemaRef ds:uri="67fa6132-89ef-4492-8fae-a0842872d860"/>
  </ds:schemaRefs>
</ds:datastoreItem>
</file>

<file path=customXml/itemProps2.xml><?xml version="1.0" encoding="utf-8"?>
<ds:datastoreItem xmlns:ds="http://schemas.openxmlformats.org/officeDocument/2006/customXml" ds:itemID="{A8F77FEF-CAFA-49D9-BAE4-376696CC7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675EC-9E2B-407A-BB17-3ABE4060E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a6132-89ef-4492-8fae-a0842872d860"/>
    <ds:schemaRef ds:uri="3bd533d7-7e8f-4c43-aea5-a991b7379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4273E01-18BC-4668-976F-BDF807813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slmap</vt:lpstr>
      <vt:lpstr>InceptionData</vt:lpstr>
      <vt:lpstr>FlowAdjustment</vt:lpstr>
      <vt:lpstr>NAVAdjustment</vt:lpstr>
      <vt:lpstr>MSCIIndices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Gupta</dc:creator>
  <cp:keywords/>
  <dc:description/>
  <cp:lastModifiedBy>Shivam Gupta</cp:lastModifiedBy>
  <cp:revision/>
  <dcterms:created xsi:type="dcterms:W3CDTF">2015-06-05T18:17:20Z</dcterms:created>
  <dcterms:modified xsi:type="dcterms:W3CDTF">2021-02-23T11:22:19Z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  <property fmtid="{D5CDD505-2E9C-101B-9397-08002B2CF9AE}" pid="3" name="SpreadsheetBuilder_2">
    <vt:lpwstr>eyIwIjoiRGF0YSIsIjEiOjAsIjIiOjEsIjMiOjEsIjQiOjEsIjUiOjEsIjYiOjEsIjciOjEsIjgiOjEsIjkiOjEsIjEwIjowLCIxMSI6MCwiMTIiOjB9</vt:lpwstr>
  </property>
  <property fmtid="{D5CDD505-2E9C-101B-9397-08002B2CF9AE}" pid="4" name="ContentTypeId">
    <vt:lpwstr>0x01010080BA96E51BC7FE4881A0F7840B09868B</vt:lpwstr>
  </property>
</Properties>
</file>