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E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<sst xmlns="http://schemas.openxmlformats.org/spreadsheetml/2006/main" count="45" uniqueCount="28">
  <si>
    <t xml:space="preserve">W (avg)</t>
  </si>
  <si>
    <t xml:space="preserve">Ret</t>
  </si>
  <si>
    <t xml:space="preserve">SAA</t>
  </si>
  <si>
    <t xml:space="preserve">ER</t>
  </si>
  <si>
    <t xml:space="preserve">ERDel</t>
  </si>
  <si>
    <t xml:space="preserve">ERSAA</t>
  </si>
  <si>
    <t xml:space="preserve">ContribDel</t>
  </si>
  <si>
    <t xml:space="preserve">ContribSAA</t>
  </si>
  <si>
    <t xml:space="preserve">AllContrib</t>
  </si>
  <si>
    <t xml:space="preserve">RESIDUAL</t>
  </si>
  <si>
    <t xml:space="preserve">DAY1</t>
  </si>
  <si>
    <t xml:space="preserve">Fund</t>
  </si>
  <si>
    <t xml:space="preserve">Del1</t>
  </si>
  <si>
    <t xml:space="preserve">Del2</t>
  </si>
  <si>
    <t xml:space="preserve">DAY2</t>
  </si>
  <si>
    <t xml:space="preserve">2 DAYS</t>
  </si>
  <si>
    <t xml:space="preserve">PERIODS</t>
  </si>
  <si>
    <t xml:space="preserve">DAY3</t>
  </si>
  <si>
    <t xml:space="preserve">3 DAYS</t>
  </si>
  <si>
    <t xml:space="preserve">Date</t>
  </si>
  <si>
    <t xml:space="preserve">DelCode</t>
  </si>
  <si>
    <t xml:space="preserve">DelW</t>
  </si>
  <si>
    <t xml:space="preserve">DelRet</t>
  </si>
  <si>
    <t xml:space="preserve">DelBmkRet</t>
  </si>
  <si>
    <t xml:space="preserve">FundRet</t>
  </si>
  <si>
    <t xml:space="preserve">FundBmkRet</t>
  </si>
  <si>
    <t xml:space="preserve">del1</t>
  </si>
  <si>
    <t xml:space="preserve">del2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</si>
</sst>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00%"/>
    <numFmt numFmtId="167" formatCode="0.00000%"/>
    <numFmt numFmtId="168" formatCode="0.000000%"/>
    <numFmt numFmtId="169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customFormat="false" ht="12.8" hidden="false" customHeight="false" outlineLevel="0" collapsed="false">
      <c r="A2" s="3" t="s">
        <v>10</v>
      </c>
      <c r="B2" s="3" t="s">
        <v>11</v>
      </c>
      <c r="D2" s="4" t="n">
        <v>0.02</v>
      </c>
      <c r="E2" s="4" t="n">
        <v>0.03</v>
      </c>
      <c r="F2" s="5" t="n">
        <f aca="false">D2-E2</f>
        <v>-0.01</v>
      </c>
      <c r="G2" s="5"/>
      <c r="H2" s="5"/>
      <c r="I2" s="6" t="n">
        <f aca="false">SUM(I3:I4)</f>
        <v>-0.000999999999999998</v>
      </c>
      <c r="J2" s="6" t="n">
        <f aca="false">SUM(J3:J4)</f>
        <v>-0.009</v>
      </c>
      <c r="L2" s="7" t="n">
        <f aca="false">F2-(I2+J2)</f>
        <v>0</v>
      </c>
    </row>
    <row r="3" customFormat="false" ht="12.8" hidden="false" customHeight="false" outlineLevel="0" collapsed="false">
      <c r="B3" s="3" t="s">
        <v>12</v>
      </c>
      <c r="C3" s="8" t="n">
        <v>0.6</v>
      </c>
      <c r="D3" s="4" t="n">
        <v>0.018</v>
      </c>
      <c r="E3" s="4" t="n">
        <v>0.015</v>
      </c>
      <c r="F3" s="5"/>
      <c r="G3" s="5" t="n">
        <f aca="false">D3-E3</f>
        <v>0.003</v>
      </c>
      <c r="H3" s="5" t="n">
        <f aca="false">E3-E2</f>
        <v>-0.015</v>
      </c>
      <c r="I3" s="5" t="n">
        <f aca="false">G3*C3</f>
        <v>0.0018</v>
      </c>
      <c r="J3" s="5" t="n">
        <f aca="false">H3*C3</f>
        <v>-0.009</v>
      </c>
      <c r="K3" s="7"/>
    </row>
    <row r="4" customFormat="false" ht="12.8" hidden="false" customHeight="false" outlineLevel="0" collapsed="false">
      <c r="B4" s="3" t="s">
        <v>13</v>
      </c>
      <c r="C4" s="9" t="n">
        <f aca="false">1-C3</f>
        <v>0.4</v>
      </c>
      <c r="D4" s="5" t="n">
        <f aca="false">(D2-(C3*D3))/C4</f>
        <v>0.023</v>
      </c>
      <c r="E4" s="4" t="n">
        <v>0.03</v>
      </c>
      <c r="F4" s="5"/>
      <c r="G4" s="5" t="n">
        <f aca="false">D4-E4</f>
        <v>-0.007</v>
      </c>
      <c r="H4" s="5" t="n">
        <f aca="false">E4-E2</f>
        <v>0</v>
      </c>
      <c r="I4" s="5" t="n">
        <f aca="false">G4*C4</f>
        <v>-0.0028</v>
      </c>
      <c r="J4" s="10" t="n">
        <f aca="false">H4*C4</f>
        <v>0</v>
      </c>
      <c r="K4" s="7"/>
    </row>
    <row r="5" customFormat="false" ht="12.8" hidden="false" customHeight="false" outlineLevel="0" collapsed="false">
      <c r="A5" s="3" t="s">
        <v>14</v>
      </c>
      <c r="B5" s="3" t="s">
        <v>11</v>
      </c>
      <c r="D5" s="4" t="n">
        <v>0.015</v>
      </c>
      <c r="E5" s="4" t="n">
        <v>0.016</v>
      </c>
      <c r="F5" s="5" t="n">
        <f aca="false">D5-E5</f>
        <v>-0.001</v>
      </c>
      <c r="G5" s="5"/>
      <c r="H5" s="5"/>
      <c r="I5" s="6" t="n">
        <f aca="false">SUM(I6:I7)</f>
        <v>-0.0028</v>
      </c>
      <c r="J5" s="6" t="n">
        <f aca="false">SUM(J6:J7)</f>
        <v>0.0018</v>
      </c>
      <c r="K5" s="7"/>
      <c r="L5" s="11" t="n">
        <f aca="false">F5-(I5+J5)</f>
        <v>0</v>
      </c>
    </row>
    <row r="6" customFormat="false" ht="12.8" hidden="false" customHeight="false" outlineLevel="0" collapsed="false">
      <c r="B6" s="3" t="s">
        <v>12</v>
      </c>
      <c r="C6" s="8" t="n">
        <v>0.55</v>
      </c>
      <c r="D6" s="4" t="n">
        <v>0.0165</v>
      </c>
      <c r="E6" s="4" t="n">
        <v>0.016</v>
      </c>
      <c r="F6" s="5"/>
      <c r="G6" s="5" t="n">
        <f aca="false">D6-E6</f>
        <v>0.0005</v>
      </c>
      <c r="H6" s="5" t="n">
        <f aca="false">E6-E5</f>
        <v>0</v>
      </c>
      <c r="I6" s="5" t="n">
        <f aca="false">G6*C6</f>
        <v>0.000275</v>
      </c>
      <c r="J6" s="5" t="n">
        <f aca="false">H6*C6</f>
        <v>0</v>
      </c>
    </row>
    <row r="7" customFormat="false" ht="12.8" hidden="false" customHeight="false" outlineLevel="0" collapsed="false">
      <c r="A7" s="12"/>
      <c r="B7" s="13" t="s">
        <v>13</v>
      </c>
      <c r="C7" s="14" t="n">
        <f aca="false">1-C6</f>
        <v>0.45</v>
      </c>
      <c r="D7" s="15" t="n">
        <f aca="false">(D5-(C6*D6))/C7</f>
        <v>0.0131666666666667</v>
      </c>
      <c r="E7" s="16" t="n">
        <v>0.02</v>
      </c>
      <c r="F7" s="15"/>
      <c r="G7" s="15" t="n">
        <f aca="false">D7-E7</f>
        <v>-0.00683333333333334</v>
      </c>
      <c r="H7" s="15" t="n">
        <f aca="false">E7-E5</f>
        <v>0.004</v>
      </c>
      <c r="I7" s="15" t="n">
        <f aca="false">G7*C7</f>
        <v>-0.003075</v>
      </c>
      <c r="J7" s="17" t="n">
        <f aca="false">H7*C7</f>
        <v>0.0018</v>
      </c>
      <c r="K7" s="12"/>
      <c r="L7" s="12"/>
    </row>
    <row r="8" customFormat="false" ht="12.8" hidden="false" customHeight="false" outlineLevel="0" collapsed="false">
      <c r="A8" s="3" t="s">
        <v>15</v>
      </c>
      <c r="B8" s="3" t="s">
        <v>11</v>
      </c>
      <c r="D8" s="5" t="n">
        <f aca="false">(1+D2)*(1+D5)-1</f>
        <v>0.0352999999999999</v>
      </c>
      <c r="E8" s="5" t="n">
        <f aca="false">(1+E2)*(1+E5)-1</f>
        <v>0.0464800000000001</v>
      </c>
      <c r="F8" s="5" t="n">
        <f aca="false">D8-E8</f>
        <v>-0.0111800000000002</v>
      </c>
      <c r="G8" s="5"/>
      <c r="H8" s="5"/>
      <c r="I8" s="6" t="n">
        <f aca="false">SUM(I9:I10)</f>
        <v>-0.00383467999999976</v>
      </c>
      <c r="J8" s="6" t="n">
        <f aca="false">SUM(J9:J10)</f>
        <v>-0.0072576000000002</v>
      </c>
      <c r="K8" s="18" t="n">
        <f aca="false">J8+I8</f>
        <v>-0.01109228</v>
      </c>
      <c r="L8" s="19" t="n">
        <f aca="false">F8-(I8+J8)</f>
        <v>-8.77200000002423E-005</v>
      </c>
    </row>
    <row r="9" customFormat="false" ht="12.8" hidden="false" customHeight="false" outlineLevel="0" collapsed="false">
      <c r="B9" s="3" t="s">
        <v>12</v>
      </c>
      <c r="C9" s="9" t="n">
        <f aca="false">(C3+C6)/B11</f>
        <v>0.575</v>
      </c>
      <c r="D9" s="5" t="n">
        <f aca="false">(1+D3)*(1+D6)-1</f>
        <v>0.034797</v>
      </c>
      <c r="E9" s="5" t="n">
        <f aca="false">(1+E3)*(1+E6)-1</f>
        <v>0.0312399999999999</v>
      </c>
      <c r="F9" s="5"/>
      <c r="G9" s="5" t="n">
        <f aca="false">D9-E9</f>
        <v>0.00355700000000007</v>
      </c>
      <c r="H9" s="5" t="n">
        <f aca="false">E9-E8</f>
        <v>-0.0152400000000001</v>
      </c>
      <c r="I9" s="5" t="n">
        <f aca="false">(1+D3*C3)*(1+D6*C6)-(1+E3*C3)*(1+E6*C6)</f>
        <v>0.00209381000000008</v>
      </c>
      <c r="J9" s="5" t="n">
        <f aca="false">(1+E3*C3)*(1+E6*C6)-(1+E2*C3)*(1+C6*E5)</f>
        <v>-0.00907919999999995</v>
      </c>
    </row>
    <row r="10" customFormat="false" ht="12.8" hidden="false" customHeight="false" outlineLevel="0" collapsed="false">
      <c r="B10" s="3" t="s">
        <v>13</v>
      </c>
      <c r="C10" s="9" t="n">
        <f aca="false">(C4+C7)/B11</f>
        <v>0.425</v>
      </c>
      <c r="D10" s="5" t="n">
        <f aca="false">(1+D4)*(1+D7)-1</f>
        <v>0.0364694999999999</v>
      </c>
      <c r="E10" s="5" t="n">
        <f aca="false">(1+E4)*(1+E7)-1</f>
        <v>0.0506</v>
      </c>
      <c r="F10" s="5"/>
      <c r="G10" s="5" t="n">
        <f aca="false">D10-E10</f>
        <v>-0.0141305000000001</v>
      </c>
      <c r="H10" s="5" t="n">
        <f aca="false">E10-E8</f>
        <v>0.0041199999999999</v>
      </c>
      <c r="I10" s="5" t="n">
        <f aca="false">(1+D4*C4)*(1+D7*C7)-(1+E4*C4)*(1+E7*C7)</f>
        <v>-0.00592848999999984</v>
      </c>
      <c r="J10" s="10" t="n">
        <f aca="false">(1+E4*C4)*(1+E7*C7)-(1+E2*C4)*(1+C7*E5)</f>
        <v>0.00182159999999976</v>
      </c>
    </row>
    <row r="11" customFormat="false" ht="12.8" hidden="false" customHeight="false" outlineLevel="0" collapsed="false">
      <c r="A11" s="20" t="s">
        <v>16</v>
      </c>
      <c r="B11" s="20" t="n">
        <v>2</v>
      </c>
      <c r="C11" s="12"/>
      <c r="D11" s="12"/>
      <c r="E11" s="12"/>
      <c r="F11" s="15"/>
      <c r="G11" s="15"/>
      <c r="H11" s="15"/>
      <c r="I11" s="12"/>
      <c r="J11" s="12"/>
      <c r="K11" s="12"/>
      <c r="L11" s="12"/>
    </row>
    <row r="12" customFormat="false" ht="12.8" hidden="false" customHeight="false" outlineLevel="0" collapsed="false">
      <c r="A12" s="3" t="s">
        <v>17</v>
      </c>
      <c r="B12" s="3" t="s">
        <v>11</v>
      </c>
      <c r="D12" s="4" t="n">
        <v>-0.01</v>
      </c>
      <c r="E12" s="4" t="n">
        <v>-0.012</v>
      </c>
      <c r="F12" s="5" t="n">
        <f aca="false">D12-E12</f>
        <v>0.002</v>
      </c>
      <c r="G12" s="5"/>
      <c r="H12" s="5"/>
      <c r="I12" s="6" t="n">
        <f aca="false">SUM(I13:I14)</f>
        <v>0.0005</v>
      </c>
      <c r="J12" s="6" t="n">
        <f aca="false">SUM(J13:J14)</f>
        <v>0.0015</v>
      </c>
      <c r="L12" s="7" t="n">
        <f aca="false">F12-(I12+J12)</f>
        <v>0</v>
      </c>
    </row>
    <row r="13" customFormat="false" ht="12.8" hidden="false" customHeight="false" outlineLevel="0" collapsed="false">
      <c r="B13" s="3" t="s">
        <v>12</v>
      </c>
      <c r="C13" s="8" t="n">
        <v>0.5</v>
      </c>
      <c r="D13" s="4" t="n">
        <v>-0.008</v>
      </c>
      <c r="E13" s="4" t="n">
        <v>-0.011</v>
      </c>
      <c r="F13" s="5"/>
      <c r="G13" s="5" t="n">
        <f aca="false">D13-E13</f>
        <v>0.003</v>
      </c>
      <c r="H13" s="5" t="n">
        <f aca="false">E13-E12</f>
        <v>0.000999999999999999</v>
      </c>
      <c r="I13" s="5" t="n">
        <f aca="false">G13*C13</f>
        <v>0.0015</v>
      </c>
      <c r="J13" s="5" t="n">
        <f aca="false">H13*C13</f>
        <v>0.0005</v>
      </c>
    </row>
    <row r="14" customFormat="false" ht="12.8" hidden="false" customHeight="false" outlineLevel="0" collapsed="false">
      <c r="A14" s="12"/>
      <c r="B14" s="13" t="s">
        <v>13</v>
      </c>
      <c r="C14" s="14" t="n">
        <f aca="false">1-C13</f>
        <v>0.5</v>
      </c>
      <c r="D14" s="15" t="n">
        <f aca="false">(D12-(C13*D13))/C14</f>
        <v>-0.012</v>
      </c>
      <c r="E14" s="16" t="n">
        <v>-0.01</v>
      </c>
      <c r="F14" s="15"/>
      <c r="G14" s="15" t="n">
        <f aca="false">D14-E14</f>
        <v>-0.002</v>
      </c>
      <c r="H14" s="15" t="n">
        <f aca="false">E14-E12</f>
        <v>0.002</v>
      </c>
      <c r="I14" s="15" t="n">
        <f aca="false">G14*C14</f>
        <v>-0.001</v>
      </c>
      <c r="J14" s="17" t="n">
        <f aca="false">H14*C14</f>
        <v>0.001</v>
      </c>
      <c r="K14" s="12"/>
      <c r="L14" s="12"/>
    </row>
    <row r="15" customFormat="false" ht="12.8" hidden="false" customHeight="false" outlineLevel="0" collapsed="false">
      <c r="A15" s="3" t="s">
        <v>18</v>
      </c>
      <c r="B15" s="3" t="s">
        <v>11</v>
      </c>
      <c r="D15" s="5" t="n">
        <f aca="false">(1+D8)*(1+D12)-1</f>
        <v>0.0249469999999998</v>
      </c>
      <c r="E15" s="5" t="n">
        <f aca="false">(1+E8)*(1+E12)-1</f>
        <v>0.0339222400000001</v>
      </c>
      <c r="F15" s="5" t="n">
        <f aca="false">D15-E15</f>
        <v>-0.00897524000000027</v>
      </c>
      <c r="G15" s="5"/>
      <c r="H15" s="5"/>
      <c r="I15" s="6" t="n">
        <f aca="false">SUM(I16:I17)</f>
        <v>-0.00330177349999982</v>
      </c>
      <c r="J15" s="6" t="n">
        <f aca="false">SUM(J16:J17)</f>
        <v>-0.00568400680000014</v>
      </c>
      <c r="K15" s="18" t="n">
        <f aca="false">J15+I15</f>
        <v>-0.00898578029999996</v>
      </c>
      <c r="L15" s="21" t="n">
        <f aca="false">F15-(I15+J15)</f>
        <v>1.05402999996933E-005</v>
      </c>
    </row>
    <row r="16" customFormat="false" ht="12.8" hidden="false" customHeight="false" outlineLevel="0" collapsed="false">
      <c r="B16" s="3" t="s">
        <v>12</v>
      </c>
      <c r="C16" s="9" t="n">
        <f aca="false">(C9*B11+C13)/B18</f>
        <v>0.55</v>
      </c>
      <c r="D16" s="5" t="n">
        <f aca="false">(1+D9)*(1+D13)-1</f>
        <v>0.0265186239999999</v>
      </c>
      <c r="E16" s="5" t="n">
        <f aca="false">(1+E9)*(1+E13)-1</f>
        <v>0.0198963599999999</v>
      </c>
      <c r="F16" s="5"/>
      <c r="G16" s="5" t="n">
        <f aca="false">D16-E16</f>
        <v>0.00662226399999999</v>
      </c>
      <c r="H16" s="5" t="n">
        <f aca="false">E16-E15</f>
        <v>-0.0140258800000002</v>
      </c>
      <c r="I16" s="5" t="n">
        <f aca="false">(1+D3*C3)*(1+D6*C6)*(1+D13*C13)-(1+E3*C3)*(1+E6*C6)*(1+E13*C13)</f>
        <v>0.00361225356000006</v>
      </c>
      <c r="J16" s="5" t="n">
        <f aca="false">(1+E3*C3)*(1+E6*C6)*(1+E13*C13)-(1+E2*C3)*(1+C6*E5)*(1+C13*E12)</f>
        <v>-0.00851578519999996</v>
      </c>
    </row>
    <row r="17" customFormat="false" ht="12.8" hidden="false" customHeight="false" outlineLevel="0" collapsed="false">
      <c r="B17" s="3" t="s">
        <v>13</v>
      </c>
      <c r="C17" s="9" t="n">
        <f aca="false">(C10*B11+C14)/B18</f>
        <v>0.45</v>
      </c>
      <c r="D17" s="5" t="n">
        <f aca="false">(1+D10)*(1+D14)-1</f>
        <v>0.0240318659999998</v>
      </c>
      <c r="E17" s="5" t="n">
        <f aca="false">(1+E10)*(1+E14)-1</f>
        <v>0.0400940000000001</v>
      </c>
      <c r="F17" s="5"/>
      <c r="G17" s="5" t="n">
        <f aca="false">D17-E17</f>
        <v>-0.0160621340000003</v>
      </c>
      <c r="H17" s="5" t="n">
        <f aca="false">E17-E15</f>
        <v>0.00617175999999998</v>
      </c>
      <c r="I17" s="5" t="n">
        <f aca="false">(1+D4*C4)*(1+D7*C7)*(1+D14*C14)-(1+E4*C4)*(1+E7*C7)*(1+E14*C14)</f>
        <v>-0.00691402705999988</v>
      </c>
      <c r="J17" s="10" t="n">
        <f aca="false">(1+E4*C4)*(1+E7*C7)*(1+E14*C14)-(1+E2*C4)*(1+C7*E5)*(1+C14*E12)</f>
        <v>0.00283177839999982</v>
      </c>
    </row>
    <row r="18" customFormat="false" ht="12.8" hidden="false" customHeight="false" outlineLevel="0" collapsed="false">
      <c r="A18" s="20" t="s">
        <v>16</v>
      </c>
      <c r="B18" s="20" t="n">
        <v>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conditionalFormatting sqref="I3:J4 I6:J7 I9:J10 I13:J14 I16:J17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customFormat="false" ht="12.8" hidden="false" customHeight="false" outlineLevel="0" collapsed="false">
      <c r="A2" s="22" t="n">
        <v>43831</v>
      </c>
      <c r="B2" s="22" t="s">
        <v>26</v>
      </c>
      <c r="C2" s="9" t="n">
        <f aca="false">Sheet1!C3</f>
        <v>0.6</v>
      </c>
      <c r="D2" s="7" t="n">
        <f aca="false">Sheet1!D3</f>
        <v>0.018</v>
      </c>
      <c r="E2" s="7" t="n">
        <f aca="false">Sheet1!E3</f>
        <v>0.015</v>
      </c>
      <c r="F2" s="7" t="n">
        <f aca="false">Sheet1!D2</f>
        <v>0.02</v>
      </c>
      <c r="G2" s="7" t="n">
        <f aca="false">Sheet1!E2</f>
        <v>0.03</v>
      </c>
    </row>
    <row r="3" customFormat="false" ht="12.8" hidden="false" customHeight="false" outlineLevel="0" collapsed="false">
      <c r="A3" s="22" t="n">
        <v>43831</v>
      </c>
      <c r="B3" s="3" t="s">
        <v>27</v>
      </c>
      <c r="C3" s="9" t="n">
        <f aca="false">Sheet1!C4</f>
        <v>0.4</v>
      </c>
      <c r="D3" s="7" t="n">
        <f aca="false">Sheet1!D4</f>
        <v>0.023</v>
      </c>
      <c r="E3" s="7" t="n">
        <f aca="false">Sheet1!E4</f>
        <v>0.03</v>
      </c>
      <c r="F3" s="7" t="n">
        <f aca="false">F2</f>
        <v>0.02</v>
      </c>
      <c r="G3" s="7" t="n">
        <f aca="false">G2</f>
        <v>0.03</v>
      </c>
    </row>
    <row r="4" customFormat="false" ht="12.8" hidden="false" customHeight="false" outlineLevel="0" collapsed="false">
      <c r="A4" s="22" t="n">
        <v>43832</v>
      </c>
      <c r="B4" s="22" t="s">
        <v>26</v>
      </c>
      <c r="C4" s="9" t="n">
        <f aca="false">Sheet1!C6</f>
        <v>0.55</v>
      </c>
      <c r="D4" s="7" t="n">
        <f aca="false">Sheet1!D6</f>
        <v>0.0165</v>
      </c>
      <c r="E4" s="7" t="n">
        <f aca="false">Sheet1!E6</f>
        <v>0.016</v>
      </c>
      <c r="F4" s="7" t="n">
        <f aca="false">Sheet1!D5</f>
        <v>0.015</v>
      </c>
      <c r="G4" s="7" t="n">
        <f aca="false">Sheet1!E5</f>
        <v>0.016</v>
      </c>
    </row>
    <row r="5" customFormat="false" ht="12.8" hidden="false" customHeight="false" outlineLevel="0" collapsed="false">
      <c r="A5" s="22" t="n">
        <v>43832</v>
      </c>
      <c r="B5" s="3" t="s">
        <v>27</v>
      </c>
      <c r="C5" s="9" t="n">
        <f aca="false">Sheet1!C7</f>
        <v>0.45</v>
      </c>
      <c r="D5" s="7" t="n">
        <f aca="false">Sheet1!D7</f>
        <v>0.0131666666666667</v>
      </c>
      <c r="E5" s="7" t="n">
        <f aca="false">Sheet1!E7</f>
        <v>0.02</v>
      </c>
      <c r="F5" s="7" t="n">
        <f aca="false">F4</f>
        <v>0.015</v>
      </c>
      <c r="G5" s="7" t="n">
        <f aca="false">G4</f>
        <v>0.016</v>
      </c>
    </row>
    <row r="6" customFormat="false" ht="12.8" hidden="false" customHeight="false" outlineLevel="0" collapsed="false">
      <c r="A6" s="22" t="n">
        <v>43833</v>
      </c>
      <c r="B6" s="22" t="s">
        <v>26</v>
      </c>
      <c r="C6" s="9" t="n">
        <f aca="false">Sheet1!C13</f>
        <v>0.5</v>
      </c>
      <c r="D6" s="7" t="n">
        <f aca="false">Sheet1!D13</f>
        <v>-0.008</v>
      </c>
      <c r="E6" s="7" t="n">
        <f aca="false">Sheet1!E13</f>
        <v>-0.011</v>
      </c>
      <c r="F6" s="7" t="n">
        <f aca="false">Sheet1!D12</f>
        <v>-0.01</v>
      </c>
      <c r="G6" s="7" t="n">
        <f aca="false">Sheet1!E12</f>
        <v>-0.012</v>
      </c>
    </row>
    <row r="7" customFormat="false" ht="12.8" hidden="false" customHeight="false" outlineLevel="0" collapsed="false">
      <c r="A7" s="22" t="n">
        <v>43833</v>
      </c>
      <c r="B7" s="3" t="s">
        <v>27</v>
      </c>
      <c r="C7" s="9" t="n">
        <f aca="false">Sheet1!C14</f>
        <v>0.5</v>
      </c>
      <c r="D7" s="7" t="n">
        <f aca="false">Sheet1!D14</f>
        <v>-0.012</v>
      </c>
      <c r="E7" s="7" t="n">
        <f aca="false">Sheet1!E14</f>
        <v>-0.01</v>
      </c>
      <c r="F7" s="7" t="n">
        <f aca="false">F6</f>
        <v>-0.01</v>
      </c>
      <c r="G7" s="7" t="n">
        <f aca="false">G6</f>
        <v>-0.012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2022-03-19T13:10:08Z</dcterms:created>
  <dc:creator/>
  <dc:description/>
  <dc:language>en-GB</dc:language>
  <cp:lastModifiedBy/>
  <dcterms:modified xsi:type="dcterms:W3CDTF">2022-03-27T18:03:20Z</dcterms:modified>
  <cp:revision>7</cp:revision>
  <dc:subject/>
  <dc:title/>
</cp:coreProperties>
</file>