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075"/>
  </bookViews>
  <sheets>
    <sheet name="Data" sheetId="1" r:id="rId1"/>
    <sheet name="DrawdownRunup" sheetId="7" r:id="rId2"/>
    <sheet name="Cumulative" sheetId="8" r:id="rId3"/>
  </sheet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4" i="1"/>
  <c r="M3" i="1"/>
  <c r="L19" i="1"/>
  <c r="L20" i="1"/>
  <c r="L21" i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4" i="1"/>
  <c r="L3" i="1"/>
  <c r="G6" i="1"/>
  <c r="H6" i="1" s="1"/>
  <c r="I6" i="1" s="1"/>
  <c r="G7" i="1"/>
  <c r="H7" i="1" s="1"/>
  <c r="I7" i="1" s="1"/>
  <c r="G8" i="1"/>
  <c r="H8" i="1" s="1"/>
  <c r="I8" i="1" s="1"/>
  <c r="G9" i="1"/>
  <c r="H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G18" i="1"/>
  <c r="G19" i="1" s="1"/>
  <c r="G20" i="1"/>
  <c r="H20" i="1" s="1"/>
  <c r="G21" i="1"/>
  <c r="H21" i="1" s="1"/>
  <c r="I21" i="1" s="1"/>
  <c r="G22" i="1"/>
  <c r="H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G27" i="1"/>
  <c r="H27" i="1" s="1"/>
  <c r="I27" i="1" s="1"/>
  <c r="G28" i="1"/>
  <c r="H28" i="1" s="1"/>
  <c r="I28" i="1" s="1"/>
  <c r="G30" i="1"/>
  <c r="H30" i="1" s="1"/>
  <c r="G31" i="1"/>
  <c r="H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G44" i="1"/>
  <c r="H44" i="1" s="1"/>
  <c r="I44" i="1" s="1"/>
  <c r="G46" i="1"/>
  <c r="H46" i="1" s="1"/>
  <c r="G47" i="1"/>
  <c r="H47" i="1" s="1"/>
  <c r="I47" i="1" s="1"/>
  <c r="G48" i="1"/>
  <c r="H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G57" i="1"/>
  <c r="H57" i="1" s="1"/>
  <c r="I57" i="1" s="1"/>
  <c r="G58" i="1"/>
  <c r="H58" i="1" s="1"/>
  <c r="I58" i="1" s="1"/>
  <c r="G59" i="1"/>
  <c r="H59" i="1" s="1"/>
  <c r="G60" i="1"/>
  <c r="H60" i="1" s="1"/>
  <c r="G61" i="1"/>
  <c r="H61" i="1" s="1"/>
  <c r="I61" i="1" s="1"/>
  <c r="G62" i="1"/>
  <c r="G63" i="1" s="1"/>
  <c r="G64" i="1"/>
  <c r="H64" i="1" s="1"/>
  <c r="G65" i="1"/>
  <c r="G66" i="1" s="1"/>
  <c r="G67" i="1"/>
  <c r="H67" i="1" s="1"/>
  <c r="G70" i="1"/>
  <c r="H70" i="1" s="1"/>
  <c r="G71" i="1"/>
  <c r="H71" i="1" s="1"/>
  <c r="G72" i="1"/>
  <c r="H72" i="1" s="1"/>
  <c r="G73" i="1"/>
  <c r="H73" i="1" s="1"/>
  <c r="I73" i="1" s="1"/>
  <c r="G74" i="1"/>
  <c r="H74" i="1" s="1"/>
  <c r="I74" i="1" s="1"/>
  <c r="G75" i="1"/>
  <c r="H75" i="1" s="1"/>
  <c r="I75" i="1" s="1"/>
  <c r="G78" i="1"/>
  <c r="H78" i="1" s="1"/>
  <c r="G79" i="1"/>
  <c r="H79" i="1" s="1"/>
  <c r="I79" i="1" s="1"/>
  <c r="G80" i="1"/>
  <c r="H80" i="1" s="1"/>
  <c r="I80" i="1" s="1"/>
  <c r="G5" i="1"/>
  <c r="J5" i="1" s="1"/>
  <c r="G4" i="1"/>
  <c r="J4" i="1" s="1"/>
  <c r="G3" i="1"/>
  <c r="J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" i="1"/>
  <c r="C3" i="1"/>
  <c r="H19" i="1" l="1"/>
  <c r="J19" i="1"/>
  <c r="I72" i="1"/>
  <c r="H66" i="1"/>
  <c r="I66" i="1" s="1"/>
  <c r="J66" i="1"/>
  <c r="I60" i="1"/>
  <c r="I56" i="1"/>
  <c r="I52" i="1"/>
  <c r="I48" i="1"/>
  <c r="I43" i="1"/>
  <c r="I39" i="1"/>
  <c r="I35" i="1"/>
  <c r="I31" i="1"/>
  <c r="I26" i="1"/>
  <c r="I22" i="1"/>
  <c r="I17" i="1"/>
  <c r="I13" i="1"/>
  <c r="I9" i="1"/>
  <c r="I71" i="1"/>
  <c r="I64" i="1"/>
  <c r="I59" i="1"/>
  <c r="H63" i="1"/>
  <c r="J63" i="1"/>
  <c r="I20" i="1"/>
  <c r="I67" i="1"/>
  <c r="G76" i="1"/>
  <c r="G68" i="1"/>
  <c r="G45" i="1"/>
  <c r="G29" i="1"/>
  <c r="J80" i="1"/>
  <c r="J79" i="1"/>
  <c r="J78" i="1"/>
  <c r="J75" i="1"/>
  <c r="J74" i="1"/>
  <c r="J73" i="1"/>
  <c r="J72" i="1"/>
  <c r="J71" i="1"/>
  <c r="J70" i="1"/>
  <c r="J67" i="1"/>
  <c r="J65" i="1"/>
  <c r="J64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65" i="1"/>
  <c r="I65" i="1" s="1"/>
  <c r="H62" i="1"/>
  <c r="I62" i="1" s="1"/>
  <c r="H18" i="1"/>
  <c r="I18" i="1" s="1"/>
  <c r="H3" i="1"/>
  <c r="I3" i="1" s="1"/>
  <c r="H5" i="1"/>
  <c r="H4" i="1"/>
  <c r="I4" i="1" s="1"/>
  <c r="H45" i="1" l="1"/>
  <c r="J45" i="1"/>
  <c r="I63" i="1"/>
  <c r="H68" i="1"/>
  <c r="I68" i="1" s="1"/>
  <c r="J68" i="1"/>
  <c r="G69" i="1"/>
  <c r="G77" i="1"/>
  <c r="H76" i="1"/>
  <c r="I76" i="1" s="1"/>
  <c r="J76" i="1"/>
  <c r="H29" i="1"/>
  <c r="J29" i="1"/>
  <c r="I19" i="1"/>
  <c r="I5" i="1"/>
  <c r="H77" i="1" l="1"/>
  <c r="J77" i="1"/>
  <c r="I29" i="1"/>
  <c r="I30" i="1"/>
  <c r="H69" i="1"/>
  <c r="J69" i="1"/>
  <c r="I45" i="1"/>
  <c r="I46" i="1"/>
  <c r="I69" i="1" l="1"/>
  <c r="I70" i="1"/>
  <c r="I77" i="1"/>
  <c r="I78" i="1"/>
</calcChain>
</file>

<file path=xl/sharedStrings.xml><?xml version="1.0" encoding="utf-8"?>
<sst xmlns="http://schemas.openxmlformats.org/spreadsheetml/2006/main" count="10" uniqueCount="10">
  <si>
    <t>Relative</t>
  </si>
  <si>
    <t>DrawDown</t>
  </si>
  <si>
    <t>DrawDownRec</t>
  </si>
  <si>
    <t>RunUp</t>
  </si>
  <si>
    <t>Date</t>
  </si>
  <si>
    <t>EQIO</t>
  </si>
  <si>
    <t>ASX TR</t>
  </si>
  <si>
    <t>Run</t>
  </si>
  <si>
    <t>CumDrawdown</t>
  </si>
  <si>
    <t>CumRunup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</si>
</sst>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1" xfId="0" applyFill="1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ont="1" applyBorder="1"/>
    <xf numFmtId="0" fontId="0" fillId="0" borderId="0" xfId="0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DrawDownRec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Data!$A$2:$A$80</c:f>
              <c:numCache>
                <c:formatCode>m/d/yyyy</c:formatCode>
                <c:ptCount val="79"/>
                <c:pt idx="0">
                  <c:v>39353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39598</c:v>
                </c:pt>
                <c:pt idx="9">
                  <c:v>39629</c:v>
                </c:pt>
                <c:pt idx="10">
                  <c:v>39660</c:v>
                </c:pt>
                <c:pt idx="11">
                  <c:v>39689</c:v>
                </c:pt>
                <c:pt idx="12">
                  <c:v>39721</c:v>
                </c:pt>
                <c:pt idx="13">
                  <c:v>39752</c:v>
                </c:pt>
                <c:pt idx="14">
                  <c:v>39780</c:v>
                </c:pt>
                <c:pt idx="15">
                  <c:v>39813</c:v>
                </c:pt>
                <c:pt idx="16">
                  <c:v>39843</c:v>
                </c:pt>
                <c:pt idx="17">
                  <c:v>39871</c:v>
                </c:pt>
                <c:pt idx="18">
                  <c:v>39903</c:v>
                </c:pt>
                <c:pt idx="19">
                  <c:v>39933</c:v>
                </c:pt>
                <c:pt idx="20">
                  <c:v>39962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40116</c:v>
                </c:pt>
                <c:pt idx="26">
                  <c:v>40147</c:v>
                </c:pt>
                <c:pt idx="27">
                  <c:v>40178</c:v>
                </c:pt>
                <c:pt idx="28">
                  <c:v>40207</c:v>
                </c:pt>
                <c:pt idx="29">
                  <c:v>40235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40389</c:v>
                </c:pt>
                <c:pt idx="35">
                  <c:v>40421</c:v>
                </c:pt>
                <c:pt idx="36">
                  <c:v>40451</c:v>
                </c:pt>
                <c:pt idx="37">
                  <c:v>40480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40662</c:v>
                </c:pt>
                <c:pt idx="44">
                  <c:v>40694</c:v>
                </c:pt>
                <c:pt idx="45">
                  <c:v>40724</c:v>
                </c:pt>
                <c:pt idx="46">
                  <c:v>40753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40907</c:v>
                </c:pt>
                <c:pt idx="52">
                  <c:v>40939</c:v>
                </c:pt>
                <c:pt idx="53">
                  <c:v>40968</c:v>
                </c:pt>
                <c:pt idx="54">
                  <c:v>40998</c:v>
                </c:pt>
                <c:pt idx="55">
                  <c:v>41029</c:v>
                </c:pt>
                <c:pt idx="56">
                  <c:v>41060</c:v>
                </c:pt>
                <c:pt idx="57">
                  <c:v>41089</c:v>
                </c:pt>
                <c:pt idx="58">
                  <c:v>41121</c:v>
                </c:pt>
                <c:pt idx="59">
                  <c:v>41152</c:v>
                </c:pt>
                <c:pt idx="60">
                  <c:v>41180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41362</c:v>
                </c:pt>
                <c:pt idx="67">
                  <c:v>41394</c:v>
                </c:pt>
                <c:pt idx="68">
                  <c:v>41425</c:v>
                </c:pt>
                <c:pt idx="69">
                  <c:v>41453</c:v>
                </c:pt>
                <c:pt idx="70">
                  <c:v>41486</c:v>
                </c:pt>
                <c:pt idx="71">
                  <c:v>41516</c:v>
                </c:pt>
                <c:pt idx="72">
                  <c:v>41547</c:v>
                </c:pt>
                <c:pt idx="73">
                  <c:v>41578</c:v>
                </c:pt>
                <c:pt idx="74">
                  <c:v>41607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</c:numCache>
            </c:numRef>
          </c:cat>
          <c:val>
            <c:numRef>
              <c:f>Data!$I$2:$I$80</c:f>
              <c:numCache>
                <c:formatCode>0.000%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-1.2697393730091266E-2</c:v>
                </c:pt>
                <c:pt idx="3">
                  <c:v>-2.4523190733739542E-3</c:v>
                </c:pt>
                <c:pt idx="4">
                  <c:v>-1.1178530828777622E-2</c:v>
                </c:pt>
                <c:pt idx="5">
                  <c:v>0</c:v>
                </c:pt>
                <c:pt idx="6">
                  <c:v>-8.2417513767278905E-3</c:v>
                </c:pt>
                <c:pt idx="7">
                  <c:v>-4.3575703745027727E-2</c:v>
                </c:pt>
                <c:pt idx="8">
                  <c:v>-3.2846851823798429E-2</c:v>
                </c:pt>
                <c:pt idx="9">
                  <c:v>0</c:v>
                </c:pt>
                <c:pt idx="10">
                  <c:v>0</c:v>
                </c:pt>
                <c:pt idx="11">
                  <c:v>-1.9414598113491E-2</c:v>
                </c:pt>
                <c:pt idx="12">
                  <c:v>-1.5650178625975064E-2</c:v>
                </c:pt>
                <c:pt idx="13">
                  <c:v>-1.3858127750415061E-2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-4.2329628387067997E-2</c:v>
                </c:pt>
                <c:pt idx="19">
                  <c:v>-2.1710882523132247E-2</c:v>
                </c:pt>
                <c:pt idx="20">
                  <c:v>-2.7604119249384107E-2</c:v>
                </c:pt>
                <c:pt idx="21">
                  <c:v>-2.9646602130412258E-2</c:v>
                </c:pt>
                <c:pt idx="22">
                  <c:v>-3.1285866189073364E-2</c:v>
                </c:pt>
                <c:pt idx="23">
                  <c:v>-1.8980652467629033E-2</c:v>
                </c:pt>
                <c:pt idx="24">
                  <c:v>0</c:v>
                </c:pt>
                <c:pt idx="25">
                  <c:v>0</c:v>
                </c:pt>
                <c:pt idx="26">
                  <c:v>-2.4557720119851467E-2</c:v>
                </c:pt>
                <c:pt idx="27">
                  <c:v>-4.233413080642956E-2</c:v>
                </c:pt>
                <c:pt idx="28">
                  <c:v>-3.2963122076409834E-2</c:v>
                </c:pt>
                <c:pt idx="29">
                  <c:v>-2.9247230193822027E-2</c:v>
                </c:pt>
                <c:pt idx="30">
                  <c:v>-1.7023219021526481E-2</c:v>
                </c:pt>
                <c:pt idx="31">
                  <c:v>0</c:v>
                </c:pt>
                <c:pt idx="32">
                  <c:v>-3.2786226154061238E-3</c:v>
                </c:pt>
                <c:pt idx="33">
                  <c:v>-1.1746300065414661E-2</c:v>
                </c:pt>
                <c:pt idx="34">
                  <c:v>0</c:v>
                </c:pt>
                <c:pt idx="35">
                  <c:v>-2.4922994503779439E-2</c:v>
                </c:pt>
                <c:pt idx="36">
                  <c:v>0</c:v>
                </c:pt>
                <c:pt idx="37">
                  <c:v>-2.7801923842887266E-3</c:v>
                </c:pt>
                <c:pt idx="38">
                  <c:v>0</c:v>
                </c:pt>
                <c:pt idx="39">
                  <c:v>-4.009761636231346E-3</c:v>
                </c:pt>
                <c:pt idx="40">
                  <c:v>0</c:v>
                </c:pt>
                <c:pt idx="41">
                  <c:v>-8.1195995607219462E-3</c:v>
                </c:pt>
                <c:pt idx="42">
                  <c:v>-1.0162052077785977E-2</c:v>
                </c:pt>
                <c:pt idx="43">
                  <c:v>-1.5755527663067093E-2</c:v>
                </c:pt>
                <c:pt idx="44">
                  <c:v>-1.3374749476791181E-2</c:v>
                </c:pt>
                <c:pt idx="45">
                  <c:v>-1.1862581261838034E-2</c:v>
                </c:pt>
                <c:pt idx="46">
                  <c:v>-6.6936821441090366E-3</c:v>
                </c:pt>
                <c:pt idx="47">
                  <c:v>-3.4344980570349515E-2</c:v>
                </c:pt>
                <c:pt idx="48">
                  <c:v>-3.4313513955708475E-2</c:v>
                </c:pt>
                <c:pt idx="49">
                  <c:v>0</c:v>
                </c:pt>
                <c:pt idx="50">
                  <c:v>-2.4763532784011111E-2</c:v>
                </c:pt>
                <c:pt idx="51">
                  <c:v>-1.450755644876478E-2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-1.2786277980587624E-3</c:v>
                </c:pt>
                <c:pt idx="56">
                  <c:v>0</c:v>
                </c:pt>
                <c:pt idx="57">
                  <c:v>-5.8064306979033198E-4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-8.5224358134841083E-3</c:v>
                </c:pt>
                <c:pt idx="63">
                  <c:v>-8.8236615217707204E-3</c:v>
                </c:pt>
                <c:pt idx="64">
                  <c:v>-9.5134965031418162E-3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-6.3358299279188124E-3</c:v>
                </c:pt>
                <c:pt idx="69">
                  <c:v>0</c:v>
                </c:pt>
                <c:pt idx="70">
                  <c:v>0</c:v>
                </c:pt>
                <c:pt idx="71">
                  <c:v>-6.0113243407544648E-3</c:v>
                </c:pt>
                <c:pt idx="72">
                  <c:v>-1.3849335866395807E-2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-4.2851414207971672E-3</c:v>
                </c:pt>
                <c:pt idx="77">
                  <c:v>0</c:v>
                </c:pt>
                <c:pt idx="78">
                  <c:v>-1.7579635295929319E-2</c:v>
                </c:pt>
              </c:numCache>
            </c:numRef>
          </c:val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RunUp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Data!$A$2:$A$80</c:f>
              <c:numCache>
                <c:formatCode>m/d/yyyy</c:formatCode>
                <c:ptCount val="79"/>
                <c:pt idx="0">
                  <c:v>39353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39598</c:v>
                </c:pt>
                <c:pt idx="9">
                  <c:v>39629</c:v>
                </c:pt>
                <c:pt idx="10">
                  <c:v>39660</c:v>
                </c:pt>
                <c:pt idx="11">
                  <c:v>39689</c:v>
                </c:pt>
                <c:pt idx="12">
                  <c:v>39721</c:v>
                </c:pt>
                <c:pt idx="13">
                  <c:v>39752</c:v>
                </c:pt>
                <c:pt idx="14">
                  <c:v>39780</c:v>
                </c:pt>
                <c:pt idx="15">
                  <c:v>39813</c:v>
                </c:pt>
                <c:pt idx="16">
                  <c:v>39843</c:v>
                </c:pt>
                <c:pt idx="17">
                  <c:v>39871</c:v>
                </c:pt>
                <c:pt idx="18">
                  <c:v>39903</c:v>
                </c:pt>
                <c:pt idx="19">
                  <c:v>39933</c:v>
                </c:pt>
                <c:pt idx="20">
                  <c:v>39962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40116</c:v>
                </c:pt>
                <c:pt idx="26">
                  <c:v>40147</c:v>
                </c:pt>
                <c:pt idx="27">
                  <c:v>40178</c:v>
                </c:pt>
                <c:pt idx="28">
                  <c:v>40207</c:v>
                </c:pt>
                <c:pt idx="29">
                  <c:v>40235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40389</c:v>
                </c:pt>
                <c:pt idx="35">
                  <c:v>40421</c:v>
                </c:pt>
                <c:pt idx="36">
                  <c:v>40451</c:v>
                </c:pt>
                <c:pt idx="37">
                  <c:v>40480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40662</c:v>
                </c:pt>
                <c:pt idx="44">
                  <c:v>40694</c:v>
                </c:pt>
                <c:pt idx="45">
                  <c:v>40724</c:v>
                </c:pt>
                <c:pt idx="46">
                  <c:v>40753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40907</c:v>
                </c:pt>
                <c:pt idx="52">
                  <c:v>40939</c:v>
                </c:pt>
                <c:pt idx="53">
                  <c:v>40968</c:v>
                </c:pt>
                <c:pt idx="54">
                  <c:v>40998</c:v>
                </c:pt>
                <c:pt idx="55">
                  <c:v>41029</c:v>
                </c:pt>
                <c:pt idx="56">
                  <c:v>41060</c:v>
                </c:pt>
                <c:pt idx="57">
                  <c:v>41089</c:v>
                </c:pt>
                <c:pt idx="58">
                  <c:v>41121</c:v>
                </c:pt>
                <c:pt idx="59">
                  <c:v>41152</c:v>
                </c:pt>
                <c:pt idx="60">
                  <c:v>41180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41362</c:v>
                </c:pt>
                <c:pt idx="67">
                  <c:v>41394</c:v>
                </c:pt>
                <c:pt idx="68">
                  <c:v>41425</c:v>
                </c:pt>
                <c:pt idx="69">
                  <c:v>41453</c:v>
                </c:pt>
                <c:pt idx="70">
                  <c:v>41486</c:v>
                </c:pt>
                <c:pt idx="71">
                  <c:v>41516</c:v>
                </c:pt>
                <c:pt idx="72">
                  <c:v>41547</c:v>
                </c:pt>
                <c:pt idx="73">
                  <c:v>41578</c:v>
                </c:pt>
                <c:pt idx="74">
                  <c:v>41607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</c:numCache>
            </c:numRef>
          </c:cat>
          <c:val>
            <c:numRef>
              <c:f>Data!$J$2:$J$80</c:f>
              <c:numCache>
                <c:formatCode>0.000%</c:formatCode>
                <c:ptCount val="79"/>
                <c:pt idx="1">
                  <c:v>9.8869985452436637E-3</c:v>
                </c:pt>
                <c:pt idx="2">
                  <c:v>0</c:v>
                </c:pt>
                <c:pt idx="3">
                  <c:v>1.0245074656717312E-2</c:v>
                </c:pt>
                <c:pt idx="4">
                  <c:v>0</c:v>
                </c:pt>
                <c:pt idx="5">
                  <c:v>1.4369397750615631E-2</c:v>
                </c:pt>
                <c:pt idx="6">
                  <c:v>0</c:v>
                </c:pt>
                <c:pt idx="7">
                  <c:v>0</c:v>
                </c:pt>
                <c:pt idx="8">
                  <c:v>1.0728851921229299E-2</c:v>
                </c:pt>
                <c:pt idx="9">
                  <c:v>1.670043659168241E-2</c:v>
                </c:pt>
                <c:pt idx="10">
                  <c:v>2.1284408251295295E-2</c:v>
                </c:pt>
                <c:pt idx="11">
                  <c:v>0</c:v>
                </c:pt>
                <c:pt idx="12">
                  <c:v>3.7644194875159354E-3</c:v>
                </c:pt>
                <c:pt idx="13">
                  <c:v>0</c:v>
                </c:pt>
                <c:pt idx="14">
                  <c:v>2.7529274916116897E-2</c:v>
                </c:pt>
                <c:pt idx="15">
                  <c:v>4.0804695410462388E-2</c:v>
                </c:pt>
                <c:pt idx="16">
                  <c:v>6.016059568481269E-2</c:v>
                </c:pt>
                <c:pt idx="17">
                  <c:v>6.5646816046690093E-2</c:v>
                </c:pt>
                <c:pt idx="18">
                  <c:v>0</c:v>
                </c:pt>
                <c:pt idx="19">
                  <c:v>2.061874586393575E-2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1.230521372144433E-2</c:v>
                </c:pt>
                <c:pt idx="24">
                  <c:v>1.7871545989424309E-2</c:v>
                </c:pt>
                <c:pt idx="25">
                  <c:v>1.8290674790023664E-2</c:v>
                </c:pt>
                <c:pt idx="26">
                  <c:v>0</c:v>
                </c:pt>
                <c:pt idx="27">
                  <c:v>0</c:v>
                </c:pt>
                <c:pt idx="28">
                  <c:v>9.3710087300197253E-3</c:v>
                </c:pt>
                <c:pt idx="29">
                  <c:v>0</c:v>
                </c:pt>
                <c:pt idx="30">
                  <c:v>1.2224011172295546E-2</c:v>
                </c:pt>
                <c:pt idx="31">
                  <c:v>3.1653442813744714E-2</c:v>
                </c:pt>
                <c:pt idx="32">
                  <c:v>0</c:v>
                </c:pt>
                <c:pt idx="33">
                  <c:v>0</c:v>
                </c:pt>
                <c:pt idx="34">
                  <c:v>1.8912465772980225E-2</c:v>
                </c:pt>
                <c:pt idx="35">
                  <c:v>0</c:v>
                </c:pt>
                <c:pt idx="36">
                  <c:v>3.3139498333798922E-2</c:v>
                </c:pt>
                <c:pt idx="37">
                  <c:v>0</c:v>
                </c:pt>
                <c:pt idx="38">
                  <c:v>1.2860388292639247E-2</c:v>
                </c:pt>
                <c:pt idx="39">
                  <c:v>0</c:v>
                </c:pt>
                <c:pt idx="40">
                  <c:v>6.9520769544509919E-3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2.3807781862759114E-3</c:v>
                </c:pt>
                <c:pt idx="45">
                  <c:v>0</c:v>
                </c:pt>
                <c:pt idx="46">
                  <c:v>5.1688991177289978E-3</c:v>
                </c:pt>
                <c:pt idx="47">
                  <c:v>0</c:v>
                </c:pt>
                <c:pt idx="48">
                  <c:v>3.146661464104028E-5</c:v>
                </c:pt>
                <c:pt idx="49">
                  <c:v>4.1359558767239513E-2</c:v>
                </c:pt>
                <c:pt idx="50">
                  <c:v>0</c:v>
                </c:pt>
                <c:pt idx="51">
                  <c:v>1.0255976335246331E-2</c:v>
                </c:pt>
                <c:pt idx="52">
                  <c:v>2.3607792503191005E-2</c:v>
                </c:pt>
                <c:pt idx="53">
                  <c:v>4.0100775599746896E-2</c:v>
                </c:pt>
                <c:pt idx="54">
                  <c:v>4.6142606917100815E-2</c:v>
                </c:pt>
                <c:pt idx="55">
                  <c:v>0</c:v>
                </c:pt>
                <c:pt idx="56">
                  <c:v>5.2170813708797281E-3</c:v>
                </c:pt>
                <c:pt idx="57">
                  <c:v>0</c:v>
                </c:pt>
                <c:pt idx="58">
                  <c:v>1.0201139413228866E-2</c:v>
                </c:pt>
                <c:pt idx="59">
                  <c:v>1.0664435823630303E-2</c:v>
                </c:pt>
                <c:pt idx="60">
                  <c:v>2.2689602874903736E-2</c:v>
                </c:pt>
                <c:pt idx="61">
                  <c:v>3.6475511903882873E-2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1.2552668055261451E-2</c:v>
                </c:pt>
                <c:pt idx="66">
                  <c:v>3.6291155465155489E-2</c:v>
                </c:pt>
                <c:pt idx="67">
                  <c:v>4.4729237316504911E-2</c:v>
                </c:pt>
                <c:pt idx="68">
                  <c:v>0</c:v>
                </c:pt>
                <c:pt idx="69">
                  <c:v>1.9595144713025703E-2</c:v>
                </c:pt>
                <c:pt idx="70">
                  <c:v>2.3739206002371671E-2</c:v>
                </c:pt>
                <c:pt idx="71">
                  <c:v>0</c:v>
                </c:pt>
                <c:pt idx="72">
                  <c:v>0</c:v>
                </c:pt>
                <c:pt idx="73">
                  <c:v>1.8716038140010438E-2</c:v>
                </c:pt>
                <c:pt idx="74">
                  <c:v>2.849375821736122E-2</c:v>
                </c:pt>
                <c:pt idx="75">
                  <c:v>3.6629170714814308E-2</c:v>
                </c:pt>
                <c:pt idx="76">
                  <c:v>0</c:v>
                </c:pt>
                <c:pt idx="77">
                  <c:v>1.1476474328466324E-2</c:v>
                </c:pt>
                <c:pt idx="7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0656"/>
        <c:axId val="95138944"/>
      </c:areaChart>
      <c:dateAx>
        <c:axId val="95030656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low"/>
        <c:crossAx val="95138944"/>
        <c:crosses val="autoZero"/>
        <c:auto val="1"/>
        <c:lblOffset val="100"/>
        <c:baseTimeUnit val="months"/>
      </c:dateAx>
      <c:valAx>
        <c:axId val="951389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crossAx val="9503065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DrawDownRec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Data!$A$2:$A$80</c:f>
              <c:numCache>
                <c:formatCode>m/d/yyyy</c:formatCode>
                <c:ptCount val="79"/>
                <c:pt idx="0">
                  <c:v>39353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39598</c:v>
                </c:pt>
                <c:pt idx="9">
                  <c:v>39629</c:v>
                </c:pt>
                <c:pt idx="10">
                  <c:v>39660</c:v>
                </c:pt>
                <c:pt idx="11">
                  <c:v>39689</c:v>
                </c:pt>
                <c:pt idx="12">
                  <c:v>39721</c:v>
                </c:pt>
                <c:pt idx="13">
                  <c:v>39752</c:v>
                </c:pt>
                <c:pt idx="14">
                  <c:v>39780</c:v>
                </c:pt>
                <c:pt idx="15">
                  <c:v>39813</c:v>
                </c:pt>
                <c:pt idx="16">
                  <c:v>39843</c:v>
                </c:pt>
                <c:pt idx="17">
                  <c:v>39871</c:v>
                </c:pt>
                <c:pt idx="18">
                  <c:v>39903</c:v>
                </c:pt>
                <c:pt idx="19">
                  <c:v>39933</c:v>
                </c:pt>
                <c:pt idx="20">
                  <c:v>39962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40116</c:v>
                </c:pt>
                <c:pt idx="26">
                  <c:v>40147</c:v>
                </c:pt>
                <c:pt idx="27">
                  <c:v>40178</c:v>
                </c:pt>
                <c:pt idx="28">
                  <c:v>40207</c:v>
                </c:pt>
                <c:pt idx="29">
                  <c:v>40235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40389</c:v>
                </c:pt>
                <c:pt idx="35">
                  <c:v>40421</c:v>
                </c:pt>
                <c:pt idx="36">
                  <c:v>40451</c:v>
                </c:pt>
                <c:pt idx="37">
                  <c:v>40480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40662</c:v>
                </c:pt>
                <c:pt idx="44">
                  <c:v>40694</c:v>
                </c:pt>
                <c:pt idx="45">
                  <c:v>40724</c:v>
                </c:pt>
                <c:pt idx="46">
                  <c:v>40753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40907</c:v>
                </c:pt>
                <c:pt idx="52">
                  <c:v>40939</c:v>
                </c:pt>
                <c:pt idx="53">
                  <c:v>40968</c:v>
                </c:pt>
                <c:pt idx="54">
                  <c:v>40998</c:v>
                </c:pt>
                <c:pt idx="55">
                  <c:v>41029</c:v>
                </c:pt>
                <c:pt idx="56">
                  <c:v>41060</c:v>
                </c:pt>
                <c:pt idx="57">
                  <c:v>41089</c:v>
                </c:pt>
                <c:pt idx="58">
                  <c:v>41121</c:v>
                </c:pt>
                <c:pt idx="59">
                  <c:v>41152</c:v>
                </c:pt>
                <c:pt idx="60">
                  <c:v>41180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41362</c:v>
                </c:pt>
                <c:pt idx="67">
                  <c:v>41394</c:v>
                </c:pt>
                <c:pt idx="68">
                  <c:v>41425</c:v>
                </c:pt>
                <c:pt idx="69">
                  <c:v>41453</c:v>
                </c:pt>
                <c:pt idx="70">
                  <c:v>41486</c:v>
                </c:pt>
                <c:pt idx="71">
                  <c:v>41516</c:v>
                </c:pt>
                <c:pt idx="72">
                  <c:v>41547</c:v>
                </c:pt>
                <c:pt idx="73">
                  <c:v>41578</c:v>
                </c:pt>
                <c:pt idx="74">
                  <c:v>41607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</c:numCache>
            </c:numRef>
          </c:cat>
          <c:val>
            <c:numRef>
              <c:f>Data!$L$2:$L$80</c:f>
              <c:numCache>
                <c:formatCode>0.00%</c:formatCode>
                <c:ptCount val="79"/>
                <c:pt idx="1">
                  <c:v>0</c:v>
                </c:pt>
                <c:pt idx="2">
                  <c:v>-1.2697393730091266E-2</c:v>
                </c:pt>
                <c:pt idx="3">
                  <c:v>-2.5824048200844274E-3</c:v>
                </c:pt>
                <c:pt idx="4">
                  <c:v>-1.3732068156968369E-2</c:v>
                </c:pt>
                <c:pt idx="5">
                  <c:v>0</c:v>
                </c:pt>
                <c:pt idx="6">
                  <c:v>-8.2417513767278905E-3</c:v>
                </c:pt>
                <c:pt idx="7">
                  <c:v>-4.3284490094451011E-2</c:v>
                </c:pt>
                <c:pt idx="8">
                  <c:v>-3.3020031057930943E-2</c:v>
                </c:pt>
                <c:pt idx="9">
                  <c:v>-2.7245628298761204E-2</c:v>
                </c:pt>
                <c:pt idx="10">
                  <c:v>-2.278654982711803E-2</c:v>
                </c:pt>
                <c:pt idx="11">
                  <c:v>-4.175875623332248E-2</c:v>
                </c:pt>
                <c:pt idx="12">
                  <c:v>-3.8151534221545713E-2</c:v>
                </c:pt>
                <c:pt idx="13">
                  <c:v>-5.148095313684431E-2</c:v>
                </c:pt>
                <c:pt idx="14">
                  <c:v>-2.5368911532575367E-2</c:v>
                </c:pt>
                <c:pt idx="15">
                  <c:v>-1.2430274006308695E-2</c:v>
                </c:pt>
                <c:pt idx="16">
                  <c:v>0</c:v>
                </c:pt>
                <c:pt idx="17">
                  <c:v>0</c:v>
                </c:pt>
                <c:pt idx="18">
                  <c:v>-4.2329628387067997E-2</c:v>
                </c:pt>
                <c:pt idx="19">
                  <c:v>-2.2583666373360067E-2</c:v>
                </c:pt>
                <c:pt idx="20">
                  <c:v>-4.9564383403085666E-2</c:v>
                </c:pt>
                <c:pt idx="21">
                  <c:v>-5.1505631879504299E-2</c:v>
                </c:pt>
                <c:pt idx="22">
                  <c:v>-5.3060464607006752E-2</c:v>
                </c:pt>
                <c:pt idx="23">
                  <c:v>-4.140817124271079E-2</c:v>
                </c:pt>
                <c:pt idx="24">
                  <c:v>-3.6072330614477122E-2</c:v>
                </c:pt>
                <c:pt idx="25">
                  <c:v>-3.5668320766542916E-2</c:v>
                </c:pt>
                <c:pt idx="26">
                  <c:v>-5.9350108247864575E-2</c:v>
                </c:pt>
                <c:pt idx="27">
                  <c:v>-7.6071487035935803E-2</c:v>
                </c:pt>
                <c:pt idx="28">
                  <c:v>-6.7413344875035475E-2</c:v>
                </c:pt>
                <c:pt idx="29">
                  <c:v>-9.4688921453161878E-2</c:v>
                </c:pt>
                <c:pt idx="30">
                  <c:v>-8.3622388714602369E-2</c:v>
                </c:pt>
                <c:pt idx="31">
                  <c:v>-6.5817692558378216E-2</c:v>
                </c:pt>
                <c:pt idx="32">
                  <c:v>-6.888052379846854E-2</c:v>
                </c:pt>
                <c:pt idx="33">
                  <c:v>-7.6764943190363977E-2</c:v>
                </c:pt>
                <c:pt idx="34">
                  <c:v>-5.9304291778036311E-2</c:v>
                </c:pt>
                <c:pt idx="35">
                  <c:v>-8.2749245743781175E-2</c:v>
                </c:pt>
                <c:pt idx="36">
                  <c:v>-5.2352015901431459E-2</c:v>
                </c:pt>
                <c:pt idx="37">
                  <c:v>-5.4986659609808863E-2</c:v>
                </c:pt>
                <c:pt idx="38">
                  <c:v>-4.2833421110666903E-2</c:v>
                </c:pt>
                <c:pt idx="39">
                  <c:v>-4.6671430938180158E-2</c:v>
                </c:pt>
                <c:pt idx="40">
                  <c:v>-4.0043817363185852E-2</c:v>
                </c:pt>
                <c:pt idx="41">
                  <c:v>-4.7838277162036036E-2</c:v>
                </c:pt>
                <c:pt idx="42">
                  <c:v>-4.9783022269498489E-2</c:v>
                </c:pt>
                <c:pt idx="43">
                  <c:v>-5.5098037735153649E-2</c:v>
                </c:pt>
                <c:pt idx="44">
                  <c:v>-5.2848435755224243E-2</c:v>
                </c:pt>
                <c:pt idx="45">
                  <c:v>-6.4084098153354918E-2</c:v>
                </c:pt>
                <c:pt idx="46">
                  <c:v>-5.924644327403128E-2</c:v>
                </c:pt>
                <c:pt idx="47">
                  <c:v>-9.1556605901271904E-2</c:v>
                </c:pt>
                <c:pt idx="48">
                  <c:v>-9.1528020263066612E-2</c:v>
                </c:pt>
                <c:pt idx="49">
                  <c:v>-5.3982606566445046E-2</c:v>
                </c:pt>
                <c:pt idx="50">
                  <c:v>-7.7409339302981661E-2</c:v>
                </c:pt>
                <c:pt idx="51">
                  <c:v>-6.7947271319753755E-2</c:v>
                </c:pt>
                <c:pt idx="52">
                  <c:v>-5.5502674627583848E-2</c:v>
                </c:pt>
                <c:pt idx="53">
                  <c:v>-3.9925096205474353E-2</c:v>
                </c:pt>
                <c:pt idx="54">
                  <c:v>-3.4124485584723141E-2</c:v>
                </c:pt>
                <c:pt idx="55">
                  <c:v>-3.5359480866918869E-2</c:v>
                </c:pt>
                <c:pt idx="56">
                  <c:v>-3.0326872784953829E-2</c:v>
                </c:pt>
                <c:pt idx="57">
                  <c:v>-3.0889906766233155E-2</c:v>
                </c:pt>
                <c:pt idx="58">
                  <c:v>-2.1003879598388231E-2</c:v>
                </c:pt>
                <c:pt idx="59">
                  <c:v>-2.0550314210009191E-2</c:v>
                </c:pt>
                <c:pt idx="60">
                  <c:v>-8.7722681200672614E-3</c:v>
                </c:pt>
                <c:pt idx="61">
                  <c:v>0</c:v>
                </c:pt>
                <c:pt idx="62">
                  <c:v>-8.5224358134841083E-3</c:v>
                </c:pt>
                <c:pt idx="63">
                  <c:v>-8.8210943450064416E-3</c:v>
                </c:pt>
                <c:pt idx="64">
                  <c:v>-9.504844226924325E-3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-6.3358299279188124E-3</c:v>
                </c:pt>
                <c:pt idx="69">
                  <c:v>0</c:v>
                </c:pt>
                <c:pt idx="70">
                  <c:v>0</c:v>
                </c:pt>
                <c:pt idx="71">
                  <c:v>-6.0113243407544648E-3</c:v>
                </c:pt>
                <c:pt idx="72">
                  <c:v>-1.3802219036928576E-2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-4.2851414207971672E-3</c:v>
                </c:pt>
                <c:pt idx="77">
                  <c:v>0</c:v>
                </c:pt>
                <c:pt idx="78">
                  <c:v>-1.7579635295929319E-2</c:v>
                </c:pt>
              </c:numCache>
            </c:numRef>
          </c:val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RunUp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Data!$A$2:$A$80</c:f>
              <c:numCache>
                <c:formatCode>m/d/yyyy</c:formatCode>
                <c:ptCount val="79"/>
                <c:pt idx="0">
                  <c:v>39353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39598</c:v>
                </c:pt>
                <c:pt idx="9">
                  <c:v>39629</c:v>
                </c:pt>
                <c:pt idx="10">
                  <c:v>39660</c:v>
                </c:pt>
                <c:pt idx="11">
                  <c:v>39689</c:v>
                </c:pt>
                <c:pt idx="12">
                  <c:v>39721</c:v>
                </c:pt>
                <c:pt idx="13">
                  <c:v>39752</c:v>
                </c:pt>
                <c:pt idx="14">
                  <c:v>39780</c:v>
                </c:pt>
                <c:pt idx="15">
                  <c:v>39813</c:v>
                </c:pt>
                <c:pt idx="16">
                  <c:v>39843</c:v>
                </c:pt>
                <c:pt idx="17">
                  <c:v>39871</c:v>
                </c:pt>
                <c:pt idx="18">
                  <c:v>39903</c:v>
                </c:pt>
                <c:pt idx="19">
                  <c:v>39933</c:v>
                </c:pt>
                <c:pt idx="20">
                  <c:v>39962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40116</c:v>
                </c:pt>
                <c:pt idx="26">
                  <c:v>40147</c:v>
                </c:pt>
                <c:pt idx="27">
                  <c:v>40178</c:v>
                </c:pt>
                <c:pt idx="28">
                  <c:v>40207</c:v>
                </c:pt>
                <c:pt idx="29">
                  <c:v>40235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40389</c:v>
                </c:pt>
                <c:pt idx="35">
                  <c:v>40421</c:v>
                </c:pt>
                <c:pt idx="36">
                  <c:v>40451</c:v>
                </c:pt>
                <c:pt idx="37">
                  <c:v>40480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40662</c:v>
                </c:pt>
                <c:pt idx="44">
                  <c:v>40694</c:v>
                </c:pt>
                <c:pt idx="45">
                  <c:v>40724</c:v>
                </c:pt>
                <c:pt idx="46">
                  <c:v>40753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40907</c:v>
                </c:pt>
                <c:pt idx="52">
                  <c:v>40939</c:v>
                </c:pt>
                <c:pt idx="53">
                  <c:v>40968</c:v>
                </c:pt>
                <c:pt idx="54">
                  <c:v>40998</c:v>
                </c:pt>
                <c:pt idx="55">
                  <c:v>41029</c:v>
                </c:pt>
                <c:pt idx="56">
                  <c:v>41060</c:v>
                </c:pt>
                <c:pt idx="57">
                  <c:v>41089</c:v>
                </c:pt>
                <c:pt idx="58">
                  <c:v>41121</c:v>
                </c:pt>
                <c:pt idx="59">
                  <c:v>41152</c:v>
                </c:pt>
                <c:pt idx="60">
                  <c:v>41180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41362</c:v>
                </c:pt>
                <c:pt idx="67">
                  <c:v>41394</c:v>
                </c:pt>
                <c:pt idx="68">
                  <c:v>41425</c:v>
                </c:pt>
                <c:pt idx="69">
                  <c:v>41453</c:v>
                </c:pt>
                <c:pt idx="70">
                  <c:v>41486</c:v>
                </c:pt>
                <c:pt idx="71">
                  <c:v>41516</c:v>
                </c:pt>
                <c:pt idx="72">
                  <c:v>41547</c:v>
                </c:pt>
                <c:pt idx="73">
                  <c:v>41578</c:v>
                </c:pt>
                <c:pt idx="74">
                  <c:v>41607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</c:numCache>
            </c:numRef>
          </c:cat>
          <c:val>
            <c:numRef>
              <c:f>Data!$M$2:$M$80</c:f>
              <c:numCache>
                <c:formatCode>0.00%</c:formatCode>
                <c:ptCount val="79"/>
                <c:pt idx="1">
                  <c:v>9.8869985452436637E-3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3.0302381660918254E-3</c:v>
                </c:pt>
                <c:pt idx="6">
                  <c:v>0</c:v>
                </c:pt>
                <c:pt idx="7">
                  <c:v>0</c:v>
                </c:pt>
                <c:pt idx="8">
                  <c:v>1.072885192122941E-2</c:v>
                </c:pt>
                <c:pt idx="9">
                  <c:v>1.6764504839346994E-2</c:v>
                </c:pt>
                <c:pt idx="10">
                  <c:v>2.1425324514031008E-2</c:v>
                </c:pt>
                <c:pt idx="11">
                  <c:v>0</c:v>
                </c:pt>
                <c:pt idx="12">
                  <c:v>3.7644194875159354E-3</c:v>
                </c:pt>
                <c:pt idx="13">
                  <c:v>0</c:v>
                </c:pt>
                <c:pt idx="14">
                  <c:v>2.7529274916116897E-2</c:v>
                </c:pt>
                <c:pt idx="15">
                  <c:v>4.1170158110878319E-2</c:v>
                </c:pt>
                <c:pt idx="16">
                  <c:v>6.1322943859901891E-2</c:v>
                </c:pt>
                <c:pt idx="17">
                  <c:v>2.4948311370435405E-2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1.0645778168195452E-2</c:v>
                </c:pt>
                <c:pt idx="24">
                  <c:v>1.6271368374710882E-2</c:v>
                </c:pt>
                <c:pt idx="25">
                  <c:v>5.9877940787467221E-3</c:v>
                </c:pt>
                <c:pt idx="26">
                  <c:v>0</c:v>
                </c:pt>
                <c:pt idx="27">
                  <c:v>0</c:v>
                </c:pt>
                <c:pt idx="28">
                  <c:v>9.3710087300196143E-3</c:v>
                </c:pt>
                <c:pt idx="29">
                  <c:v>0</c:v>
                </c:pt>
                <c:pt idx="30">
                  <c:v>1.2224011172295546E-2</c:v>
                </c:pt>
                <c:pt idx="31">
                  <c:v>3.1890948403201058E-2</c:v>
                </c:pt>
                <c:pt idx="32">
                  <c:v>2.8507767403133544E-2</c:v>
                </c:pt>
                <c:pt idx="33">
                  <c:v>0</c:v>
                </c:pt>
                <c:pt idx="34">
                  <c:v>1.8912465772980225E-2</c:v>
                </c:pt>
                <c:pt idx="35">
                  <c:v>0</c:v>
                </c:pt>
                <c:pt idx="36">
                  <c:v>3.3139498333798922E-2</c:v>
                </c:pt>
                <c:pt idx="37">
                  <c:v>3.0267171768623369E-2</c:v>
                </c:pt>
                <c:pt idx="38">
                  <c:v>4.3516807642727029E-2</c:v>
                </c:pt>
                <c:pt idx="39">
                  <c:v>8.7990595648050896E-3</c:v>
                </c:pt>
                <c:pt idx="40">
                  <c:v>1.5812308258477348E-2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2.3807781862759114E-3</c:v>
                </c:pt>
                <c:pt idx="45">
                  <c:v>0</c:v>
                </c:pt>
                <c:pt idx="46">
                  <c:v>5.1688991177289978E-3</c:v>
                </c:pt>
                <c:pt idx="47">
                  <c:v>0</c:v>
                </c:pt>
                <c:pt idx="48">
                  <c:v>3.146661464104028E-5</c:v>
                </c:pt>
                <c:pt idx="49">
                  <c:v>4.1360859222389079E-2</c:v>
                </c:pt>
                <c:pt idx="50">
                  <c:v>1.5573085445049539E-2</c:v>
                </c:pt>
                <c:pt idx="51">
                  <c:v>0</c:v>
                </c:pt>
                <c:pt idx="52">
                  <c:v>1.3351816167944675E-2</c:v>
                </c:pt>
                <c:pt idx="53">
                  <c:v>3.006501054286681E-2</c:v>
                </c:pt>
                <c:pt idx="54">
                  <c:v>3.6288489582475103E-2</c:v>
                </c:pt>
                <c:pt idx="55">
                  <c:v>4.7554782658214556E-3</c:v>
                </c:pt>
                <c:pt idx="56">
                  <c:v>9.9973693537716013E-3</c:v>
                </c:pt>
                <c:pt idx="57">
                  <c:v>4.633409038947045E-3</c:v>
                </c:pt>
                <c:pt idx="58">
                  <c:v>1.488181450374082E-2</c:v>
                </c:pt>
                <c:pt idx="59">
                  <c:v>1.0669161974902419E-2</c:v>
                </c:pt>
                <c:pt idx="60">
                  <c:v>2.2822627481221103E-2</c:v>
                </c:pt>
                <c:pt idx="61">
                  <c:v>2.5976853939279732E-2</c:v>
                </c:pt>
                <c:pt idx="62">
                  <c:v>1.7233032055461894E-2</c:v>
                </c:pt>
                <c:pt idx="63">
                  <c:v>0</c:v>
                </c:pt>
                <c:pt idx="64">
                  <c:v>0</c:v>
                </c:pt>
                <c:pt idx="65">
                  <c:v>1.1854173804356272E-2</c:v>
                </c:pt>
                <c:pt idx="66">
                  <c:v>3.5874061369859822E-2</c:v>
                </c:pt>
                <c:pt idx="67">
                  <c:v>3.2376876561035273E-2</c:v>
                </c:pt>
                <c:pt idx="68">
                  <c:v>2.5835912249628556E-2</c:v>
                </c:pt>
                <c:pt idx="69">
                  <c:v>1.3135163280792339E-2</c:v>
                </c:pt>
                <c:pt idx="70">
                  <c:v>1.7333657491819476E-2</c:v>
                </c:pt>
                <c:pt idx="71">
                  <c:v>0</c:v>
                </c:pt>
                <c:pt idx="72">
                  <c:v>0</c:v>
                </c:pt>
                <c:pt idx="73">
                  <c:v>1.0731330091713343E-2</c:v>
                </c:pt>
                <c:pt idx="74">
                  <c:v>2.0613978110758602E-2</c:v>
                </c:pt>
                <c:pt idx="75">
                  <c:v>1.7992678360917669E-2</c:v>
                </c:pt>
                <c:pt idx="76">
                  <c:v>1.3630435768805071E-2</c:v>
                </c:pt>
                <c:pt idx="77">
                  <c:v>7.1421545921594998E-3</c:v>
                </c:pt>
                <c:pt idx="7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54432"/>
        <c:axId val="108755968"/>
      </c:areaChart>
      <c:dateAx>
        <c:axId val="108754432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low"/>
        <c:crossAx val="108755968"/>
        <c:crosses val="autoZero"/>
        <c:auto val="1"/>
        <c:lblOffset val="100"/>
        <c:baseTimeUnit val="months"/>
      </c:dateAx>
      <c:valAx>
        <c:axId val="1087559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crossAx val="10875443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368" cy="6101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368" cy="6101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G10" sqref="G10"/>
    </sheetView>
  </sheetViews>
  <sheetFormatPr defaultRowHeight="15" x14ac:dyDescent="0.25"/>
  <cols>
    <col min="1" max="1" width="10.7109375" bestFit="1" customWidth="1"/>
    <col min="5" max="5" width="11.5703125" bestFit="1" customWidth="1"/>
    <col min="6" max="6" width="12.85546875" bestFit="1" customWidth="1"/>
    <col min="7" max="7" width="9" customWidth="1"/>
    <col min="8" max="8" width="10.7109375" bestFit="1" customWidth="1"/>
    <col min="9" max="9" width="14" bestFit="1" customWidth="1"/>
    <col min="10" max="10" width="7.140625" customWidth="1"/>
  </cols>
  <sheetData>
    <row r="1" spans="1:13" x14ac:dyDescent="0.25">
      <c r="A1" s="7" t="s">
        <v>4</v>
      </c>
      <c r="B1" s="8" t="s">
        <v>5</v>
      </c>
      <c r="C1" s="8"/>
      <c r="D1" s="9" t="s">
        <v>6</v>
      </c>
      <c r="E1" s="8"/>
      <c r="F1" s="8" t="s">
        <v>0</v>
      </c>
      <c r="G1" s="6" t="s">
        <v>7</v>
      </c>
      <c r="H1" s="6" t="s">
        <v>1</v>
      </c>
      <c r="I1" s="6" t="s">
        <v>2</v>
      </c>
      <c r="J1" s="6" t="s">
        <v>3</v>
      </c>
      <c r="L1" s="10" t="s">
        <v>8</v>
      </c>
      <c r="M1" s="10" t="s">
        <v>9</v>
      </c>
    </row>
    <row r="2" spans="1:13" x14ac:dyDescent="0.25">
      <c r="A2" s="2">
        <v>39353</v>
      </c>
      <c r="B2">
        <v>1735.23</v>
      </c>
      <c r="D2">
        <v>3952.04</v>
      </c>
      <c r="G2" s="4">
        <v>0</v>
      </c>
      <c r="I2" s="5">
        <v>0</v>
      </c>
      <c r="M2" s="5"/>
    </row>
    <row r="3" spans="1:13" x14ac:dyDescent="0.25">
      <c r="A3" s="1">
        <v>39386</v>
      </c>
      <c r="B3">
        <v>1827.81</v>
      </c>
      <c r="C3" s="4">
        <f>B3/B2-1</f>
        <v>5.3353157794644002E-2</v>
      </c>
      <c r="D3">
        <v>4123.82</v>
      </c>
      <c r="E3" s="4">
        <f>D3/D2-1</f>
        <v>4.3466159249400338E-2</v>
      </c>
      <c r="F3" s="5">
        <f>C3-E3</f>
        <v>9.8869985452436637E-3</v>
      </c>
      <c r="G3" s="4">
        <f t="shared" ref="G3:G5" si="0">IF(SIGN(F3)=SIGN(F2),G2+F3,F3)</f>
        <v>9.8869985452436637E-3</v>
      </c>
      <c r="H3" s="4">
        <f t="shared" ref="H3:H66" si="1">IF(G3&gt;0,0,G3)</f>
        <v>0</v>
      </c>
      <c r="I3" s="4">
        <f t="shared" ref="I3:I5" si="2">IF(AND(H3=0,H2=0),0,IF(H2+F3&gt;0,0,H2+F3))</f>
        <v>0</v>
      </c>
      <c r="J3" s="4">
        <f t="shared" ref="J3:J5" si="3">IF(G3&lt;0,0,G3)</f>
        <v>9.8869985452436637E-3</v>
      </c>
      <c r="L3" s="3">
        <f>IF((1+F3)*(1+F2)-1&gt;0,0,(1+F3)*(1+F2)-1)</f>
        <v>0</v>
      </c>
      <c r="M3" s="3">
        <f>IF((1+F3)*(1+F2)-1&lt;0,0,(1+F3)*(1+F2)-1)</f>
        <v>9.8869985452436637E-3</v>
      </c>
    </row>
    <row r="4" spans="1:13" x14ac:dyDescent="0.25">
      <c r="A4" s="1">
        <v>39416</v>
      </c>
      <c r="B4">
        <v>1717.83</v>
      </c>
      <c r="C4" s="4">
        <f t="shared" ref="C4:C67" si="4">B4/B3-1</f>
        <v>-6.0170367817223958E-2</v>
      </c>
      <c r="D4">
        <v>3928.05</v>
      </c>
      <c r="E4" s="4">
        <f t="shared" ref="E4:E67" si="5">D4/D3-1</f>
        <v>-4.7472974087132691E-2</v>
      </c>
      <c r="F4" s="5">
        <f t="shared" ref="F4:F67" si="6">C4-E4</f>
        <v>-1.2697393730091266E-2</v>
      </c>
      <c r="G4" s="4">
        <f t="shared" si="0"/>
        <v>-1.2697393730091266E-2</v>
      </c>
      <c r="H4" s="4">
        <f t="shared" si="1"/>
        <v>-1.2697393730091266E-2</v>
      </c>
      <c r="I4" s="4">
        <f t="shared" si="2"/>
        <v>-1.2697393730091266E-2</v>
      </c>
      <c r="J4" s="4">
        <f t="shared" si="3"/>
        <v>0</v>
      </c>
      <c r="L4" s="3">
        <f>IF((1+L3)*(1+F4)-1&gt;0,0,(1+L3)*(1+F4)-1)</f>
        <v>-1.2697393730091266E-2</v>
      </c>
      <c r="M4" s="3">
        <f>IF((1+M3)*(1+F4)-1&lt;0,0,(1+M3)*(1+F4)-1)</f>
        <v>0</v>
      </c>
    </row>
    <row r="5" spans="1:13" x14ac:dyDescent="0.25">
      <c r="A5" s="1">
        <v>39447</v>
      </c>
      <c r="B5">
        <v>1739.89</v>
      </c>
      <c r="C5" s="4">
        <f t="shared" si="4"/>
        <v>1.2841782947090374E-2</v>
      </c>
      <c r="D5">
        <v>3938.25</v>
      </c>
      <c r="E5" s="4">
        <f t="shared" si="5"/>
        <v>2.5967082903730621E-3</v>
      </c>
      <c r="F5" s="5">
        <f t="shared" si="6"/>
        <v>1.0245074656717312E-2</v>
      </c>
      <c r="G5" s="4">
        <f t="shared" si="0"/>
        <v>1.0245074656717312E-2</v>
      </c>
      <c r="H5" s="4">
        <f t="shared" si="1"/>
        <v>0</v>
      </c>
      <c r="I5" s="4">
        <f t="shared" si="2"/>
        <v>-2.4523190733739542E-3</v>
      </c>
      <c r="J5" s="4">
        <f t="shared" si="3"/>
        <v>1.0245074656717312E-2</v>
      </c>
      <c r="L5" s="3">
        <f t="shared" ref="L5:L68" si="7">IF((1+L4)*(1+F5)-1&gt;0,0,(1+L4)*(1+F5)-1)</f>
        <v>-2.5824048200844274E-3</v>
      </c>
      <c r="M5" s="3">
        <f t="shared" ref="M5:M36" si="8">IF((1+F5)*(1+F4)-1&lt;0,0,(1+F5)*(1+F4)-1)</f>
        <v>0</v>
      </c>
    </row>
    <row r="6" spans="1:13" x14ac:dyDescent="0.25">
      <c r="A6" s="1">
        <v>39478</v>
      </c>
      <c r="B6">
        <v>1569.67</v>
      </c>
      <c r="C6" s="4">
        <f t="shared" si="4"/>
        <v>-9.7833771100471867E-2</v>
      </c>
      <c r="D6">
        <v>3596.98</v>
      </c>
      <c r="E6" s="4">
        <f t="shared" si="5"/>
        <v>-8.6655240271694245E-2</v>
      </c>
      <c r="F6" s="5">
        <f t="shared" si="6"/>
        <v>-1.1178530828777622E-2</v>
      </c>
      <c r="G6" s="4">
        <f t="shared" ref="G6:G69" si="9">IF(SIGN(F6)=SIGN(F5),G5+F6,F6)</f>
        <v>-1.1178530828777622E-2</v>
      </c>
      <c r="H6" s="4">
        <f t="shared" si="1"/>
        <v>-1.1178530828777622E-2</v>
      </c>
      <c r="I6" s="4">
        <f t="shared" ref="I6:I69" si="10">IF(AND(H6=0,H5=0),0,IF(H5+F6&gt;0,0,H5+F6))</f>
        <v>-1.1178530828777622E-2</v>
      </c>
      <c r="J6" s="4">
        <f t="shared" ref="J6:J69" si="11">IF(G6&lt;0,0,G6)</f>
        <v>0</v>
      </c>
      <c r="L6" s="3">
        <f t="shared" si="7"/>
        <v>-1.3732068156968369E-2</v>
      </c>
      <c r="M6" s="3">
        <f t="shared" ref="M6:M37" si="12">IF((1+M5)*(1+F6)-1&lt;0,0,(1+M5)*(1+F6)-1)</f>
        <v>0</v>
      </c>
    </row>
    <row r="7" spans="1:13" x14ac:dyDescent="0.25">
      <c r="A7" s="1">
        <v>39507</v>
      </c>
      <c r="B7">
        <v>1604.3</v>
      </c>
      <c r="C7" s="4">
        <f t="shared" si="4"/>
        <v>2.2061962068460117E-2</v>
      </c>
      <c r="D7">
        <v>3624.65</v>
      </c>
      <c r="E7" s="4">
        <f t="shared" si="5"/>
        <v>7.6925643178444858E-3</v>
      </c>
      <c r="F7" s="5">
        <f t="shared" si="6"/>
        <v>1.4369397750615631E-2</v>
      </c>
      <c r="G7" s="4">
        <f t="shared" si="9"/>
        <v>1.4369397750615631E-2</v>
      </c>
      <c r="H7" s="4">
        <f t="shared" si="1"/>
        <v>0</v>
      </c>
      <c r="I7" s="4">
        <f t="shared" si="10"/>
        <v>0</v>
      </c>
      <c r="J7" s="4">
        <f t="shared" si="11"/>
        <v>1.4369397750615631E-2</v>
      </c>
      <c r="L7" s="3">
        <f t="shared" si="7"/>
        <v>0</v>
      </c>
      <c r="M7" s="3">
        <f t="shared" ref="M7:M38" si="13">IF((1+F7)*(1+F6)-1&lt;0,0,(1+F7)*(1+F6)-1)</f>
        <v>3.0302381660918254E-3</v>
      </c>
    </row>
    <row r="8" spans="1:13" x14ac:dyDescent="0.25">
      <c r="A8" s="1">
        <v>39538</v>
      </c>
      <c r="B8">
        <v>1558.13</v>
      </c>
      <c r="C8" s="4">
        <f t="shared" si="4"/>
        <v>-2.8778906688275208E-2</v>
      </c>
      <c r="D8">
        <v>3550.21</v>
      </c>
      <c r="E8" s="4">
        <f t="shared" si="5"/>
        <v>-2.0537155311547317E-2</v>
      </c>
      <c r="F8" s="5">
        <f t="shared" si="6"/>
        <v>-8.2417513767278905E-3</v>
      </c>
      <c r="G8" s="4">
        <f t="shared" si="9"/>
        <v>-8.2417513767278905E-3</v>
      </c>
      <c r="H8" s="4">
        <f t="shared" si="1"/>
        <v>-8.2417513767278905E-3</v>
      </c>
      <c r="I8" s="4">
        <f t="shared" si="10"/>
        <v>-8.2417513767278905E-3</v>
      </c>
      <c r="J8" s="4">
        <f t="shared" si="11"/>
        <v>0</v>
      </c>
      <c r="L8" s="3">
        <f t="shared" si="7"/>
        <v>-8.2417513767278905E-3</v>
      </c>
      <c r="M8" s="3">
        <f t="shared" ref="M8:M39" si="14">IF((1+M7)*(1+F8)-1&lt;0,0,(1+M7)*(1+F8)-1)</f>
        <v>0</v>
      </c>
    </row>
    <row r="9" spans="1:13" x14ac:dyDescent="0.25">
      <c r="A9" s="1">
        <v>39568</v>
      </c>
      <c r="B9">
        <v>1600.56</v>
      </c>
      <c r="C9" s="4">
        <f t="shared" si="4"/>
        <v>2.7231360669520477E-2</v>
      </c>
      <c r="D9">
        <v>3772.33</v>
      </c>
      <c r="E9" s="4">
        <f t="shared" si="5"/>
        <v>6.2565313037820314E-2</v>
      </c>
      <c r="F9" s="5">
        <f t="shared" si="6"/>
        <v>-3.5333952368299837E-2</v>
      </c>
      <c r="G9" s="4">
        <f t="shared" si="9"/>
        <v>-4.3575703745027727E-2</v>
      </c>
      <c r="H9" s="4">
        <f t="shared" si="1"/>
        <v>-4.3575703745027727E-2</v>
      </c>
      <c r="I9" s="4">
        <f t="shared" si="10"/>
        <v>-4.3575703745027727E-2</v>
      </c>
      <c r="J9" s="4">
        <f t="shared" si="11"/>
        <v>0</v>
      </c>
      <c r="L9" s="3">
        <f t="shared" si="7"/>
        <v>-4.3284490094451011E-2</v>
      </c>
      <c r="M9" s="3">
        <f t="shared" ref="M9:M40" si="15">IF((1+F9)*(1+F8)-1&lt;0,0,(1+F9)*(1+F8)-1)</f>
        <v>0</v>
      </c>
    </row>
    <row r="10" spans="1:13" x14ac:dyDescent="0.25">
      <c r="A10" s="1">
        <v>39598</v>
      </c>
      <c r="B10">
        <v>1614.55</v>
      </c>
      <c r="C10" s="4">
        <f t="shared" si="4"/>
        <v>8.7406907582345816E-3</v>
      </c>
      <c r="D10">
        <v>3764.83</v>
      </c>
      <c r="E10" s="4">
        <f t="shared" si="5"/>
        <v>-1.9881611629947171E-3</v>
      </c>
      <c r="F10" s="5">
        <f t="shared" si="6"/>
        <v>1.0728851921229299E-2</v>
      </c>
      <c r="G10" s="4">
        <f t="shared" si="9"/>
        <v>1.0728851921229299E-2</v>
      </c>
      <c r="H10" s="4">
        <f t="shared" si="1"/>
        <v>0</v>
      </c>
      <c r="I10" s="4">
        <f t="shared" si="10"/>
        <v>-3.2846851823798429E-2</v>
      </c>
      <c r="J10" s="4">
        <f t="shared" si="11"/>
        <v>1.0728851921229299E-2</v>
      </c>
      <c r="L10" s="3">
        <f t="shared" si="7"/>
        <v>-3.3020031057930943E-2</v>
      </c>
      <c r="M10" s="3">
        <f t="shared" ref="M10:M41" si="16">IF((1+M9)*(1+F10)-1&lt;0,0,(1+M9)*(1+F10)-1)</f>
        <v>1.072885192122941E-2</v>
      </c>
    </row>
    <row r="11" spans="1:13" x14ac:dyDescent="0.25">
      <c r="A11" s="1">
        <v>39629</v>
      </c>
      <c r="B11">
        <v>1510.13</v>
      </c>
      <c r="C11" s="4">
        <f t="shared" si="4"/>
        <v>-6.4674367470812233E-2</v>
      </c>
      <c r="D11">
        <v>3498.86</v>
      </c>
      <c r="E11" s="4">
        <f t="shared" si="5"/>
        <v>-7.0645952141265345E-2</v>
      </c>
      <c r="F11" s="5">
        <f t="shared" si="6"/>
        <v>5.9715846704531117E-3</v>
      </c>
      <c r="G11" s="4">
        <f t="shared" si="9"/>
        <v>1.670043659168241E-2</v>
      </c>
      <c r="H11" s="4">
        <f t="shared" si="1"/>
        <v>0</v>
      </c>
      <c r="I11" s="4">
        <f t="shared" si="10"/>
        <v>0</v>
      </c>
      <c r="J11" s="4">
        <f t="shared" si="11"/>
        <v>1.670043659168241E-2</v>
      </c>
      <c r="L11" s="3">
        <f t="shared" si="7"/>
        <v>-2.7245628298761204E-2</v>
      </c>
      <c r="M11" s="3">
        <f t="shared" ref="M11:M42" si="17">IF((1+F11)*(1+F10)-1&lt;0,0,(1+F11)*(1+F10)-1)</f>
        <v>1.6764504839346994E-2</v>
      </c>
    </row>
    <row r="12" spans="1:13" x14ac:dyDescent="0.25">
      <c r="A12" s="1">
        <v>39660</v>
      </c>
      <c r="B12">
        <v>1462.67</v>
      </c>
      <c r="C12" s="4">
        <f t="shared" si="4"/>
        <v>-3.1427757875149842E-2</v>
      </c>
      <c r="D12">
        <v>3372.86</v>
      </c>
      <c r="E12" s="4">
        <f t="shared" si="5"/>
        <v>-3.6011729534762726E-2</v>
      </c>
      <c r="F12" s="5">
        <f t="shared" si="6"/>
        <v>4.5839716596128843E-3</v>
      </c>
      <c r="G12" s="4">
        <f t="shared" si="9"/>
        <v>2.1284408251295295E-2</v>
      </c>
      <c r="H12" s="4">
        <f t="shared" si="1"/>
        <v>0</v>
      </c>
      <c r="I12" s="4">
        <f t="shared" si="10"/>
        <v>0</v>
      </c>
      <c r="J12" s="4">
        <f t="shared" si="11"/>
        <v>2.1284408251295295E-2</v>
      </c>
      <c r="L12" s="3">
        <f t="shared" si="7"/>
        <v>-2.278654982711803E-2</v>
      </c>
      <c r="M12" s="3">
        <f t="shared" ref="M12:M43" si="18">IF((1+M11)*(1+F12)-1&lt;0,0,(1+M11)*(1+F12)-1)</f>
        <v>2.1425324514031008E-2</v>
      </c>
    </row>
    <row r="13" spans="1:13" x14ac:dyDescent="0.25">
      <c r="A13" s="1">
        <v>39689</v>
      </c>
      <c r="B13">
        <v>1507.34</v>
      </c>
      <c r="C13" s="4">
        <f t="shared" si="4"/>
        <v>3.0540039790246443E-2</v>
      </c>
      <c r="D13">
        <v>3541.35</v>
      </c>
      <c r="E13" s="4">
        <f t="shared" si="5"/>
        <v>4.9954637903737442E-2</v>
      </c>
      <c r="F13" s="5">
        <f t="shared" si="6"/>
        <v>-1.9414598113491E-2</v>
      </c>
      <c r="G13" s="4">
        <f t="shared" si="9"/>
        <v>-1.9414598113491E-2</v>
      </c>
      <c r="H13" s="4">
        <f t="shared" si="1"/>
        <v>-1.9414598113491E-2</v>
      </c>
      <c r="I13" s="4">
        <f t="shared" si="10"/>
        <v>-1.9414598113491E-2</v>
      </c>
      <c r="J13" s="4">
        <f t="shared" si="11"/>
        <v>0</v>
      </c>
      <c r="L13" s="3">
        <f t="shared" si="7"/>
        <v>-4.175875623332248E-2</v>
      </c>
      <c r="M13" s="3">
        <f t="shared" ref="M13:M44" si="19">IF((1+F13)*(1+F12)-1&lt;0,0,(1+F13)*(1+F12)-1)</f>
        <v>0</v>
      </c>
    </row>
    <row r="14" spans="1:13" x14ac:dyDescent="0.25">
      <c r="A14" s="1">
        <v>39721</v>
      </c>
      <c r="B14">
        <v>1313.47</v>
      </c>
      <c r="C14" s="4">
        <f t="shared" si="4"/>
        <v>-0.12861729934852117</v>
      </c>
      <c r="D14">
        <v>3072.54</v>
      </c>
      <c r="E14" s="4">
        <f t="shared" si="5"/>
        <v>-0.13238171883603711</v>
      </c>
      <c r="F14" s="5">
        <f t="shared" si="6"/>
        <v>3.7644194875159354E-3</v>
      </c>
      <c r="G14" s="4">
        <f t="shared" si="9"/>
        <v>3.7644194875159354E-3</v>
      </c>
      <c r="H14" s="4">
        <f t="shared" si="1"/>
        <v>0</v>
      </c>
      <c r="I14" s="4">
        <f t="shared" si="10"/>
        <v>-1.5650178625975064E-2</v>
      </c>
      <c r="J14" s="4">
        <f t="shared" si="11"/>
        <v>3.7644194875159354E-3</v>
      </c>
      <c r="L14" s="3">
        <f t="shared" si="7"/>
        <v>-3.8151534221545713E-2</v>
      </c>
      <c r="M14" s="3">
        <f t="shared" ref="M14:M45" si="20">IF((1+M13)*(1+F14)-1&lt;0,0,(1+M13)*(1+F14)-1)</f>
        <v>3.7644194875159354E-3</v>
      </c>
    </row>
    <row r="15" spans="1:13" x14ac:dyDescent="0.25">
      <c r="A15" s="1">
        <v>39752</v>
      </c>
      <c r="B15">
        <v>1139</v>
      </c>
      <c r="C15" s="4">
        <f t="shared" si="4"/>
        <v>-0.13283135511279287</v>
      </c>
      <c r="D15">
        <v>2706.99</v>
      </c>
      <c r="E15" s="4">
        <f t="shared" si="5"/>
        <v>-0.11897322736237781</v>
      </c>
      <c r="F15" s="5">
        <f t="shared" si="6"/>
        <v>-1.3858127750415061E-2</v>
      </c>
      <c r="G15" s="4">
        <f t="shared" si="9"/>
        <v>-1.3858127750415061E-2</v>
      </c>
      <c r="H15" s="4">
        <f t="shared" si="1"/>
        <v>-1.3858127750415061E-2</v>
      </c>
      <c r="I15" s="4">
        <f t="shared" si="10"/>
        <v>-1.3858127750415061E-2</v>
      </c>
      <c r="J15" s="4">
        <f t="shared" si="11"/>
        <v>0</v>
      </c>
      <c r="L15" s="3">
        <f t="shared" si="7"/>
        <v>-5.148095313684431E-2</v>
      </c>
      <c r="M15" s="3">
        <f t="shared" ref="M15:M46" si="21">IF((1+F15)*(1+F14)-1&lt;0,0,(1+F15)*(1+F14)-1)</f>
        <v>0</v>
      </c>
    </row>
    <row r="16" spans="1:13" x14ac:dyDescent="0.25">
      <c r="A16" s="1">
        <v>39780</v>
      </c>
      <c r="B16">
        <v>1151.3499999999999</v>
      </c>
      <c r="C16" s="4">
        <f t="shared" si="4"/>
        <v>1.0842844600526647E-2</v>
      </c>
      <c r="D16">
        <v>2661.82</v>
      </c>
      <c r="E16" s="4">
        <f t="shared" si="5"/>
        <v>-1.668643031559025E-2</v>
      </c>
      <c r="F16" s="5">
        <f t="shared" si="6"/>
        <v>2.7529274916116897E-2</v>
      </c>
      <c r="G16" s="4">
        <f t="shared" si="9"/>
        <v>2.7529274916116897E-2</v>
      </c>
      <c r="H16" s="4">
        <f t="shared" si="1"/>
        <v>0</v>
      </c>
      <c r="I16" s="4">
        <f t="shared" si="10"/>
        <v>0</v>
      </c>
      <c r="J16" s="4">
        <f t="shared" si="11"/>
        <v>2.7529274916116897E-2</v>
      </c>
      <c r="L16" s="3">
        <f t="shared" si="7"/>
        <v>-2.5368911532575367E-2</v>
      </c>
      <c r="M16" s="3">
        <f t="shared" ref="M16:M47" si="22">IF((1+M15)*(1+F16)-1&lt;0,0,(1+M15)*(1+F16)-1)</f>
        <v>2.7529274916116897E-2</v>
      </c>
    </row>
    <row r="17" spans="1:13" x14ac:dyDescent="0.25">
      <c r="A17" s="1">
        <v>39813</v>
      </c>
      <c r="B17">
        <v>1208.92</v>
      </c>
      <c r="C17" s="4">
        <f t="shared" si="4"/>
        <v>5.0002171364051051E-2</v>
      </c>
      <c r="D17">
        <v>2759.58</v>
      </c>
      <c r="E17" s="4">
        <f t="shared" si="5"/>
        <v>3.672675086970556E-2</v>
      </c>
      <c r="F17" s="5">
        <f t="shared" si="6"/>
        <v>1.3275420494345491E-2</v>
      </c>
      <c r="G17" s="4">
        <f t="shared" si="9"/>
        <v>4.0804695410462388E-2</v>
      </c>
      <c r="H17" s="4">
        <f t="shared" si="1"/>
        <v>0</v>
      </c>
      <c r="I17" s="4">
        <f t="shared" si="10"/>
        <v>0</v>
      </c>
      <c r="J17" s="4">
        <f t="shared" si="11"/>
        <v>4.0804695410462388E-2</v>
      </c>
      <c r="L17" s="3">
        <f t="shared" si="7"/>
        <v>-1.2430274006308695E-2</v>
      </c>
      <c r="M17" s="3">
        <f t="shared" ref="M17:M48" si="23">IF((1+F17)*(1+F16)-1&lt;0,0,(1+F17)*(1+F16)-1)</f>
        <v>4.1170158110878319E-2</v>
      </c>
    </row>
    <row r="18" spans="1:13" x14ac:dyDescent="0.25">
      <c r="A18" s="1">
        <v>39843</v>
      </c>
      <c r="B18">
        <v>1161.8499999999999</v>
      </c>
      <c r="C18" s="4">
        <f t="shared" si="4"/>
        <v>-3.8935578863779408E-2</v>
      </c>
      <c r="D18">
        <v>2598.7199999999998</v>
      </c>
      <c r="E18" s="4">
        <f t="shared" si="5"/>
        <v>-5.8291479138129709E-2</v>
      </c>
      <c r="F18" s="5">
        <f t="shared" si="6"/>
        <v>1.9355900274350302E-2</v>
      </c>
      <c r="G18" s="4">
        <f t="shared" si="9"/>
        <v>6.016059568481269E-2</v>
      </c>
      <c r="H18" s="4">
        <f t="shared" si="1"/>
        <v>0</v>
      </c>
      <c r="I18" s="4">
        <f t="shared" si="10"/>
        <v>0</v>
      </c>
      <c r="J18" s="4">
        <f t="shared" si="11"/>
        <v>6.016059568481269E-2</v>
      </c>
      <c r="L18" s="3">
        <f t="shared" si="7"/>
        <v>0</v>
      </c>
      <c r="M18" s="3">
        <f t="shared" ref="M18:M49" si="24">IF((1+M17)*(1+F18)-1&lt;0,0,(1+M17)*(1+F18)-1)</f>
        <v>6.1322943859901891E-2</v>
      </c>
    </row>
    <row r="19" spans="1:13" x14ac:dyDescent="0.25">
      <c r="A19" s="1">
        <v>39871</v>
      </c>
      <c r="B19">
        <v>1092.47</v>
      </c>
      <c r="C19" s="4">
        <f t="shared" si="4"/>
        <v>-5.9715109523604482E-2</v>
      </c>
      <c r="D19">
        <v>2429.2800000000002</v>
      </c>
      <c r="E19" s="4">
        <f t="shared" si="5"/>
        <v>-6.5201329885481885E-2</v>
      </c>
      <c r="F19" s="5">
        <f t="shared" si="6"/>
        <v>5.486220361877403E-3</v>
      </c>
      <c r="G19" s="4">
        <f t="shared" si="9"/>
        <v>6.5646816046690093E-2</v>
      </c>
      <c r="H19" s="4">
        <f t="shared" si="1"/>
        <v>0</v>
      </c>
      <c r="I19" s="4">
        <f t="shared" si="10"/>
        <v>0</v>
      </c>
      <c r="J19" s="4">
        <f t="shared" si="11"/>
        <v>6.5646816046690093E-2</v>
      </c>
      <c r="L19" s="3">
        <f t="shared" si="7"/>
        <v>0</v>
      </c>
      <c r="M19" s="3">
        <f t="shared" ref="M19:M50" si="25">IF((1+F19)*(1+F18)-1&lt;0,0,(1+F19)*(1+F18)-1)</f>
        <v>2.4948311370435405E-2</v>
      </c>
    </row>
    <row r="20" spans="1:13" x14ac:dyDescent="0.25">
      <c r="A20" s="1">
        <v>39903</v>
      </c>
      <c r="B20">
        <v>1082.05</v>
      </c>
      <c r="C20" s="4">
        <f t="shared" si="4"/>
        <v>-9.5380193506457989E-3</v>
      </c>
      <c r="D20">
        <v>2508.94</v>
      </c>
      <c r="E20" s="4">
        <f t="shared" si="5"/>
        <v>3.2791609036422198E-2</v>
      </c>
      <c r="F20" s="5">
        <f t="shared" si="6"/>
        <v>-4.2329628387067997E-2</v>
      </c>
      <c r="G20" s="4">
        <f t="shared" si="9"/>
        <v>-4.2329628387067997E-2</v>
      </c>
      <c r="H20" s="4">
        <f t="shared" si="1"/>
        <v>-4.2329628387067997E-2</v>
      </c>
      <c r="I20" s="4">
        <f t="shared" si="10"/>
        <v>-4.2329628387067997E-2</v>
      </c>
      <c r="J20" s="4">
        <f t="shared" si="11"/>
        <v>0</v>
      </c>
      <c r="L20" s="3">
        <f t="shared" si="7"/>
        <v>-4.2329628387067997E-2</v>
      </c>
      <c r="M20" s="3">
        <f t="shared" ref="M20:M51" si="26">IF((1+M19)*(1+F20)-1&lt;0,0,(1+M19)*(1+F20)-1)</f>
        <v>0</v>
      </c>
    </row>
    <row r="21" spans="1:13" x14ac:dyDescent="0.25">
      <c r="A21" s="1">
        <v>39933</v>
      </c>
      <c r="B21">
        <v>1211.96</v>
      </c>
      <c r="C21" s="4">
        <f t="shared" si="4"/>
        <v>0.1200591469895107</v>
      </c>
      <c r="D21">
        <v>2758.43</v>
      </c>
      <c r="E21" s="4">
        <f t="shared" si="5"/>
        <v>9.9440401125574951E-2</v>
      </c>
      <c r="F21" s="5">
        <f t="shared" si="6"/>
        <v>2.061874586393575E-2</v>
      </c>
      <c r="G21" s="4">
        <f t="shared" si="9"/>
        <v>2.061874586393575E-2</v>
      </c>
      <c r="H21" s="4">
        <f t="shared" si="1"/>
        <v>0</v>
      </c>
      <c r="I21" s="4">
        <f t="shared" si="10"/>
        <v>-2.1710882523132247E-2</v>
      </c>
      <c r="J21" s="4">
        <f t="shared" si="11"/>
        <v>2.061874586393575E-2</v>
      </c>
      <c r="L21" s="3">
        <f t="shared" si="7"/>
        <v>-2.2583666373360067E-2</v>
      </c>
      <c r="M21" s="3">
        <f t="shared" ref="M21:M52" si="27">IF((1+F21)*(1+F20)-1&lt;0,0,(1+F21)*(1+F20)-1)</f>
        <v>0</v>
      </c>
    </row>
    <row r="22" spans="1:13" x14ac:dyDescent="0.25">
      <c r="A22" s="1">
        <v>39962</v>
      </c>
      <c r="B22">
        <v>1229.3</v>
      </c>
      <c r="C22" s="4">
        <f t="shared" si="4"/>
        <v>1.4307402884583542E-2</v>
      </c>
      <c r="D22">
        <v>2874.04</v>
      </c>
      <c r="E22" s="4">
        <f t="shared" si="5"/>
        <v>4.1911522133967649E-2</v>
      </c>
      <c r="F22" s="5">
        <f t="shared" si="6"/>
        <v>-2.7604119249384107E-2</v>
      </c>
      <c r="G22" s="4">
        <f t="shared" si="9"/>
        <v>-2.7604119249384107E-2</v>
      </c>
      <c r="H22" s="4">
        <f t="shared" si="1"/>
        <v>-2.7604119249384107E-2</v>
      </c>
      <c r="I22" s="4">
        <f t="shared" si="10"/>
        <v>-2.7604119249384107E-2</v>
      </c>
      <c r="J22" s="4">
        <f t="shared" si="11"/>
        <v>0</v>
      </c>
      <c r="L22" s="3">
        <f t="shared" si="7"/>
        <v>-4.9564383403085666E-2</v>
      </c>
      <c r="M22" s="3">
        <f t="shared" ref="M22:M53" si="28">IF((1+M21)*(1+F22)-1&lt;0,0,(1+M21)*(1+F22)-1)</f>
        <v>0</v>
      </c>
    </row>
    <row r="23" spans="1:13" x14ac:dyDescent="0.25">
      <c r="A23" s="1">
        <v>39994</v>
      </c>
      <c r="B23">
        <v>1187.3699999999999</v>
      </c>
      <c r="C23" s="4">
        <f t="shared" si="4"/>
        <v>-3.4108842430651598E-2</v>
      </c>
      <c r="D23">
        <v>2781.88</v>
      </c>
      <c r="E23" s="4">
        <f t="shared" si="5"/>
        <v>-3.2066359549623447E-2</v>
      </c>
      <c r="F23" s="5">
        <f t="shared" si="6"/>
        <v>-2.0424828810281515E-3</v>
      </c>
      <c r="G23" s="4">
        <f t="shared" si="9"/>
        <v>-2.9646602130412258E-2</v>
      </c>
      <c r="H23" s="4">
        <f t="shared" si="1"/>
        <v>-2.9646602130412258E-2</v>
      </c>
      <c r="I23" s="4">
        <f t="shared" si="10"/>
        <v>-2.9646602130412258E-2</v>
      </c>
      <c r="J23" s="4">
        <f t="shared" si="11"/>
        <v>0</v>
      </c>
      <c r="L23" s="3">
        <f t="shared" si="7"/>
        <v>-5.1505631879504299E-2</v>
      </c>
      <c r="M23" s="3">
        <f t="shared" ref="M23:M54" si="29">IF((1+F23)*(1+F22)-1&lt;0,0,(1+F23)*(1+F22)-1)</f>
        <v>0</v>
      </c>
    </row>
    <row r="24" spans="1:13" x14ac:dyDescent="0.25">
      <c r="A24" s="1">
        <v>40025</v>
      </c>
      <c r="B24">
        <v>1286.3800000000001</v>
      </c>
      <c r="C24" s="4">
        <f t="shared" si="4"/>
        <v>8.3385970674684673E-2</v>
      </c>
      <c r="D24">
        <v>3018.41</v>
      </c>
      <c r="E24" s="4">
        <f t="shared" si="5"/>
        <v>8.5025234733345778E-2</v>
      </c>
      <c r="F24" s="5">
        <f t="shared" si="6"/>
        <v>-1.6392640586611051E-3</v>
      </c>
      <c r="G24" s="4">
        <f t="shared" si="9"/>
        <v>-3.1285866189073364E-2</v>
      </c>
      <c r="H24" s="4">
        <f t="shared" si="1"/>
        <v>-3.1285866189073364E-2</v>
      </c>
      <c r="I24" s="4">
        <f t="shared" si="10"/>
        <v>-3.1285866189073364E-2</v>
      </c>
      <c r="J24" s="4">
        <f t="shared" si="11"/>
        <v>0</v>
      </c>
      <c r="L24" s="3">
        <f t="shared" si="7"/>
        <v>-5.3060464607006752E-2</v>
      </c>
      <c r="M24" s="3">
        <f t="shared" ref="M24:M55" si="30">IF((1+M23)*(1+F24)-1&lt;0,0,(1+M23)*(1+F24)-1)</f>
        <v>0</v>
      </c>
    </row>
    <row r="25" spans="1:13" x14ac:dyDescent="0.25">
      <c r="A25" s="1">
        <v>40056</v>
      </c>
      <c r="B25">
        <v>1401.27</v>
      </c>
      <c r="C25" s="4">
        <f t="shared" si="4"/>
        <v>8.9312644786143869E-2</v>
      </c>
      <c r="D25">
        <v>3250.85</v>
      </c>
      <c r="E25" s="4">
        <f t="shared" si="5"/>
        <v>7.7007431064699539E-2</v>
      </c>
      <c r="F25" s="5">
        <f t="shared" si="6"/>
        <v>1.230521372144433E-2</v>
      </c>
      <c r="G25" s="4">
        <f t="shared" si="9"/>
        <v>1.230521372144433E-2</v>
      </c>
      <c r="H25" s="4">
        <f t="shared" si="1"/>
        <v>0</v>
      </c>
      <c r="I25" s="4">
        <f t="shared" si="10"/>
        <v>-1.8980652467629033E-2</v>
      </c>
      <c r="J25" s="4">
        <f t="shared" si="11"/>
        <v>1.230521372144433E-2</v>
      </c>
      <c r="L25" s="3">
        <f t="shared" si="7"/>
        <v>-4.140817124271079E-2</v>
      </c>
      <c r="M25" s="3">
        <f t="shared" ref="M25:M56" si="31">IF((1+F25)*(1+F24)-1&lt;0,0,(1+F25)*(1+F24)-1)</f>
        <v>1.0645778168195452E-2</v>
      </c>
    </row>
    <row r="26" spans="1:13" x14ac:dyDescent="0.25">
      <c r="A26" s="1">
        <v>40086</v>
      </c>
      <c r="B26">
        <v>1475.24</v>
      </c>
      <c r="C26" s="4">
        <f t="shared" si="4"/>
        <v>5.2787828184432728E-2</v>
      </c>
      <c r="D26">
        <v>3404.36</v>
      </c>
      <c r="E26" s="4">
        <f t="shared" si="5"/>
        <v>4.7221495916452749E-2</v>
      </c>
      <c r="F26" s="5">
        <f t="shared" si="6"/>
        <v>5.5663322679799787E-3</v>
      </c>
      <c r="G26" s="4">
        <f t="shared" si="9"/>
        <v>1.7871545989424309E-2</v>
      </c>
      <c r="H26" s="4">
        <f t="shared" si="1"/>
        <v>0</v>
      </c>
      <c r="I26" s="4">
        <f t="shared" si="10"/>
        <v>0</v>
      </c>
      <c r="J26" s="4">
        <f t="shared" si="11"/>
        <v>1.7871545989424309E-2</v>
      </c>
      <c r="L26" s="3">
        <f t="shared" si="7"/>
        <v>-3.6072330614477122E-2</v>
      </c>
      <c r="M26" s="3">
        <f t="shared" ref="M26:M57" si="32">IF((1+M25)*(1+F26)-1&lt;0,0,(1+M25)*(1+F26)-1)</f>
        <v>1.6271368374710882E-2</v>
      </c>
    </row>
    <row r="27" spans="1:13" x14ac:dyDescent="0.25">
      <c r="A27" s="1">
        <v>40116</v>
      </c>
      <c r="B27">
        <v>1449</v>
      </c>
      <c r="C27" s="4">
        <f t="shared" si="4"/>
        <v>-1.7786936362896855E-2</v>
      </c>
      <c r="D27">
        <v>3342.38</v>
      </c>
      <c r="E27" s="4">
        <f t="shared" si="5"/>
        <v>-1.820606516349621E-2</v>
      </c>
      <c r="F27" s="5">
        <f t="shared" si="6"/>
        <v>4.1912880059935542E-4</v>
      </c>
      <c r="G27" s="4">
        <f t="shared" si="9"/>
        <v>1.8290674790023664E-2</v>
      </c>
      <c r="H27" s="4">
        <f t="shared" si="1"/>
        <v>0</v>
      </c>
      <c r="I27" s="4">
        <f t="shared" si="10"/>
        <v>0</v>
      </c>
      <c r="J27" s="4">
        <f t="shared" si="11"/>
        <v>1.8290674790023664E-2</v>
      </c>
      <c r="L27" s="3">
        <f t="shared" si="7"/>
        <v>-3.5668320766542916E-2</v>
      </c>
      <c r="M27" s="3">
        <f t="shared" ref="M27:M58" si="33">IF((1+F27)*(1+F26)-1&lt;0,0,(1+F27)*(1+F26)-1)</f>
        <v>5.9877940787467221E-3</v>
      </c>
    </row>
    <row r="28" spans="1:13" x14ac:dyDescent="0.25">
      <c r="A28" s="1">
        <v>40147</v>
      </c>
      <c r="B28">
        <v>1456.3</v>
      </c>
      <c r="C28" s="4">
        <f t="shared" si="4"/>
        <v>5.0379572118701699E-3</v>
      </c>
      <c r="D28">
        <v>3441.3</v>
      </c>
      <c r="E28" s="4">
        <f t="shared" si="5"/>
        <v>2.9595677331721637E-2</v>
      </c>
      <c r="F28" s="5">
        <f t="shared" si="6"/>
        <v>-2.4557720119851467E-2</v>
      </c>
      <c r="G28" s="4">
        <f t="shared" si="9"/>
        <v>-2.4557720119851467E-2</v>
      </c>
      <c r="H28" s="4">
        <f t="shared" si="1"/>
        <v>-2.4557720119851467E-2</v>
      </c>
      <c r="I28" s="4">
        <f t="shared" si="10"/>
        <v>-2.4557720119851467E-2</v>
      </c>
      <c r="J28" s="4">
        <f t="shared" si="11"/>
        <v>0</v>
      </c>
      <c r="L28" s="3">
        <f t="shared" si="7"/>
        <v>-5.9350108247864575E-2</v>
      </c>
      <c r="M28" s="3">
        <f t="shared" ref="M28:M59" si="34">IF((1+M27)*(1+F28)-1&lt;0,0,(1+M27)*(1+F28)-1)</f>
        <v>0</v>
      </c>
    </row>
    <row r="29" spans="1:13" x14ac:dyDescent="0.25">
      <c r="A29" s="1">
        <v>40178</v>
      </c>
      <c r="B29">
        <v>1493.64</v>
      </c>
      <c r="C29" s="4">
        <f t="shared" si="4"/>
        <v>2.5640321362356833E-2</v>
      </c>
      <c r="D29">
        <v>3590.71</v>
      </c>
      <c r="E29" s="4">
        <f t="shared" si="5"/>
        <v>4.3416732048934925E-2</v>
      </c>
      <c r="F29" s="5">
        <f t="shared" si="6"/>
        <v>-1.7776410686578092E-2</v>
      </c>
      <c r="G29" s="4">
        <f t="shared" si="9"/>
        <v>-4.233413080642956E-2</v>
      </c>
      <c r="H29" s="4">
        <f t="shared" si="1"/>
        <v>-4.233413080642956E-2</v>
      </c>
      <c r="I29" s="4">
        <f t="shared" si="10"/>
        <v>-4.233413080642956E-2</v>
      </c>
      <c r="J29" s="4">
        <f t="shared" si="11"/>
        <v>0</v>
      </c>
      <c r="L29" s="3">
        <f t="shared" si="7"/>
        <v>-7.6071487035935803E-2</v>
      </c>
      <c r="M29" s="3">
        <f t="shared" ref="M29:M60" si="35">IF((1+F29)*(1+F28)-1&lt;0,0,(1+F29)*(1+F28)-1)</f>
        <v>0</v>
      </c>
    </row>
    <row r="30" spans="1:13" x14ac:dyDescent="0.25">
      <c r="A30" s="1">
        <v>40207</v>
      </c>
      <c r="B30">
        <v>1454.28</v>
      </c>
      <c r="C30" s="4">
        <f t="shared" si="4"/>
        <v>-2.635173134088542E-2</v>
      </c>
      <c r="D30">
        <v>3462.44</v>
      </c>
      <c r="E30" s="4">
        <f t="shared" si="5"/>
        <v>-3.5722740070905146E-2</v>
      </c>
      <c r="F30" s="5">
        <f t="shared" si="6"/>
        <v>9.3710087300197253E-3</v>
      </c>
      <c r="G30" s="4">
        <f t="shared" si="9"/>
        <v>9.3710087300197253E-3</v>
      </c>
      <c r="H30" s="4">
        <f t="shared" si="1"/>
        <v>0</v>
      </c>
      <c r="I30" s="4">
        <f t="shared" si="10"/>
        <v>-3.2963122076409834E-2</v>
      </c>
      <c r="J30" s="4">
        <f t="shared" si="11"/>
        <v>9.3710087300197253E-3</v>
      </c>
      <c r="L30" s="3">
        <f t="shared" si="7"/>
        <v>-6.7413344875035475E-2</v>
      </c>
      <c r="M30" s="3">
        <f t="shared" ref="M30:M61" si="36">IF((1+M29)*(1+F30)-1&lt;0,0,(1+M29)*(1+F30)-1)</f>
        <v>9.3710087300196143E-3</v>
      </c>
    </row>
    <row r="31" spans="1:13" x14ac:dyDescent="0.25">
      <c r="A31" s="1">
        <v>40235</v>
      </c>
      <c r="B31">
        <v>1460.8</v>
      </c>
      <c r="C31" s="4">
        <f t="shared" si="4"/>
        <v>4.4833182055725729E-3</v>
      </c>
      <c r="D31">
        <v>3579.23</v>
      </c>
      <c r="E31" s="4">
        <f t="shared" si="5"/>
        <v>3.37305483993946E-2</v>
      </c>
      <c r="F31" s="5">
        <f t="shared" si="6"/>
        <v>-2.9247230193822027E-2</v>
      </c>
      <c r="G31" s="4">
        <f t="shared" si="9"/>
        <v>-2.9247230193822027E-2</v>
      </c>
      <c r="H31" s="4">
        <f t="shared" si="1"/>
        <v>-2.9247230193822027E-2</v>
      </c>
      <c r="I31" s="4">
        <f t="shared" si="10"/>
        <v>-2.9247230193822027E-2</v>
      </c>
      <c r="J31" s="4">
        <f t="shared" si="11"/>
        <v>0</v>
      </c>
      <c r="L31" s="3">
        <f t="shared" si="7"/>
        <v>-9.4688921453161878E-2</v>
      </c>
      <c r="M31" s="3">
        <f t="shared" ref="M31:M62" si="37">IF((1+F31)*(1+F30)-1&lt;0,0,(1+F31)*(1+F30)-1)</f>
        <v>0</v>
      </c>
    </row>
    <row r="32" spans="1:13" x14ac:dyDescent="0.25">
      <c r="A32" s="1">
        <v>40268</v>
      </c>
      <c r="B32">
        <v>1577.38</v>
      </c>
      <c r="C32" s="4">
        <f t="shared" si="4"/>
        <v>7.9805585980284865E-2</v>
      </c>
      <c r="D32">
        <v>3821.12</v>
      </c>
      <c r="E32" s="4">
        <f t="shared" si="5"/>
        <v>6.758157480798932E-2</v>
      </c>
      <c r="F32" s="5">
        <f t="shared" si="6"/>
        <v>1.2224011172295546E-2</v>
      </c>
      <c r="G32" s="4">
        <f t="shared" si="9"/>
        <v>1.2224011172295546E-2</v>
      </c>
      <c r="H32" s="4">
        <f t="shared" si="1"/>
        <v>0</v>
      </c>
      <c r="I32" s="4">
        <f t="shared" si="10"/>
        <v>-1.7023219021526481E-2</v>
      </c>
      <c r="J32" s="4">
        <f t="shared" si="11"/>
        <v>1.2224011172295546E-2</v>
      </c>
      <c r="L32" s="3">
        <f t="shared" si="7"/>
        <v>-8.3622388714602369E-2</v>
      </c>
      <c r="M32" s="3">
        <f t="shared" ref="M32:M63" si="38">IF((1+M31)*(1+F32)-1&lt;0,0,(1+M31)*(1+F32)-1)</f>
        <v>1.2224011172295546E-2</v>
      </c>
    </row>
    <row r="33" spans="1:13" x14ac:dyDescent="0.25">
      <c r="A33" s="1">
        <v>40298</v>
      </c>
      <c r="B33">
        <v>1586.12</v>
      </c>
      <c r="C33" s="4">
        <f t="shared" si="4"/>
        <v>5.5408335340880743E-3</v>
      </c>
      <c r="D33">
        <v>3768.05</v>
      </c>
      <c r="E33" s="4">
        <f t="shared" si="5"/>
        <v>-1.3888598107361094E-2</v>
      </c>
      <c r="F33" s="5">
        <f t="shared" si="6"/>
        <v>1.9429431641449169E-2</v>
      </c>
      <c r="G33" s="4">
        <f t="shared" si="9"/>
        <v>3.1653442813744714E-2</v>
      </c>
      <c r="H33" s="4">
        <f t="shared" si="1"/>
        <v>0</v>
      </c>
      <c r="I33" s="4">
        <f t="shared" si="10"/>
        <v>0</v>
      </c>
      <c r="J33" s="4">
        <f t="shared" si="11"/>
        <v>3.1653442813744714E-2</v>
      </c>
      <c r="L33" s="3">
        <f t="shared" si="7"/>
        <v>-6.5817692558378216E-2</v>
      </c>
      <c r="M33" s="3">
        <f t="shared" ref="M33:M80" si="39">IF((1+F33)*(1+F32)-1&lt;0,0,(1+F33)*(1+F32)-1)</f>
        <v>3.1890948403201058E-2</v>
      </c>
    </row>
    <row r="34" spans="1:13" x14ac:dyDescent="0.25">
      <c r="A34" s="1">
        <v>40329</v>
      </c>
      <c r="B34">
        <v>1482.18</v>
      </c>
      <c r="C34" s="4">
        <f t="shared" si="4"/>
        <v>-6.5530981262451715E-2</v>
      </c>
      <c r="D34">
        <v>3533.48</v>
      </c>
      <c r="E34" s="4">
        <f t="shared" si="5"/>
        <v>-6.2252358647045591E-2</v>
      </c>
      <c r="F34" s="5">
        <f t="shared" si="6"/>
        <v>-3.2786226154061238E-3</v>
      </c>
      <c r="G34" s="4">
        <f t="shared" si="9"/>
        <v>-3.2786226154061238E-3</v>
      </c>
      <c r="H34" s="4">
        <f t="shared" si="1"/>
        <v>-3.2786226154061238E-3</v>
      </c>
      <c r="I34" s="4">
        <f t="shared" si="10"/>
        <v>-3.2786226154061238E-3</v>
      </c>
      <c r="J34" s="4">
        <f t="shared" si="11"/>
        <v>0</v>
      </c>
      <c r="L34" s="3">
        <f t="shared" si="7"/>
        <v>-6.888052379846854E-2</v>
      </c>
      <c r="M34" s="3">
        <f t="shared" ref="M34:M80" si="40">IF((1+M33)*(1+F34)-1&lt;0,0,(1+M33)*(1+F34)-1)</f>
        <v>2.8507767403133544E-2</v>
      </c>
    </row>
    <row r="35" spans="1:13" x14ac:dyDescent="0.25">
      <c r="A35" s="1">
        <v>40359</v>
      </c>
      <c r="B35">
        <v>1401.08</v>
      </c>
      <c r="C35" s="4">
        <f t="shared" si="4"/>
        <v>-5.4716701075443019E-2</v>
      </c>
      <c r="D35">
        <v>3370.06</v>
      </c>
      <c r="E35" s="4">
        <f t="shared" si="5"/>
        <v>-4.6249023625434482E-2</v>
      </c>
      <c r="F35" s="5">
        <f t="shared" si="6"/>
        <v>-8.4676774500085372E-3</v>
      </c>
      <c r="G35" s="4">
        <f t="shared" si="9"/>
        <v>-1.1746300065414661E-2</v>
      </c>
      <c r="H35" s="4">
        <f t="shared" si="1"/>
        <v>-1.1746300065414661E-2</v>
      </c>
      <c r="I35" s="4">
        <f t="shared" si="10"/>
        <v>-1.1746300065414661E-2</v>
      </c>
      <c r="J35" s="4">
        <f t="shared" si="11"/>
        <v>0</v>
      </c>
      <c r="L35" s="3">
        <f t="shared" si="7"/>
        <v>-7.6764943190363977E-2</v>
      </c>
      <c r="M35" s="3">
        <f t="shared" ref="M35:M80" si="41">IF((1+F35)*(1+F34)-1&lt;0,0,(1+F35)*(1+F34)-1)</f>
        <v>0</v>
      </c>
    </row>
    <row r="36" spans="1:13" x14ac:dyDescent="0.25">
      <c r="A36" s="1">
        <v>40389</v>
      </c>
      <c r="B36">
        <v>1524.18</v>
      </c>
      <c r="C36" s="4">
        <f t="shared" si="4"/>
        <v>8.7860793102463974E-2</v>
      </c>
      <c r="D36">
        <v>3602.42</v>
      </c>
      <c r="E36" s="4">
        <f t="shared" si="5"/>
        <v>6.894832732948375E-2</v>
      </c>
      <c r="F36" s="5">
        <f t="shared" si="6"/>
        <v>1.8912465772980225E-2</v>
      </c>
      <c r="G36" s="4">
        <f t="shared" si="9"/>
        <v>1.8912465772980225E-2</v>
      </c>
      <c r="H36" s="4">
        <f t="shared" si="1"/>
        <v>0</v>
      </c>
      <c r="I36" s="4">
        <f t="shared" si="10"/>
        <v>0</v>
      </c>
      <c r="J36" s="4">
        <f t="shared" si="11"/>
        <v>1.8912465772980225E-2</v>
      </c>
      <c r="L36" s="3">
        <f t="shared" si="7"/>
        <v>-5.9304291778036311E-2</v>
      </c>
      <c r="M36" s="3">
        <f t="shared" ref="M36:M80" si="42">IF((1+M35)*(1+F36)-1&lt;0,0,(1+M35)*(1+F36)-1)</f>
        <v>1.8912465772980225E-2</v>
      </c>
    </row>
    <row r="37" spans="1:13" x14ac:dyDescent="0.25">
      <c r="A37" s="1">
        <v>40421</v>
      </c>
      <c r="B37">
        <v>1482.77</v>
      </c>
      <c r="C37" s="4">
        <f t="shared" si="4"/>
        <v>-2.7168707108084389E-2</v>
      </c>
      <c r="D37">
        <v>3594.33</v>
      </c>
      <c r="E37" s="4">
        <f t="shared" si="5"/>
        <v>-2.2457126043049502E-3</v>
      </c>
      <c r="F37" s="5">
        <f t="shared" si="6"/>
        <v>-2.4922994503779439E-2</v>
      </c>
      <c r="G37" s="4">
        <f t="shared" si="9"/>
        <v>-2.4922994503779439E-2</v>
      </c>
      <c r="H37" s="4">
        <f t="shared" si="1"/>
        <v>-2.4922994503779439E-2</v>
      </c>
      <c r="I37" s="4">
        <f t="shared" si="10"/>
        <v>-2.4922994503779439E-2</v>
      </c>
      <c r="J37" s="4">
        <f t="shared" si="11"/>
        <v>0</v>
      </c>
      <c r="L37" s="3">
        <f t="shared" si="7"/>
        <v>-8.2749245743781175E-2</v>
      </c>
      <c r="M37" s="3">
        <f t="shared" ref="M37:M80" si="43">IF((1+F37)*(1+F36)-1&lt;0,0,(1+F37)*(1+F36)-1)</f>
        <v>0</v>
      </c>
    </row>
    <row r="38" spans="1:13" x14ac:dyDescent="0.25">
      <c r="A38" s="1">
        <v>40451</v>
      </c>
      <c r="B38">
        <v>1628.89</v>
      </c>
      <c r="C38" s="4">
        <f t="shared" si="4"/>
        <v>9.8545290233819305E-2</v>
      </c>
      <c r="D38">
        <v>3829.42</v>
      </c>
      <c r="E38" s="4">
        <f t="shared" si="5"/>
        <v>6.5405791900020382E-2</v>
      </c>
      <c r="F38" s="5">
        <f t="shared" si="6"/>
        <v>3.3139498333798922E-2</v>
      </c>
      <c r="G38" s="4">
        <f t="shared" si="9"/>
        <v>3.3139498333798922E-2</v>
      </c>
      <c r="H38" s="4">
        <f t="shared" si="1"/>
        <v>0</v>
      </c>
      <c r="I38" s="4">
        <f t="shared" si="10"/>
        <v>0</v>
      </c>
      <c r="J38" s="4">
        <f t="shared" si="11"/>
        <v>3.3139498333798922E-2</v>
      </c>
      <c r="L38" s="3">
        <f t="shared" si="7"/>
        <v>-5.2352015901431459E-2</v>
      </c>
      <c r="M38" s="3">
        <f t="shared" ref="M38:M80" si="44">IF((1+M37)*(1+F38)-1&lt;0,0,(1+M37)*(1+F38)-1)</f>
        <v>3.3139498333798922E-2</v>
      </c>
    </row>
    <row r="39" spans="1:13" x14ac:dyDescent="0.25">
      <c r="A39" s="1">
        <v>40480</v>
      </c>
      <c r="B39">
        <v>1665.63</v>
      </c>
      <c r="C39" s="4">
        <f t="shared" si="4"/>
        <v>2.2555237001884665E-2</v>
      </c>
      <c r="D39">
        <v>3926.44</v>
      </c>
      <c r="E39" s="4">
        <f t="shared" si="5"/>
        <v>2.5335429386173391E-2</v>
      </c>
      <c r="F39" s="5">
        <f t="shared" si="6"/>
        <v>-2.7801923842887266E-3</v>
      </c>
      <c r="G39" s="4">
        <f t="shared" si="9"/>
        <v>-2.7801923842887266E-3</v>
      </c>
      <c r="H39" s="4">
        <f t="shared" si="1"/>
        <v>-2.7801923842887266E-3</v>
      </c>
      <c r="I39" s="4">
        <f t="shared" si="10"/>
        <v>-2.7801923842887266E-3</v>
      </c>
      <c r="J39" s="4">
        <f t="shared" si="11"/>
        <v>0</v>
      </c>
      <c r="L39" s="3">
        <f t="shared" si="7"/>
        <v>-5.4986659609808863E-2</v>
      </c>
      <c r="M39" s="3">
        <f t="shared" ref="M39:M80" si="45">IF((1+F39)*(1+F38)-1&lt;0,0,(1+F39)*(1+F38)-1)</f>
        <v>3.0267171768623369E-2</v>
      </c>
    </row>
    <row r="40" spans="1:13" x14ac:dyDescent="0.25">
      <c r="A40" s="1">
        <v>40512</v>
      </c>
      <c r="B40">
        <v>1649.47</v>
      </c>
      <c r="C40" s="4">
        <f t="shared" si="4"/>
        <v>-9.7020346655620759E-3</v>
      </c>
      <c r="D40">
        <v>3837.85</v>
      </c>
      <c r="E40" s="4">
        <f t="shared" si="5"/>
        <v>-2.2562422958201322E-2</v>
      </c>
      <c r="F40" s="5">
        <f t="shared" si="6"/>
        <v>1.2860388292639247E-2</v>
      </c>
      <c r="G40" s="4">
        <f t="shared" si="9"/>
        <v>1.2860388292639247E-2</v>
      </c>
      <c r="H40" s="4">
        <f t="shared" si="1"/>
        <v>0</v>
      </c>
      <c r="I40" s="4">
        <f t="shared" si="10"/>
        <v>0</v>
      </c>
      <c r="J40" s="4">
        <f t="shared" si="11"/>
        <v>1.2860388292639247E-2</v>
      </c>
      <c r="L40" s="3">
        <f t="shared" si="7"/>
        <v>-4.2833421110666903E-2</v>
      </c>
      <c r="M40" s="3">
        <f t="shared" ref="M40:M80" si="46">IF((1+M39)*(1+F40)-1&lt;0,0,(1+M39)*(1+F40)-1)</f>
        <v>4.3516807642727029E-2</v>
      </c>
    </row>
    <row r="41" spans="1:13" x14ac:dyDescent="0.25">
      <c r="A41" s="1">
        <v>40543</v>
      </c>
      <c r="B41">
        <v>1760.64</v>
      </c>
      <c r="C41" s="4">
        <f t="shared" si="4"/>
        <v>6.7397406439644314E-2</v>
      </c>
      <c r="D41">
        <v>4111.8999999999996</v>
      </c>
      <c r="E41" s="4">
        <f t="shared" si="5"/>
        <v>7.140716807587566E-2</v>
      </c>
      <c r="F41" s="5">
        <f t="shared" si="6"/>
        <v>-4.009761636231346E-3</v>
      </c>
      <c r="G41" s="4">
        <f t="shared" si="9"/>
        <v>-4.009761636231346E-3</v>
      </c>
      <c r="H41" s="4">
        <f t="shared" si="1"/>
        <v>-4.009761636231346E-3</v>
      </c>
      <c r="I41" s="4">
        <f t="shared" si="10"/>
        <v>-4.009761636231346E-3</v>
      </c>
      <c r="J41" s="4">
        <f t="shared" si="11"/>
        <v>0</v>
      </c>
      <c r="L41" s="3">
        <f t="shared" si="7"/>
        <v>-4.6671430938180158E-2</v>
      </c>
      <c r="M41" s="3">
        <f t="shared" ref="M41:M80" si="47">IF((1+F41)*(1+F40)-1&lt;0,0,(1+F41)*(1+F40)-1)</f>
        <v>8.7990595648050896E-3</v>
      </c>
    </row>
    <row r="42" spans="1:13" x14ac:dyDescent="0.25">
      <c r="A42" s="1">
        <v>40574</v>
      </c>
      <c r="B42">
        <v>1763.58</v>
      </c>
      <c r="C42" s="4">
        <f t="shared" si="4"/>
        <v>1.6698473282441562E-3</v>
      </c>
      <c r="D42">
        <v>4090.18</v>
      </c>
      <c r="E42" s="4">
        <f t="shared" si="5"/>
        <v>-5.2822296262068358E-3</v>
      </c>
      <c r="F42" s="5">
        <f t="shared" si="6"/>
        <v>6.9520769544509919E-3</v>
      </c>
      <c r="G42" s="4">
        <f t="shared" si="9"/>
        <v>6.9520769544509919E-3</v>
      </c>
      <c r="H42" s="4">
        <f t="shared" si="1"/>
        <v>0</v>
      </c>
      <c r="I42" s="4">
        <f t="shared" si="10"/>
        <v>0</v>
      </c>
      <c r="J42" s="4">
        <f t="shared" si="11"/>
        <v>6.9520769544509919E-3</v>
      </c>
      <c r="L42" s="3">
        <f t="shared" si="7"/>
        <v>-4.0043817363185852E-2</v>
      </c>
      <c r="M42" s="3">
        <f t="shared" ref="M42:M80" si="48">IF((1+M41)*(1+F42)-1&lt;0,0,(1+M41)*(1+F42)-1)</f>
        <v>1.5812308258477348E-2</v>
      </c>
    </row>
    <row r="43" spans="1:13" x14ac:dyDescent="0.25">
      <c r="A43" s="1">
        <v>40602</v>
      </c>
      <c r="B43">
        <v>1791.55</v>
      </c>
      <c r="C43" s="4">
        <f t="shared" si="4"/>
        <v>1.5859785209630495E-2</v>
      </c>
      <c r="D43">
        <v>4188.26</v>
      </c>
      <c r="E43" s="4">
        <f t="shared" si="5"/>
        <v>2.3979384770352441E-2</v>
      </c>
      <c r="F43" s="5">
        <f t="shared" si="6"/>
        <v>-8.1195995607219462E-3</v>
      </c>
      <c r="G43" s="4">
        <f t="shared" si="9"/>
        <v>-8.1195995607219462E-3</v>
      </c>
      <c r="H43" s="4">
        <f t="shared" si="1"/>
        <v>-8.1195995607219462E-3</v>
      </c>
      <c r="I43" s="4">
        <f t="shared" si="10"/>
        <v>-8.1195995607219462E-3</v>
      </c>
      <c r="J43" s="4">
        <f t="shared" si="11"/>
        <v>0</v>
      </c>
      <c r="L43" s="3">
        <f t="shared" si="7"/>
        <v>-4.7838277162036036E-2</v>
      </c>
      <c r="M43" s="3">
        <f t="shared" ref="M43:M80" si="49">IF((1+F43)*(1+F42)-1&lt;0,0,(1+F43)*(1+F42)-1)</f>
        <v>0</v>
      </c>
    </row>
    <row r="44" spans="1:13" x14ac:dyDescent="0.25">
      <c r="A44" s="1">
        <v>40633</v>
      </c>
      <c r="B44">
        <v>1773.36</v>
      </c>
      <c r="C44" s="4">
        <f t="shared" si="4"/>
        <v>-1.0153219279394943E-2</v>
      </c>
      <c r="D44">
        <v>4154.29</v>
      </c>
      <c r="E44" s="4">
        <f t="shared" si="5"/>
        <v>-8.1107667623309121E-3</v>
      </c>
      <c r="F44" s="5">
        <f t="shared" si="6"/>
        <v>-2.0424525170640306E-3</v>
      </c>
      <c r="G44" s="4">
        <f t="shared" si="9"/>
        <v>-1.0162052077785977E-2</v>
      </c>
      <c r="H44" s="4">
        <f t="shared" si="1"/>
        <v>-1.0162052077785977E-2</v>
      </c>
      <c r="I44" s="4">
        <f t="shared" si="10"/>
        <v>-1.0162052077785977E-2</v>
      </c>
      <c r="J44" s="4">
        <f t="shared" si="11"/>
        <v>0</v>
      </c>
      <c r="L44" s="3">
        <f t="shared" si="7"/>
        <v>-4.9783022269498489E-2</v>
      </c>
      <c r="M44" s="3">
        <f t="shared" ref="M44:M80" si="50">IF((1+M43)*(1+F44)-1&lt;0,0,(1+M43)*(1+F44)-1)</f>
        <v>0</v>
      </c>
    </row>
    <row r="45" spans="1:13" x14ac:dyDescent="0.25">
      <c r="A45" s="1">
        <v>40662</v>
      </c>
      <c r="B45">
        <v>1818.61</v>
      </c>
      <c r="C45" s="4">
        <f t="shared" si="4"/>
        <v>2.5516533585961065E-2</v>
      </c>
      <c r="D45">
        <v>4283.53</v>
      </c>
      <c r="E45" s="4">
        <f t="shared" si="5"/>
        <v>3.1110009171242181E-2</v>
      </c>
      <c r="F45" s="5">
        <f t="shared" si="6"/>
        <v>-5.5934755852811158E-3</v>
      </c>
      <c r="G45" s="4">
        <f t="shared" si="9"/>
        <v>-1.5755527663067093E-2</v>
      </c>
      <c r="H45" s="4">
        <f t="shared" si="1"/>
        <v>-1.5755527663067093E-2</v>
      </c>
      <c r="I45" s="4">
        <f t="shared" si="10"/>
        <v>-1.5755527663067093E-2</v>
      </c>
      <c r="J45" s="4">
        <f t="shared" si="11"/>
        <v>0</v>
      </c>
      <c r="L45" s="3">
        <f t="shared" si="7"/>
        <v>-5.5098037735153649E-2</v>
      </c>
      <c r="M45" s="3">
        <f t="shared" ref="M45:M80" si="51">IF((1+F45)*(1+F44)-1&lt;0,0,(1+F45)*(1+F44)-1)</f>
        <v>0</v>
      </c>
    </row>
    <row r="46" spans="1:13" x14ac:dyDescent="0.25">
      <c r="A46" s="1">
        <v>40694</v>
      </c>
      <c r="B46">
        <v>1809.91</v>
      </c>
      <c r="C46" s="4">
        <f t="shared" si="4"/>
        <v>-4.7838733978147197E-3</v>
      </c>
      <c r="D46">
        <v>4252.84</v>
      </c>
      <c r="E46" s="4">
        <f t="shared" si="5"/>
        <v>-7.1646515840906311E-3</v>
      </c>
      <c r="F46" s="5">
        <f t="shared" si="6"/>
        <v>2.3807781862759114E-3</v>
      </c>
      <c r="G46" s="4">
        <f t="shared" si="9"/>
        <v>2.3807781862759114E-3</v>
      </c>
      <c r="H46" s="4">
        <f t="shared" si="1"/>
        <v>0</v>
      </c>
      <c r="I46" s="4">
        <f t="shared" si="10"/>
        <v>-1.3374749476791181E-2</v>
      </c>
      <c r="J46" s="4">
        <f t="shared" si="11"/>
        <v>2.3807781862759114E-3</v>
      </c>
      <c r="L46" s="3">
        <f t="shared" si="7"/>
        <v>-5.2848435755224243E-2</v>
      </c>
      <c r="M46" s="3">
        <f t="shared" ref="M46:M80" si="52">IF((1+M45)*(1+F46)-1&lt;0,0,(1+M45)*(1+F46)-1)</f>
        <v>2.3807781862759114E-3</v>
      </c>
    </row>
    <row r="47" spans="1:13" x14ac:dyDescent="0.25">
      <c r="A47" s="1">
        <v>40724</v>
      </c>
      <c r="B47">
        <v>1780.29</v>
      </c>
      <c r="C47" s="4">
        <f t="shared" si="4"/>
        <v>-1.6365454635865917E-2</v>
      </c>
      <c r="D47">
        <v>4233.6899999999996</v>
      </c>
      <c r="E47" s="4">
        <f t="shared" si="5"/>
        <v>-4.5028733740278826E-3</v>
      </c>
      <c r="F47" s="5">
        <f t="shared" si="6"/>
        <v>-1.1862581261838034E-2</v>
      </c>
      <c r="G47" s="4">
        <f t="shared" si="9"/>
        <v>-1.1862581261838034E-2</v>
      </c>
      <c r="H47" s="4">
        <f t="shared" si="1"/>
        <v>-1.1862581261838034E-2</v>
      </c>
      <c r="I47" s="4">
        <f t="shared" si="10"/>
        <v>-1.1862581261838034E-2</v>
      </c>
      <c r="J47" s="4">
        <f t="shared" si="11"/>
        <v>0</v>
      </c>
      <c r="L47" s="3">
        <f t="shared" si="7"/>
        <v>-6.4084098153354918E-2</v>
      </c>
      <c r="M47" s="3">
        <f t="shared" ref="M47:M80" si="53">IF((1+F47)*(1+F46)-1&lt;0,0,(1+F47)*(1+F46)-1)</f>
        <v>0</v>
      </c>
    </row>
    <row r="48" spans="1:13" x14ac:dyDescent="0.25">
      <c r="A48" s="1">
        <v>40753</v>
      </c>
      <c r="B48">
        <v>1750.28</v>
      </c>
      <c r="C48" s="4">
        <f t="shared" si="4"/>
        <v>-1.6856804228524536E-2</v>
      </c>
      <c r="D48">
        <v>4140.4399999999996</v>
      </c>
      <c r="E48" s="4">
        <f t="shared" si="5"/>
        <v>-2.2025703346253533E-2</v>
      </c>
      <c r="F48" s="5">
        <f t="shared" si="6"/>
        <v>5.1688991177289978E-3</v>
      </c>
      <c r="G48" s="4">
        <f t="shared" si="9"/>
        <v>5.1688991177289978E-3</v>
      </c>
      <c r="H48" s="4">
        <f t="shared" si="1"/>
        <v>0</v>
      </c>
      <c r="I48" s="4">
        <f t="shared" si="10"/>
        <v>-6.6936821441090366E-3</v>
      </c>
      <c r="J48" s="4">
        <f t="shared" si="11"/>
        <v>5.1688991177289978E-3</v>
      </c>
      <c r="L48" s="3">
        <f t="shared" si="7"/>
        <v>-5.924644327403128E-2</v>
      </c>
      <c r="M48" s="3">
        <f t="shared" ref="M48:M80" si="54">IF((1+M47)*(1+F48)-1&lt;0,0,(1+M47)*(1+F48)-1)</f>
        <v>5.1688991177289978E-3</v>
      </c>
    </row>
    <row r="49" spans="1:13" x14ac:dyDescent="0.25">
      <c r="A49" s="1">
        <v>40786</v>
      </c>
      <c r="B49">
        <v>1569.63</v>
      </c>
      <c r="C49" s="4">
        <f t="shared" si="4"/>
        <v>-0.10321205749937146</v>
      </c>
      <c r="D49">
        <v>3855.3</v>
      </c>
      <c r="E49" s="4">
        <f t="shared" si="5"/>
        <v>-6.8867076929021942E-2</v>
      </c>
      <c r="F49" s="5">
        <f t="shared" si="6"/>
        <v>-3.4344980570349515E-2</v>
      </c>
      <c r="G49" s="4">
        <f t="shared" si="9"/>
        <v>-3.4344980570349515E-2</v>
      </c>
      <c r="H49" s="4">
        <f t="shared" si="1"/>
        <v>-3.4344980570349515E-2</v>
      </c>
      <c r="I49" s="4">
        <f t="shared" si="10"/>
        <v>-3.4344980570349515E-2</v>
      </c>
      <c r="J49" s="4">
        <f t="shared" si="11"/>
        <v>0</v>
      </c>
      <c r="L49" s="3">
        <f t="shared" si="7"/>
        <v>-9.1556605901271904E-2</v>
      </c>
      <c r="M49" s="3">
        <f t="shared" ref="M49:M80" si="55">IF((1+F49)*(1+F48)-1&lt;0,0,(1+F49)*(1+F48)-1)</f>
        <v>0</v>
      </c>
    </row>
    <row r="50" spans="1:13" x14ac:dyDescent="0.25">
      <c r="A50" s="1">
        <v>40816</v>
      </c>
      <c r="B50">
        <v>1491.09</v>
      </c>
      <c r="C50" s="4">
        <f t="shared" si="4"/>
        <v>-5.0037269929856243E-2</v>
      </c>
      <c r="D50">
        <v>3662.27</v>
      </c>
      <c r="E50" s="4">
        <f t="shared" si="5"/>
        <v>-5.0068736544497283E-2</v>
      </c>
      <c r="F50" s="5">
        <f t="shared" si="6"/>
        <v>3.146661464104028E-5</v>
      </c>
      <c r="G50" s="4">
        <f t="shared" si="9"/>
        <v>3.146661464104028E-5</v>
      </c>
      <c r="H50" s="4">
        <f t="shared" si="1"/>
        <v>0</v>
      </c>
      <c r="I50" s="4">
        <f t="shared" si="10"/>
        <v>-3.4313513955708475E-2</v>
      </c>
      <c r="J50" s="4">
        <f t="shared" si="11"/>
        <v>3.146661464104028E-5</v>
      </c>
      <c r="L50" s="3">
        <f t="shared" si="7"/>
        <v>-9.1528020263066612E-2</v>
      </c>
      <c r="M50" s="3">
        <f t="shared" ref="M50:M80" si="56">IF((1+M49)*(1+F50)-1&lt;0,0,(1+M49)*(1+F50)-1)</f>
        <v>3.146661464104028E-5</v>
      </c>
    </row>
    <row r="51" spans="1:13" x14ac:dyDescent="0.25">
      <c r="A51" s="1">
        <v>40847</v>
      </c>
      <c r="B51">
        <v>1670.38</v>
      </c>
      <c r="C51" s="4">
        <f t="shared" si="4"/>
        <v>0.12024089759840129</v>
      </c>
      <c r="D51">
        <v>3951.27</v>
      </c>
      <c r="E51" s="4">
        <f t="shared" si="5"/>
        <v>7.8912805445802814E-2</v>
      </c>
      <c r="F51" s="5">
        <f t="shared" si="6"/>
        <v>4.1328092152598472E-2</v>
      </c>
      <c r="G51" s="4">
        <f t="shared" si="9"/>
        <v>4.1359558767239513E-2</v>
      </c>
      <c r="H51" s="4">
        <f t="shared" si="1"/>
        <v>0</v>
      </c>
      <c r="I51" s="4">
        <f t="shared" si="10"/>
        <v>0</v>
      </c>
      <c r="J51" s="4">
        <f t="shared" si="11"/>
        <v>4.1359558767239513E-2</v>
      </c>
      <c r="L51" s="3">
        <f t="shared" si="7"/>
        <v>-5.3982606566445046E-2</v>
      </c>
      <c r="M51" s="3">
        <f t="shared" ref="M51:M80" si="57">IF((1+F51)*(1+F50)-1&lt;0,0,(1+F51)*(1+F50)-1)</f>
        <v>4.1360859222389079E-2</v>
      </c>
    </row>
    <row r="52" spans="1:13" x14ac:dyDescent="0.25">
      <c r="A52" s="1">
        <v>40877</v>
      </c>
      <c r="B52">
        <v>1622.78</v>
      </c>
      <c r="C52" s="4">
        <f t="shared" si="4"/>
        <v>-2.8496509776218648E-2</v>
      </c>
      <c r="D52">
        <v>3936.52</v>
      </c>
      <c r="E52" s="4">
        <f t="shared" si="5"/>
        <v>-3.7329769922075373E-3</v>
      </c>
      <c r="F52" s="5">
        <f t="shared" si="6"/>
        <v>-2.4763532784011111E-2</v>
      </c>
      <c r="G52" s="4">
        <f t="shared" si="9"/>
        <v>-2.4763532784011111E-2</v>
      </c>
      <c r="H52" s="4">
        <f t="shared" si="1"/>
        <v>-2.4763532784011111E-2</v>
      </c>
      <c r="I52" s="4">
        <f t="shared" si="10"/>
        <v>-2.4763532784011111E-2</v>
      </c>
      <c r="J52" s="4">
        <f t="shared" si="11"/>
        <v>0</v>
      </c>
      <c r="L52" s="3">
        <f t="shared" si="7"/>
        <v>-7.7409339302981661E-2</v>
      </c>
      <c r="M52" s="3">
        <f t="shared" ref="M52:M80" si="58">IF((1+M51)*(1+F52)-1&lt;0,0,(1+M51)*(1+F52)-1)</f>
        <v>1.5573085445049539E-2</v>
      </c>
    </row>
    <row r="53" spans="1:13" x14ac:dyDescent="0.25">
      <c r="A53" s="1">
        <v>40907</v>
      </c>
      <c r="B53">
        <v>1653.06</v>
      </c>
      <c r="C53" s="4">
        <f t="shared" si="4"/>
        <v>1.8659337679784116E-2</v>
      </c>
      <c r="D53">
        <v>3969.6</v>
      </c>
      <c r="E53" s="4">
        <f t="shared" si="5"/>
        <v>8.4033613445377853E-3</v>
      </c>
      <c r="F53" s="5">
        <f t="shared" si="6"/>
        <v>1.0255976335246331E-2</v>
      </c>
      <c r="G53" s="4">
        <f t="shared" si="9"/>
        <v>1.0255976335246331E-2</v>
      </c>
      <c r="H53" s="4">
        <f t="shared" si="1"/>
        <v>0</v>
      </c>
      <c r="I53" s="4">
        <f t="shared" si="10"/>
        <v>-1.450755644876478E-2</v>
      </c>
      <c r="J53" s="4">
        <f t="shared" si="11"/>
        <v>1.0255976335246331E-2</v>
      </c>
      <c r="L53" s="3">
        <f t="shared" si="7"/>
        <v>-6.7947271319753755E-2</v>
      </c>
      <c r="M53" s="3">
        <f t="shared" ref="M53:M80" si="59">IF((1+F53)*(1+F52)-1&lt;0,0,(1+F53)*(1+F52)-1)</f>
        <v>0</v>
      </c>
    </row>
    <row r="54" spans="1:13" x14ac:dyDescent="0.25">
      <c r="A54" s="1">
        <v>40939</v>
      </c>
      <c r="B54">
        <v>1720.01</v>
      </c>
      <c r="C54" s="4">
        <f t="shared" si="4"/>
        <v>4.0500647284430036E-2</v>
      </c>
      <c r="D54">
        <v>4077.37</v>
      </c>
      <c r="E54" s="4">
        <f t="shared" si="5"/>
        <v>2.7148831116485361E-2</v>
      </c>
      <c r="F54" s="5">
        <f t="shared" si="6"/>
        <v>1.3351816167944675E-2</v>
      </c>
      <c r="G54" s="4">
        <f t="shared" si="9"/>
        <v>2.3607792503191005E-2</v>
      </c>
      <c r="H54" s="4">
        <f t="shared" si="1"/>
        <v>0</v>
      </c>
      <c r="I54" s="4">
        <f t="shared" si="10"/>
        <v>0</v>
      </c>
      <c r="J54" s="4">
        <f t="shared" si="11"/>
        <v>2.3607792503191005E-2</v>
      </c>
      <c r="L54" s="3">
        <f t="shared" si="7"/>
        <v>-5.5502674627583848E-2</v>
      </c>
      <c r="M54" s="3">
        <f t="shared" ref="M54:M80" si="60">IF((1+M53)*(1+F54)-1&lt;0,0,(1+M53)*(1+F54)-1)</f>
        <v>1.3351816167944675E-2</v>
      </c>
    </row>
    <row r="55" spans="1:13" x14ac:dyDescent="0.25">
      <c r="A55" s="1">
        <v>40968</v>
      </c>
      <c r="B55">
        <v>1822.15</v>
      </c>
      <c r="C55" s="4">
        <f t="shared" si="4"/>
        <v>5.9383375678048411E-2</v>
      </c>
      <c r="D55">
        <v>4252.25</v>
      </c>
      <c r="E55" s="4">
        <f t="shared" si="5"/>
        <v>4.289039258149252E-2</v>
      </c>
      <c r="F55" s="5">
        <f t="shared" si="6"/>
        <v>1.6492983096555891E-2</v>
      </c>
      <c r="G55" s="4">
        <f t="shared" si="9"/>
        <v>4.0100775599746896E-2</v>
      </c>
      <c r="H55" s="4">
        <f t="shared" si="1"/>
        <v>0</v>
      </c>
      <c r="I55" s="4">
        <f t="shared" si="10"/>
        <v>0</v>
      </c>
      <c r="J55" s="4">
        <f t="shared" si="11"/>
        <v>4.0100775599746896E-2</v>
      </c>
      <c r="L55" s="3">
        <f t="shared" si="7"/>
        <v>-3.9925096205474353E-2</v>
      </c>
      <c r="M55" s="3">
        <f t="shared" ref="M55:M80" si="61">IF((1+F55)*(1+F54)-1&lt;0,0,(1+F55)*(1+F54)-1)</f>
        <v>3.006501054286681E-2</v>
      </c>
    </row>
    <row r="56" spans="1:13" x14ac:dyDescent="0.25">
      <c r="A56" s="1">
        <v>40998</v>
      </c>
      <c r="B56">
        <v>1815.86</v>
      </c>
      <c r="C56" s="4">
        <f t="shared" si="4"/>
        <v>-3.4519660840217625E-3</v>
      </c>
      <c r="D56">
        <v>4211.88</v>
      </c>
      <c r="E56" s="4">
        <f t="shared" si="5"/>
        <v>-9.493797401375681E-3</v>
      </c>
      <c r="F56" s="5">
        <f t="shared" si="6"/>
        <v>6.0418313173539184E-3</v>
      </c>
      <c r="G56" s="4">
        <f t="shared" si="9"/>
        <v>4.6142606917100815E-2</v>
      </c>
      <c r="H56" s="4">
        <f t="shared" si="1"/>
        <v>0</v>
      </c>
      <c r="I56" s="4">
        <f t="shared" si="10"/>
        <v>0</v>
      </c>
      <c r="J56" s="4">
        <f t="shared" si="11"/>
        <v>4.6142606917100815E-2</v>
      </c>
      <c r="L56" s="3">
        <f t="shared" si="7"/>
        <v>-3.4124485584723141E-2</v>
      </c>
      <c r="M56" s="3">
        <f t="shared" ref="M56:M80" si="62">IF((1+M55)*(1+F56)-1&lt;0,0,(1+M55)*(1+F56)-1)</f>
        <v>3.6288489582475103E-2</v>
      </c>
    </row>
    <row r="57" spans="1:13" x14ac:dyDescent="0.25">
      <c r="A57" s="1">
        <v>41029</v>
      </c>
      <c r="B57">
        <v>1807.58</v>
      </c>
      <c r="C57" s="4">
        <f t="shared" si="4"/>
        <v>-4.5598228938353857E-3</v>
      </c>
      <c r="D57">
        <v>4198.0600000000004</v>
      </c>
      <c r="E57" s="4">
        <f t="shared" si="5"/>
        <v>-3.2811950957766234E-3</v>
      </c>
      <c r="F57" s="5">
        <f t="shared" si="6"/>
        <v>-1.2786277980587624E-3</v>
      </c>
      <c r="G57" s="4">
        <f t="shared" si="9"/>
        <v>-1.2786277980587624E-3</v>
      </c>
      <c r="H57" s="4">
        <f t="shared" si="1"/>
        <v>-1.2786277980587624E-3</v>
      </c>
      <c r="I57" s="4">
        <f t="shared" si="10"/>
        <v>-1.2786277980587624E-3</v>
      </c>
      <c r="J57" s="4">
        <f t="shared" si="11"/>
        <v>0</v>
      </c>
      <c r="L57" s="3">
        <f t="shared" si="7"/>
        <v>-3.5359480866918869E-2</v>
      </c>
      <c r="M57" s="3">
        <f t="shared" ref="M57:M80" si="63">IF((1+F57)*(1+F56)-1&lt;0,0,(1+F57)*(1+F56)-1)</f>
        <v>4.7554782658214556E-3</v>
      </c>
    </row>
    <row r="58" spans="1:13" x14ac:dyDescent="0.25">
      <c r="A58" s="1">
        <v>41060</v>
      </c>
      <c r="B58">
        <v>1694.15</v>
      </c>
      <c r="C58" s="4">
        <f t="shared" si="4"/>
        <v>-6.2752409298620138E-2</v>
      </c>
      <c r="D58">
        <v>3912.72</v>
      </c>
      <c r="E58" s="4">
        <f t="shared" si="5"/>
        <v>-6.7969490669499866E-2</v>
      </c>
      <c r="F58" s="5">
        <f t="shared" si="6"/>
        <v>5.2170813708797281E-3</v>
      </c>
      <c r="G58" s="4">
        <f t="shared" si="9"/>
        <v>5.2170813708797281E-3</v>
      </c>
      <c r="H58" s="4">
        <f t="shared" si="1"/>
        <v>0</v>
      </c>
      <c r="I58" s="4">
        <f t="shared" si="10"/>
        <v>0</v>
      </c>
      <c r="J58" s="4">
        <f t="shared" si="11"/>
        <v>5.2170813708797281E-3</v>
      </c>
      <c r="L58" s="3">
        <f t="shared" si="7"/>
        <v>-3.0326872784953829E-2</v>
      </c>
      <c r="M58" s="3">
        <f t="shared" ref="M58:M80" si="64">IF((1+M57)*(1+F58)-1&lt;0,0,(1+M57)*(1+F58)-1)</f>
        <v>9.9973693537716013E-3</v>
      </c>
    </row>
    <row r="59" spans="1:13" x14ac:dyDescent="0.25">
      <c r="A59" s="1">
        <v>41089</v>
      </c>
      <c r="B59">
        <v>1774.81</v>
      </c>
      <c r="C59" s="4">
        <f t="shared" si="4"/>
        <v>4.7610896319688178E-2</v>
      </c>
      <c r="D59">
        <v>4101.28</v>
      </c>
      <c r="E59" s="4">
        <f t="shared" si="5"/>
        <v>4.819153938947851E-2</v>
      </c>
      <c r="F59" s="5">
        <f t="shared" si="6"/>
        <v>-5.8064306979033198E-4</v>
      </c>
      <c r="G59" s="4">
        <f t="shared" si="9"/>
        <v>-5.8064306979033198E-4</v>
      </c>
      <c r="H59" s="4">
        <f t="shared" si="1"/>
        <v>-5.8064306979033198E-4</v>
      </c>
      <c r="I59" s="4">
        <f t="shared" si="10"/>
        <v>-5.8064306979033198E-4</v>
      </c>
      <c r="J59" s="4">
        <f t="shared" si="11"/>
        <v>0</v>
      </c>
      <c r="L59" s="3">
        <f t="shared" si="7"/>
        <v>-3.0889906766233155E-2</v>
      </c>
      <c r="M59" s="3">
        <f t="shared" ref="M59:M80" si="65">IF((1+F59)*(1+F58)-1&lt;0,0,(1+F59)*(1+F58)-1)</f>
        <v>4.633409038947045E-3</v>
      </c>
    </row>
    <row r="60" spans="1:13" x14ac:dyDescent="0.25">
      <c r="A60" s="1">
        <v>41121</v>
      </c>
      <c r="B60">
        <v>1816.53</v>
      </c>
      <c r="C60" s="4">
        <f t="shared" si="4"/>
        <v>2.350674156670296E-2</v>
      </c>
      <c r="D60">
        <v>4155.8500000000004</v>
      </c>
      <c r="E60" s="4">
        <f t="shared" si="5"/>
        <v>1.3305602153474094E-2</v>
      </c>
      <c r="F60" s="5">
        <f t="shared" si="6"/>
        <v>1.0201139413228866E-2</v>
      </c>
      <c r="G60" s="4">
        <f t="shared" si="9"/>
        <v>1.0201139413228866E-2</v>
      </c>
      <c r="H60" s="4">
        <f t="shared" si="1"/>
        <v>0</v>
      </c>
      <c r="I60" s="4">
        <f t="shared" si="10"/>
        <v>0</v>
      </c>
      <c r="J60" s="4">
        <f t="shared" si="11"/>
        <v>1.0201139413228866E-2</v>
      </c>
      <c r="L60" s="3">
        <f t="shared" si="7"/>
        <v>-2.1003879598388231E-2</v>
      </c>
      <c r="M60" s="3">
        <f t="shared" ref="M60:M80" si="66">IF((1+M59)*(1+F60)-1&lt;0,0,(1+M59)*(1+F60)-1)</f>
        <v>1.488181450374082E-2</v>
      </c>
    </row>
    <row r="61" spans="1:13" x14ac:dyDescent="0.25">
      <c r="A61" s="1">
        <v>41152</v>
      </c>
      <c r="B61">
        <v>1857.55</v>
      </c>
      <c r="C61" s="4">
        <f t="shared" si="4"/>
        <v>2.2581515306656197E-2</v>
      </c>
      <c r="D61">
        <v>4247.7700000000004</v>
      </c>
      <c r="E61" s="4">
        <f t="shared" si="5"/>
        <v>2.211821889625476E-2</v>
      </c>
      <c r="F61" s="5">
        <f t="shared" si="6"/>
        <v>4.6329641040143699E-4</v>
      </c>
      <c r="G61" s="4">
        <f t="shared" si="9"/>
        <v>1.0664435823630303E-2</v>
      </c>
      <c r="H61" s="4">
        <f t="shared" si="1"/>
        <v>0</v>
      </c>
      <c r="I61" s="4">
        <f t="shared" si="10"/>
        <v>0</v>
      </c>
      <c r="J61" s="4">
        <f t="shared" si="11"/>
        <v>1.0664435823630303E-2</v>
      </c>
      <c r="L61" s="3">
        <f t="shared" si="7"/>
        <v>-2.0550314210009191E-2</v>
      </c>
      <c r="M61" s="3">
        <f t="shared" ref="M61:M80" si="67">IF((1+F61)*(1+F60)-1&lt;0,0,(1+F61)*(1+F60)-1)</f>
        <v>1.0669161974902419E-2</v>
      </c>
    </row>
    <row r="62" spans="1:13" x14ac:dyDescent="0.25">
      <c r="A62" s="1">
        <v>41180</v>
      </c>
      <c r="B62">
        <v>1900.06</v>
      </c>
      <c r="C62" s="4">
        <f t="shared" si="4"/>
        <v>2.2884982907593221E-2</v>
      </c>
      <c r="D62">
        <v>4293.8999999999996</v>
      </c>
      <c r="E62" s="4">
        <f t="shared" si="5"/>
        <v>1.0859815856319788E-2</v>
      </c>
      <c r="F62" s="5">
        <f t="shared" si="6"/>
        <v>1.2025167051273433E-2</v>
      </c>
      <c r="G62" s="4">
        <f t="shared" si="9"/>
        <v>2.2689602874903736E-2</v>
      </c>
      <c r="H62" s="4">
        <f t="shared" si="1"/>
        <v>0</v>
      </c>
      <c r="I62" s="4">
        <f t="shared" si="10"/>
        <v>0</v>
      </c>
      <c r="J62" s="4">
        <f t="shared" si="11"/>
        <v>2.2689602874903736E-2</v>
      </c>
      <c r="L62" s="3">
        <f t="shared" si="7"/>
        <v>-8.7722681200672614E-3</v>
      </c>
      <c r="M62" s="3">
        <f t="shared" ref="M62:M80" si="68">IF((1+M61)*(1+F62)-1&lt;0,0,(1+M61)*(1+F62)-1)</f>
        <v>2.2822627481221103E-2</v>
      </c>
    </row>
    <row r="63" spans="1:13" x14ac:dyDescent="0.25">
      <c r="A63" s="1">
        <v>41213</v>
      </c>
      <c r="B63">
        <v>1945.91</v>
      </c>
      <c r="C63" s="4">
        <f t="shared" si="4"/>
        <v>2.4130816921571041E-2</v>
      </c>
      <c r="D63">
        <v>4338.32</v>
      </c>
      <c r="E63" s="4">
        <f t="shared" si="5"/>
        <v>1.0344907892591904E-2</v>
      </c>
      <c r="F63" s="5">
        <f t="shared" si="6"/>
        <v>1.3785909028979138E-2</v>
      </c>
      <c r="G63" s="4">
        <f t="shared" si="9"/>
        <v>3.6475511903882873E-2</v>
      </c>
      <c r="H63" s="4">
        <f t="shared" si="1"/>
        <v>0</v>
      </c>
      <c r="I63" s="4">
        <f t="shared" si="10"/>
        <v>0</v>
      </c>
      <c r="J63" s="4">
        <f t="shared" si="11"/>
        <v>3.6475511903882873E-2</v>
      </c>
      <c r="L63" s="3">
        <f t="shared" si="7"/>
        <v>0</v>
      </c>
      <c r="M63" s="3">
        <f t="shared" ref="M63:M80" si="69">IF((1+F63)*(1+F62)-1&lt;0,0,(1+F63)*(1+F62)-1)</f>
        <v>2.5976853939279732E-2</v>
      </c>
    </row>
    <row r="64" spans="1:13" x14ac:dyDescent="0.25">
      <c r="A64" s="1">
        <v>41243</v>
      </c>
      <c r="B64">
        <v>1963.46</v>
      </c>
      <c r="C64" s="4">
        <f t="shared" si="4"/>
        <v>9.0189165994316589E-3</v>
      </c>
      <c r="D64">
        <v>4414.42</v>
      </c>
      <c r="E64" s="4">
        <f t="shared" si="5"/>
        <v>1.7541352412915767E-2</v>
      </c>
      <c r="F64" s="5">
        <f t="shared" si="6"/>
        <v>-8.5224358134841083E-3</v>
      </c>
      <c r="G64" s="4">
        <f t="shared" si="9"/>
        <v>-8.5224358134841083E-3</v>
      </c>
      <c r="H64" s="4">
        <f t="shared" si="1"/>
        <v>-8.5224358134841083E-3</v>
      </c>
      <c r="I64" s="4">
        <f t="shared" si="10"/>
        <v>-8.5224358134841083E-3</v>
      </c>
      <c r="J64" s="4">
        <f t="shared" si="11"/>
        <v>0</v>
      </c>
      <c r="L64" s="3">
        <f t="shared" si="7"/>
        <v>-8.5224358134841083E-3</v>
      </c>
      <c r="M64" s="3">
        <f t="shared" ref="M64:M80" si="70">IF((1+M63)*(1+F64)-1&lt;0,0,(1+M63)*(1+F64)-1)</f>
        <v>1.7233032055461894E-2</v>
      </c>
    </row>
    <row r="65" spans="1:13" x14ac:dyDescent="0.25">
      <c r="A65" s="1">
        <v>41274</v>
      </c>
      <c r="B65">
        <v>1982.27</v>
      </c>
      <c r="C65" s="4">
        <f t="shared" si="4"/>
        <v>9.5800270950261446E-3</v>
      </c>
      <c r="D65">
        <v>4458.04</v>
      </c>
      <c r="E65" s="4">
        <f t="shared" si="5"/>
        <v>9.8812528033127567E-3</v>
      </c>
      <c r="F65" s="5">
        <f t="shared" si="6"/>
        <v>-3.012257082866121E-4</v>
      </c>
      <c r="G65" s="4">
        <f t="shared" si="9"/>
        <v>-8.8236615217707204E-3</v>
      </c>
      <c r="H65" s="4">
        <f t="shared" si="1"/>
        <v>-8.8236615217707204E-3</v>
      </c>
      <c r="I65" s="4">
        <f t="shared" si="10"/>
        <v>-8.8236615217707204E-3</v>
      </c>
      <c r="J65" s="4">
        <f t="shared" si="11"/>
        <v>0</v>
      </c>
      <c r="L65" s="3">
        <f t="shared" si="7"/>
        <v>-8.8210943450064416E-3</v>
      </c>
      <c r="M65" s="3">
        <f t="shared" ref="M65:M80" si="71">IF((1+F65)*(1+F64)-1&lt;0,0,(1+F65)*(1+F64)-1)</f>
        <v>0</v>
      </c>
    </row>
    <row r="66" spans="1:13" x14ac:dyDescent="0.25">
      <c r="A66" s="1">
        <v>41305</v>
      </c>
      <c r="B66">
        <v>2107.21</v>
      </c>
      <c r="C66" s="4">
        <f t="shared" si="4"/>
        <v>6.3028749867576117E-2</v>
      </c>
      <c r="D66">
        <v>4742.1000000000004</v>
      </c>
      <c r="E66" s="4">
        <f t="shared" si="5"/>
        <v>6.3718584848947213E-2</v>
      </c>
      <c r="F66" s="5">
        <f t="shared" si="6"/>
        <v>-6.8983498137109578E-4</v>
      </c>
      <c r="G66" s="4">
        <f t="shared" si="9"/>
        <v>-9.5134965031418162E-3</v>
      </c>
      <c r="H66" s="4">
        <f t="shared" si="1"/>
        <v>-9.5134965031418162E-3</v>
      </c>
      <c r="I66" s="4">
        <f t="shared" si="10"/>
        <v>-9.5134965031418162E-3</v>
      </c>
      <c r="J66" s="4">
        <f t="shared" si="11"/>
        <v>0</v>
      </c>
      <c r="L66" s="3">
        <f t="shared" si="7"/>
        <v>-9.504844226924325E-3</v>
      </c>
      <c r="M66" s="3">
        <f t="shared" ref="M66:M80" si="72">IF((1+M65)*(1+F66)-1&lt;0,0,(1+M65)*(1+F66)-1)</f>
        <v>0</v>
      </c>
    </row>
    <row r="67" spans="1:13" x14ac:dyDescent="0.25">
      <c r="A67" s="1">
        <v>41333</v>
      </c>
      <c r="B67">
        <v>2181.67</v>
      </c>
      <c r="C67" s="4">
        <f t="shared" si="4"/>
        <v>3.5335823197498062E-2</v>
      </c>
      <c r="D67">
        <v>4850.1400000000003</v>
      </c>
      <c r="E67" s="4">
        <f t="shared" si="5"/>
        <v>2.2783155142236611E-2</v>
      </c>
      <c r="F67" s="5">
        <f t="shared" si="6"/>
        <v>1.2552668055261451E-2</v>
      </c>
      <c r="G67" s="4">
        <f t="shared" si="9"/>
        <v>1.2552668055261451E-2</v>
      </c>
      <c r="H67" s="4">
        <f t="shared" ref="H67:H80" si="73">IF(G67&gt;0,0,G67)</f>
        <v>0</v>
      </c>
      <c r="I67" s="4">
        <f t="shared" si="10"/>
        <v>0</v>
      </c>
      <c r="J67" s="4">
        <f t="shared" si="11"/>
        <v>1.2552668055261451E-2</v>
      </c>
      <c r="L67" s="3">
        <f t="shared" si="7"/>
        <v>0</v>
      </c>
      <c r="M67" s="3">
        <f t="shared" ref="M67:M80" si="74">IF((1+F67)*(1+F66)-1&lt;0,0,(1+F67)*(1+F66)-1)</f>
        <v>1.1854173804356272E-2</v>
      </c>
    </row>
    <row r="68" spans="1:13" x14ac:dyDescent="0.25">
      <c r="A68" s="1">
        <v>41362</v>
      </c>
      <c r="B68">
        <v>2264.11</v>
      </c>
      <c r="C68" s="4">
        <f t="shared" ref="C68:C80" si="75">B68/B67-1</f>
        <v>3.7787566405551809E-2</v>
      </c>
      <c r="D68">
        <v>4918.28</v>
      </c>
      <c r="E68" s="4">
        <f t="shared" ref="E68:E80" si="76">D68/D67-1</f>
        <v>1.4049078995657771E-2</v>
      </c>
      <c r="F68" s="5">
        <f t="shared" ref="F68:F80" si="77">C68-E68</f>
        <v>2.3738487409894038E-2</v>
      </c>
      <c r="G68" s="4">
        <f t="shared" si="9"/>
        <v>3.6291155465155489E-2</v>
      </c>
      <c r="H68" s="4">
        <f t="shared" si="73"/>
        <v>0</v>
      </c>
      <c r="I68" s="4">
        <f t="shared" si="10"/>
        <v>0</v>
      </c>
      <c r="J68" s="4">
        <f t="shared" si="11"/>
        <v>3.6291155465155489E-2</v>
      </c>
      <c r="L68" s="3">
        <f t="shared" si="7"/>
        <v>0</v>
      </c>
      <c r="M68" s="3">
        <f t="shared" ref="M68:M80" si="78">IF((1+M67)*(1+F68)-1&lt;0,0,(1+M67)*(1+F68)-1)</f>
        <v>3.5874061369859822E-2</v>
      </c>
    </row>
    <row r="69" spans="1:13" x14ac:dyDescent="0.25">
      <c r="A69" s="1">
        <v>41394</v>
      </c>
      <c r="B69">
        <v>2296.33</v>
      </c>
      <c r="C69" s="4">
        <f t="shared" si="75"/>
        <v>1.4230757339528388E-2</v>
      </c>
      <c r="D69">
        <v>4946.7700000000004</v>
      </c>
      <c r="E69" s="4">
        <f t="shared" si="76"/>
        <v>5.7926754881789666E-3</v>
      </c>
      <c r="F69" s="5">
        <f t="shared" si="77"/>
        <v>8.4380818513494216E-3</v>
      </c>
      <c r="G69" s="4">
        <f t="shared" si="9"/>
        <v>4.4729237316504911E-2</v>
      </c>
      <c r="H69" s="4">
        <f t="shared" si="73"/>
        <v>0</v>
      </c>
      <c r="I69" s="4">
        <f t="shared" si="10"/>
        <v>0</v>
      </c>
      <c r="J69" s="4">
        <f t="shared" si="11"/>
        <v>4.4729237316504911E-2</v>
      </c>
      <c r="L69" s="3">
        <f t="shared" ref="L69:L80" si="79">IF((1+L68)*(1+F69)-1&gt;0,0,(1+L68)*(1+F69)-1)</f>
        <v>0</v>
      </c>
      <c r="M69" s="3">
        <f t="shared" ref="M69:M80" si="80">IF((1+F69)*(1+F68)-1&lt;0,0,(1+F69)*(1+F68)-1)</f>
        <v>3.2376876561035273E-2</v>
      </c>
    </row>
    <row r="70" spans="1:13" x14ac:dyDescent="0.25">
      <c r="A70" s="1">
        <v>41425</v>
      </c>
      <c r="B70">
        <v>2348.65</v>
      </c>
      <c r="C70" s="4">
        <f t="shared" si="75"/>
        <v>2.2784181716042573E-2</v>
      </c>
      <c r="D70">
        <v>5090.82</v>
      </c>
      <c r="E70" s="4">
        <f t="shared" si="76"/>
        <v>2.9120011643961385E-2</v>
      </c>
      <c r="F70" s="5">
        <f t="shared" si="77"/>
        <v>-6.3358299279188124E-3</v>
      </c>
      <c r="G70" s="4">
        <f t="shared" ref="G70:G80" si="81">IF(SIGN(F70)=SIGN(F69),G69+F70,F70)</f>
        <v>-6.3358299279188124E-3</v>
      </c>
      <c r="H70" s="4">
        <f t="shared" si="73"/>
        <v>-6.3358299279188124E-3</v>
      </c>
      <c r="I70" s="4">
        <f t="shared" ref="I70:I80" si="82">IF(AND(H70=0,H69=0),0,IF(H69+F70&gt;0,0,H69+F70))</f>
        <v>-6.3358299279188124E-3</v>
      </c>
      <c r="J70" s="4">
        <f t="shared" ref="J70:J80" si="83">IF(G70&lt;0,0,G70)</f>
        <v>0</v>
      </c>
      <c r="L70" s="3">
        <f t="shared" si="79"/>
        <v>-6.3358299279188124E-3</v>
      </c>
      <c r="M70" s="3">
        <f t="shared" ref="M70:M80" si="84">IF((1+M69)*(1+F70)-1&lt;0,0,(1+M69)*(1+F70)-1)</f>
        <v>2.5835912249628556E-2</v>
      </c>
    </row>
    <row r="71" spans="1:13" x14ac:dyDescent="0.25">
      <c r="A71" s="1">
        <v>41453</v>
      </c>
      <c r="B71">
        <v>2277.48</v>
      </c>
      <c r="C71" s="4">
        <f t="shared" si="75"/>
        <v>-3.0302514210291065E-2</v>
      </c>
      <c r="D71">
        <v>4836.8</v>
      </c>
      <c r="E71" s="4">
        <f t="shared" si="76"/>
        <v>-4.9897658923316768E-2</v>
      </c>
      <c r="F71" s="5">
        <f t="shared" si="77"/>
        <v>1.9595144713025703E-2</v>
      </c>
      <c r="G71" s="4">
        <f t="shared" si="81"/>
        <v>1.9595144713025703E-2</v>
      </c>
      <c r="H71" s="4">
        <f t="shared" si="73"/>
        <v>0</v>
      </c>
      <c r="I71" s="4">
        <f t="shared" si="82"/>
        <v>0</v>
      </c>
      <c r="J71" s="4">
        <f t="shared" si="83"/>
        <v>1.9595144713025703E-2</v>
      </c>
      <c r="L71" s="3">
        <f t="shared" si="79"/>
        <v>0</v>
      </c>
      <c r="M71" s="3">
        <f t="shared" ref="M71:M80" si="85">IF((1+F71)*(1+F70)-1&lt;0,0,(1+F71)*(1+F70)-1)</f>
        <v>1.3135163280792339E-2</v>
      </c>
    </row>
    <row r="72" spans="1:13" x14ac:dyDescent="0.25">
      <c r="A72" s="1">
        <v>41486</v>
      </c>
      <c r="B72">
        <v>2441.39</v>
      </c>
      <c r="C72" s="4">
        <f t="shared" si="75"/>
        <v>7.196989655232966E-2</v>
      </c>
      <c r="D72">
        <v>5164.8599999999997</v>
      </c>
      <c r="E72" s="4">
        <f t="shared" si="76"/>
        <v>6.7825835262983691E-2</v>
      </c>
      <c r="F72" s="5">
        <f t="shared" si="77"/>
        <v>4.1440612893459683E-3</v>
      </c>
      <c r="G72" s="4">
        <f t="shared" si="81"/>
        <v>2.3739206002371671E-2</v>
      </c>
      <c r="H72" s="4">
        <f t="shared" si="73"/>
        <v>0</v>
      </c>
      <c r="I72" s="4">
        <f t="shared" si="82"/>
        <v>0</v>
      </c>
      <c r="J72" s="4">
        <f t="shared" si="83"/>
        <v>2.3739206002371671E-2</v>
      </c>
      <c r="L72" s="3">
        <f t="shared" si="79"/>
        <v>0</v>
      </c>
      <c r="M72" s="3">
        <f t="shared" ref="M72:M80" si="86">IF((1+M71)*(1+F72)-1&lt;0,0,(1+M71)*(1+F72)-1)</f>
        <v>1.7333657491819476E-2</v>
      </c>
    </row>
    <row r="73" spans="1:13" x14ac:dyDescent="0.25">
      <c r="A73" s="1">
        <v>41516</v>
      </c>
      <c r="B73">
        <v>2372.69</v>
      </c>
      <c r="C73" s="4">
        <f t="shared" si="75"/>
        <v>-2.8139707297891725E-2</v>
      </c>
      <c r="D73">
        <v>5050.57</v>
      </c>
      <c r="E73" s="4">
        <f t="shared" si="76"/>
        <v>-2.212838295713726E-2</v>
      </c>
      <c r="F73" s="5">
        <f t="shared" si="77"/>
        <v>-6.0113243407544648E-3</v>
      </c>
      <c r="G73" s="4">
        <f t="shared" si="81"/>
        <v>-6.0113243407544648E-3</v>
      </c>
      <c r="H73" s="4">
        <f t="shared" si="73"/>
        <v>-6.0113243407544648E-3</v>
      </c>
      <c r="I73" s="4">
        <f t="shared" si="82"/>
        <v>-6.0113243407544648E-3</v>
      </c>
      <c r="J73" s="4">
        <f t="shared" si="83"/>
        <v>0</v>
      </c>
      <c r="L73" s="3">
        <f t="shared" si="79"/>
        <v>-6.0113243407544648E-3</v>
      </c>
      <c r="M73" s="3">
        <f t="shared" ref="M73:M80" si="87">IF((1+F73)*(1+F72)-1&lt;0,0,(1+F73)*(1+F72)-1)</f>
        <v>0</v>
      </c>
    </row>
    <row r="74" spans="1:13" x14ac:dyDescent="0.25">
      <c r="A74" s="1">
        <v>41547</v>
      </c>
      <c r="B74">
        <v>2380.5700000000002</v>
      </c>
      <c r="C74" s="4">
        <f t="shared" si="75"/>
        <v>3.3211249678635202E-3</v>
      </c>
      <c r="D74">
        <v>5106.93</v>
      </c>
      <c r="E74" s="4">
        <f t="shared" si="76"/>
        <v>1.1159136493504862E-2</v>
      </c>
      <c r="F74" s="5">
        <f t="shared" si="77"/>
        <v>-7.8380115256413418E-3</v>
      </c>
      <c r="G74" s="4">
        <f t="shared" si="81"/>
        <v>-1.3849335866395807E-2</v>
      </c>
      <c r="H74" s="4">
        <f t="shared" si="73"/>
        <v>-1.3849335866395807E-2</v>
      </c>
      <c r="I74" s="4">
        <f t="shared" si="82"/>
        <v>-1.3849335866395807E-2</v>
      </c>
      <c r="J74" s="4">
        <f t="shared" si="83"/>
        <v>0</v>
      </c>
      <c r="L74" s="3">
        <f t="shared" si="79"/>
        <v>-1.3802219036928576E-2</v>
      </c>
      <c r="M74" s="3">
        <f t="shared" ref="M74:M80" si="88">IF((1+M73)*(1+F74)-1&lt;0,0,(1+M73)*(1+F74)-1)</f>
        <v>0</v>
      </c>
    </row>
    <row r="75" spans="1:13" x14ac:dyDescent="0.25">
      <c r="A75" s="1">
        <v>41578</v>
      </c>
      <c r="B75">
        <v>2527.15</v>
      </c>
      <c r="C75" s="4">
        <f t="shared" si="75"/>
        <v>6.1573488702285628E-2</v>
      </c>
      <c r="D75">
        <v>5325.8</v>
      </c>
      <c r="E75" s="4">
        <f t="shared" si="76"/>
        <v>4.285745056227519E-2</v>
      </c>
      <c r="F75" s="5">
        <f t="shared" si="77"/>
        <v>1.8716038140010438E-2</v>
      </c>
      <c r="G75" s="4">
        <f t="shared" si="81"/>
        <v>1.8716038140010438E-2</v>
      </c>
      <c r="H75" s="4">
        <f t="shared" si="73"/>
        <v>0</v>
      </c>
      <c r="I75" s="4">
        <f t="shared" si="82"/>
        <v>0</v>
      </c>
      <c r="J75" s="4">
        <f t="shared" si="83"/>
        <v>1.8716038140010438E-2</v>
      </c>
      <c r="L75" s="3">
        <f t="shared" si="79"/>
        <v>0</v>
      </c>
      <c r="M75" s="3">
        <f t="shared" ref="M75:M80" si="89">IF((1+F75)*(1+F74)-1&lt;0,0,(1+F75)*(1+F74)-1)</f>
        <v>1.0731330091713343E-2</v>
      </c>
    </row>
    <row r="76" spans="1:13" x14ac:dyDescent="0.25">
      <c r="A76" s="1">
        <v>41607</v>
      </c>
      <c r="B76">
        <v>2534.17</v>
      </c>
      <c r="C76" s="4">
        <f t="shared" si="75"/>
        <v>2.7778327364818001E-3</v>
      </c>
      <c r="D76">
        <v>5288.52</v>
      </c>
      <c r="E76" s="4">
        <f t="shared" si="76"/>
        <v>-6.9998873408689821E-3</v>
      </c>
      <c r="F76" s="5">
        <f t="shared" si="77"/>
        <v>9.7777200773507822E-3</v>
      </c>
      <c r="G76" s="4">
        <f t="shared" si="81"/>
        <v>2.849375821736122E-2</v>
      </c>
      <c r="H76" s="4">
        <f t="shared" si="73"/>
        <v>0</v>
      </c>
      <c r="I76" s="4">
        <f t="shared" si="82"/>
        <v>0</v>
      </c>
      <c r="J76" s="4">
        <f t="shared" si="83"/>
        <v>2.849375821736122E-2</v>
      </c>
      <c r="L76" s="3">
        <f t="shared" si="79"/>
        <v>0</v>
      </c>
      <c r="M76" s="3">
        <f t="shared" ref="M76:M80" si="90">IF((1+M75)*(1+F76)-1&lt;0,0,(1+M75)*(1+F76)-1)</f>
        <v>2.0613978110758602E-2</v>
      </c>
    </row>
    <row r="77" spans="1:13" x14ac:dyDescent="0.25">
      <c r="A77" s="1">
        <v>41639</v>
      </c>
      <c r="B77">
        <v>2601.3200000000002</v>
      </c>
      <c r="C77" s="4">
        <f t="shared" si="75"/>
        <v>2.6497827691117859E-2</v>
      </c>
      <c r="D77">
        <v>5385.63</v>
      </c>
      <c r="E77" s="4">
        <f t="shared" si="76"/>
        <v>1.8362415193664772E-2</v>
      </c>
      <c r="F77" s="5">
        <f t="shared" si="77"/>
        <v>8.1354124974530873E-3</v>
      </c>
      <c r="G77" s="4">
        <f t="shared" si="81"/>
        <v>3.6629170714814308E-2</v>
      </c>
      <c r="H77" s="4">
        <f t="shared" si="73"/>
        <v>0</v>
      </c>
      <c r="I77" s="4">
        <f t="shared" si="82"/>
        <v>0</v>
      </c>
      <c r="J77" s="4">
        <f t="shared" si="83"/>
        <v>3.6629170714814308E-2</v>
      </c>
      <c r="L77" s="3">
        <f t="shared" si="79"/>
        <v>0</v>
      </c>
      <c r="M77" s="3">
        <f t="shared" ref="M77:M80" si="91">IF((1+F77)*(1+F76)-1&lt;0,0,(1+F77)*(1+F76)-1)</f>
        <v>1.7992678360917669E-2</v>
      </c>
    </row>
    <row r="78" spans="1:13" x14ac:dyDescent="0.25">
      <c r="A78" s="1">
        <v>41670</v>
      </c>
      <c r="B78">
        <v>2510.65</v>
      </c>
      <c r="C78" s="4">
        <f t="shared" si="75"/>
        <v>-3.485538111420361E-2</v>
      </c>
      <c r="D78">
        <v>5220.99</v>
      </c>
      <c r="E78" s="4">
        <f t="shared" si="76"/>
        <v>-3.0570239693406442E-2</v>
      </c>
      <c r="F78" s="5">
        <f t="shared" si="77"/>
        <v>-4.2851414207971672E-3</v>
      </c>
      <c r="G78" s="4">
        <f t="shared" si="81"/>
        <v>-4.2851414207971672E-3</v>
      </c>
      <c r="H78" s="4">
        <f t="shared" si="73"/>
        <v>-4.2851414207971672E-3</v>
      </c>
      <c r="I78" s="4">
        <f t="shared" si="82"/>
        <v>-4.2851414207971672E-3</v>
      </c>
      <c r="J78" s="4">
        <f t="shared" si="83"/>
        <v>0</v>
      </c>
      <c r="L78" s="3">
        <f t="shared" si="79"/>
        <v>-4.2851414207971672E-3</v>
      </c>
      <c r="M78" s="3">
        <f t="shared" ref="M78:M80" si="92">IF((1+M77)*(1+F78)-1&lt;0,0,(1+M77)*(1+F78)-1)</f>
        <v>1.3630435768805071E-2</v>
      </c>
    </row>
    <row r="79" spans="1:13" x14ac:dyDescent="0.25">
      <c r="A79" s="1">
        <v>41698</v>
      </c>
      <c r="B79">
        <v>2671.06</v>
      </c>
      <c r="C79" s="4">
        <f t="shared" si="75"/>
        <v>6.3891820843207769E-2</v>
      </c>
      <c r="D79">
        <v>5494.65</v>
      </c>
      <c r="E79" s="4">
        <f t="shared" si="76"/>
        <v>5.2415346514741445E-2</v>
      </c>
      <c r="F79" s="5">
        <f t="shared" si="77"/>
        <v>1.1476474328466324E-2</v>
      </c>
      <c r="G79" s="4">
        <f t="shared" si="81"/>
        <v>1.1476474328466324E-2</v>
      </c>
      <c r="H79" s="4">
        <f t="shared" si="73"/>
        <v>0</v>
      </c>
      <c r="I79" s="4">
        <f t="shared" si="82"/>
        <v>0</v>
      </c>
      <c r="J79" s="4">
        <f t="shared" si="83"/>
        <v>1.1476474328466324E-2</v>
      </c>
      <c r="L79" s="3">
        <f t="shared" si="79"/>
        <v>0</v>
      </c>
      <c r="M79" s="3">
        <f t="shared" ref="M79:M80" si="93">IF((1+F79)*(1+F78)-1&lt;0,0,(1+F79)*(1+F78)-1)</f>
        <v>7.1421545921594998E-3</v>
      </c>
    </row>
    <row r="80" spans="1:13" x14ac:dyDescent="0.25">
      <c r="A80" s="1">
        <v>41729</v>
      </c>
      <c r="B80">
        <v>2557.34</v>
      </c>
      <c r="C80" s="4">
        <f t="shared" si="75"/>
        <v>-4.2574857921574116E-2</v>
      </c>
      <c r="D80">
        <v>5357.31</v>
      </c>
      <c r="E80" s="4">
        <f t="shared" si="76"/>
        <v>-2.4995222625644797E-2</v>
      </c>
      <c r="F80" s="5">
        <f t="shared" si="77"/>
        <v>-1.7579635295929319E-2</v>
      </c>
      <c r="G80" s="4">
        <f t="shared" si="81"/>
        <v>-1.7579635295929319E-2</v>
      </c>
      <c r="H80" s="4">
        <f t="shared" si="73"/>
        <v>-1.7579635295929319E-2</v>
      </c>
      <c r="I80" s="4">
        <f t="shared" si="82"/>
        <v>-1.7579635295929319E-2</v>
      </c>
      <c r="J80" s="4">
        <f t="shared" si="83"/>
        <v>0</v>
      </c>
      <c r="L80" s="3">
        <f t="shared" si="79"/>
        <v>-1.7579635295929319E-2</v>
      </c>
      <c r="M80" s="3">
        <f t="shared" ref="M80" si="94">IF((1+M79)*(1+F80)-1&lt;0,0,(1+M79)*(1+F80)-1)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DrawdownRunup</vt:lpstr>
      <vt:lpstr>Cumulative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2014-03-31T14:17:21Z</dcterms:created>
  <dcterms:modified xsi:type="dcterms:W3CDTF">2014-03-31T14:55:29Z</dcterms:modified>
</cp:coreProperties>
</file>