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Users\domenico\Desktop\Ass.1\"/>
    </mc:Choice>
  </mc:AlternateContent>
  <xr:revisionPtr revIDLastSave="0" documentId="13_ncr:1_{9B97E699-D7B2-4EBB-8995-8F75BB85A8FD}" xr6:coauthVersionLast="38" xr6:coauthVersionMax="38" xr10:uidLastSave="{00000000-0000-0000-0000-000000000000}"/>
  <bookViews>
    <workbookView xWindow="0" yWindow="0" windowWidth="20490" windowHeight="9075" tabRatio="827" firstSheet="1" activeTab="3" xr2:uid="{00000000-000D-0000-FFFF-FFFF00000000}"/>
  </bookViews>
  <sheets>
    <sheet name="BEHAVIOURABILITY" sheetId="1" r:id="rId1"/>
    <sheet name="Quest.ResponsabileComunale1" sheetId="3" r:id="rId2"/>
    <sheet name="Quest.ResponsabileComunale2" sheetId="10" r:id="rId3"/>
    <sheet name="Quest.ResponsabileComunale3" sheetId="11" r:id="rId4"/>
    <sheet name="Quest.CittadinoAnziano1" sheetId="14" r:id="rId5"/>
    <sheet name="Quest.CittadinoAnziano2" sheetId="15" r:id="rId6"/>
    <sheet name="Quest.CittadinoAnziano3" sheetId="16" r:id="rId7"/>
    <sheet name="Quest.Cittadino1" sheetId="8" r:id="rId8"/>
    <sheet name="Quest.Cittadino2" sheetId="2" r:id="rId9"/>
    <sheet name="Quest.Cittadino3" sheetId="9" r:id="rId10"/>
    <sheet name="Quest.OperatoreEcologico1" sheetId="4" r:id="rId11"/>
    <sheet name="Quest.OperatoreEcologico2" sheetId="12" r:id="rId12"/>
    <sheet name="Quest.OperatoreEcologico3" sheetId="13" r:id="rId13"/>
    <sheet name="MEDIE" sheetId="7" r:id="rId14"/>
    <sheet name="TabRisultati" sheetId="6" r:id="rId15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3" l="1"/>
  <c r="H18" i="12"/>
  <c r="H18" i="4"/>
  <c r="H24" i="9"/>
  <c r="H24" i="2"/>
  <c r="H24" i="8"/>
  <c r="H24" i="16"/>
  <c r="H24" i="15"/>
  <c r="H24" i="14"/>
  <c r="H6" i="14"/>
  <c r="H26" i="11"/>
  <c r="H26" i="10"/>
  <c r="H26" i="3"/>
  <c r="H25" i="3"/>
  <c r="H23" i="16"/>
  <c r="H22" i="16"/>
  <c r="H20" i="16"/>
  <c r="H19" i="16"/>
  <c r="H18" i="16"/>
  <c r="H17" i="16"/>
  <c r="H15" i="16"/>
  <c r="H14" i="16"/>
  <c r="H13" i="16"/>
  <c r="H11" i="16"/>
  <c r="H10" i="16"/>
  <c r="H9" i="16"/>
  <c r="H8" i="16"/>
  <c r="H6" i="16"/>
  <c r="H4" i="16"/>
  <c r="H3" i="16"/>
  <c r="H2" i="16"/>
  <c r="H23" i="15"/>
  <c r="H22" i="15"/>
  <c r="H20" i="15"/>
  <c r="H19" i="15"/>
  <c r="H18" i="15"/>
  <c r="H17" i="15"/>
  <c r="H15" i="15"/>
  <c r="H14" i="15"/>
  <c r="H13" i="15"/>
  <c r="H11" i="15"/>
  <c r="H10" i="15"/>
  <c r="H9" i="15"/>
  <c r="H8" i="15"/>
  <c r="H6" i="15"/>
  <c r="H4" i="15"/>
  <c r="H3" i="15"/>
  <c r="H2" i="15"/>
  <c r="H23" i="14"/>
  <c r="H22" i="14"/>
  <c r="H20" i="14"/>
  <c r="H19" i="14"/>
  <c r="H18" i="14"/>
  <c r="H17" i="14"/>
  <c r="H15" i="14"/>
  <c r="H14" i="14"/>
  <c r="H13" i="14"/>
  <c r="H11" i="14"/>
  <c r="H10" i="14"/>
  <c r="H9" i="14"/>
  <c r="H8" i="14"/>
  <c r="H4" i="14"/>
  <c r="H3" i="14"/>
  <c r="H2" i="14"/>
  <c r="H17" i="13"/>
  <c r="H16" i="13"/>
  <c r="H14" i="13"/>
  <c r="H13" i="13"/>
  <c r="H12" i="13"/>
  <c r="H10" i="13"/>
  <c r="H9" i="13"/>
  <c r="H8" i="13"/>
  <c r="H6" i="13"/>
  <c r="H5" i="13"/>
  <c r="H4" i="13"/>
  <c r="H3" i="13"/>
  <c r="H17" i="12"/>
  <c r="H16" i="12"/>
  <c r="H14" i="12"/>
  <c r="H13" i="12"/>
  <c r="H12" i="12"/>
  <c r="H10" i="12"/>
  <c r="H9" i="12"/>
  <c r="H8" i="12"/>
  <c r="H6" i="12"/>
  <c r="H5" i="12"/>
  <c r="H4" i="12"/>
  <c r="H3" i="12"/>
  <c r="H25" i="11"/>
  <c r="H24" i="11"/>
  <c r="H22" i="11"/>
  <c r="H21" i="11"/>
  <c r="H20" i="11"/>
  <c r="H18" i="11"/>
  <c r="H17" i="11"/>
  <c r="H16" i="11"/>
  <c r="H15" i="11"/>
  <c r="H13" i="11"/>
  <c r="H12" i="11"/>
  <c r="H11" i="11"/>
  <c r="H9" i="11"/>
  <c r="H8" i="11"/>
  <c r="H7" i="11"/>
  <c r="H5" i="11"/>
  <c r="H4" i="11"/>
  <c r="H3" i="11"/>
  <c r="H2" i="11"/>
  <c r="H25" i="10"/>
  <c r="H24" i="10"/>
  <c r="H22" i="10"/>
  <c r="H21" i="10"/>
  <c r="H20" i="10"/>
  <c r="H18" i="10"/>
  <c r="H17" i="10"/>
  <c r="H16" i="10"/>
  <c r="H15" i="10"/>
  <c r="H13" i="10"/>
  <c r="H12" i="10"/>
  <c r="H11" i="10"/>
  <c r="H9" i="10"/>
  <c r="H8" i="10"/>
  <c r="H7" i="10"/>
  <c r="H5" i="10"/>
  <c r="H4" i="10"/>
  <c r="H3" i="10"/>
  <c r="H2" i="10"/>
  <c r="H23" i="9"/>
  <c r="H22" i="9"/>
  <c r="H20" i="9"/>
  <c r="H19" i="9"/>
  <c r="H18" i="9"/>
  <c r="H17" i="9"/>
  <c r="H15" i="9"/>
  <c r="H14" i="9"/>
  <c r="H13" i="9"/>
  <c r="H11" i="9"/>
  <c r="H10" i="9"/>
  <c r="H9" i="9"/>
  <c r="H8" i="9"/>
  <c r="H6" i="9"/>
  <c r="H4" i="9"/>
  <c r="H3" i="9"/>
  <c r="H2" i="9"/>
  <c r="H23" i="8"/>
  <c r="H22" i="8"/>
  <c r="H20" i="8"/>
  <c r="H19" i="8"/>
  <c r="H18" i="8"/>
  <c r="H17" i="8"/>
  <c r="H15" i="8"/>
  <c r="H14" i="8"/>
  <c r="H13" i="8"/>
  <c r="H11" i="8"/>
  <c r="H10" i="8"/>
  <c r="H9" i="8"/>
  <c r="H8" i="8"/>
  <c r="H6" i="8"/>
  <c r="H4" i="8"/>
  <c r="H3" i="8"/>
  <c r="H2" i="8"/>
  <c r="H2" i="3"/>
  <c r="H3" i="3"/>
  <c r="H15" i="2"/>
  <c r="H4" i="2"/>
  <c r="H22" i="2"/>
  <c r="H16" i="4"/>
  <c r="H24" i="3"/>
  <c r="H35" i="7"/>
  <c r="H23" i="2"/>
  <c r="H17" i="4"/>
  <c r="H36" i="7"/>
  <c r="H37" i="7"/>
  <c r="H12" i="4"/>
  <c r="H20" i="3"/>
  <c r="H31" i="7"/>
  <c r="H13" i="4"/>
  <c r="H21" i="3"/>
  <c r="H32" i="7"/>
  <c r="H14" i="4"/>
  <c r="H22" i="3"/>
  <c r="H33" i="7"/>
  <c r="H34" i="7"/>
  <c r="H17" i="2"/>
  <c r="H26" i="7"/>
  <c r="H18" i="2"/>
  <c r="H27" i="7"/>
  <c r="H19" i="2"/>
  <c r="H28" i="7"/>
  <c r="H20" i="2"/>
  <c r="H29" i="7"/>
  <c r="H30" i="7"/>
  <c r="H13" i="2"/>
  <c r="H11" i="3"/>
  <c r="H17" i="7"/>
  <c r="H14" i="2"/>
  <c r="H12" i="3"/>
  <c r="H18" i="7"/>
  <c r="H13" i="3"/>
  <c r="H19" i="7"/>
  <c r="H15" i="3"/>
  <c r="H20" i="7"/>
  <c r="H16" i="3"/>
  <c r="H21" i="7"/>
  <c r="H17" i="3"/>
  <c r="H22" i="7"/>
  <c r="H18" i="3"/>
  <c r="H23" i="7"/>
  <c r="H24" i="7"/>
  <c r="H25" i="7"/>
  <c r="H8" i="4"/>
  <c r="H7" i="3"/>
  <c r="H13" i="7"/>
  <c r="H9" i="4"/>
  <c r="H8" i="3"/>
  <c r="H14" i="7"/>
  <c r="H10" i="4"/>
  <c r="H9" i="3"/>
  <c r="H15" i="7"/>
  <c r="H16" i="7"/>
  <c r="H8" i="2"/>
  <c r="H3" i="4"/>
  <c r="H8" i="7"/>
  <c r="H9" i="2"/>
  <c r="H4" i="4"/>
  <c r="H9" i="7"/>
  <c r="H10" i="2"/>
  <c r="H5" i="4"/>
  <c r="H10" i="7"/>
  <c r="H11" i="2"/>
  <c r="H6" i="4"/>
  <c r="H11" i="7"/>
  <c r="H12" i="7"/>
  <c r="H2" i="2"/>
  <c r="H2" i="7"/>
  <c r="H3" i="2"/>
  <c r="H3" i="7"/>
  <c r="H4" i="3"/>
  <c r="H4" i="7"/>
  <c r="H5" i="3"/>
  <c r="H5" i="7"/>
  <c r="H6" i="2"/>
  <c r="H6" i="7"/>
  <c r="H7" i="7"/>
  <c r="E2" i="6"/>
  <c r="D2" i="6"/>
  <c r="C2" i="6"/>
  <c r="B2" i="6"/>
</calcChain>
</file>

<file path=xl/sharedStrings.xml><?xml version="1.0" encoding="utf-8"?>
<sst xmlns="http://schemas.openxmlformats.org/spreadsheetml/2006/main" count="693" uniqueCount="112">
  <si>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</si>
  <si>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</si>
  <si>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</si>
  <si>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</si>
  <si>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</si>
  <si>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</si>
  <si>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</si>
  <si>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</si>
  <si>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</si>
  <si>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</si>
  <si>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</si>
  <si>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</si>
  <si>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</si>
  <si>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</si>
  <si>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</si>
  <si>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</si>
  <si>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</si>
  <si>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</si>
  <si>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</si>
  <si>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</si>
  <si>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</si>
  <si>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</si>
  <si>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</si>
  <si>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</si>
  <si>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</si>
  <si>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</si>
  <si>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</si>
  <si>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</si>
  <si>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</si>
  <si>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</si>
  <si>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</si>
  <si>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</si>
  <si>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</si>
  <si>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</si>
  <si>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</si>
  <si>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</si>
  <si>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</si>
  <si>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</si>
  <si>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</si>
  <si>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</si>
  <si>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</si>
  <si>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</si>
  <si>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T2_KS1</t>
  </si>
  <si>
    <t>T2_KS2</t>
  </si>
  <si>
    <t>T2_KS3</t>
  </si>
  <si>
    <t>T2_PC1</t>
  </si>
  <si>
    <t>T2_PC2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</si>
  <si>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</si>
  <si>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</si>
  <si>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</si>
  <si>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</si>
  <si>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</si>
  <si>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</si>
  <si>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</si>
  <si>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</si>
  <si>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</si>
  <si>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</si>
  <si>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</si>
  <si>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</si>
  <si>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</si>
  <si>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</si>
  <si>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</si>
  <si>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</si>
  <si>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TSK1) associare il giorno di conferimento alla tipologia di rifiuto</t>
  </si>
  <si>
    <t>TSK2) identificare la tipologia di un rifiuto.</t>
  </si>
  <si>
    <t>TSK3)identificare il proprietario di un cestino.</t>
  </si>
  <si>
    <t>TSK5)comunicare al cittadino un’eventuale infrazione commessa.</t>
  </si>
  <si>
    <t>TSK6)comunicare le modifiche al calendario di conferimento dei rifiuti.</t>
  </si>
  <si>
    <t>TSK4)comunicare al responsabile comunale un infrazione  del cittadino.</t>
  </si>
  <si>
    <t>K&amp;S</t>
  </si>
  <si>
    <t>MOT</t>
  </si>
  <si>
    <t>SE</t>
  </si>
  <si>
    <t>PC</t>
  </si>
  <si>
    <t>SE/PC</t>
  </si>
  <si>
    <t>Che livello di conoscenza hai del calendario dei giorni di conferimento?</t>
  </si>
  <si>
    <t>Come valuti la tua competenza nel ricordare i giorni di conferimento?</t>
  </si>
  <si>
    <t>Come valuti la tua comprensione del calendario dei giorni di conferimento?</t>
  </si>
  <si>
    <t>Come valuti il tuo livello di disinvoltura nell'associare il tipo di riufiuto al giorno di conferimento?</t>
  </si>
  <si>
    <t>Come valuti la tua abilità nell' associare il giorno di conferimento alla tipologia di rifiuto 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</si>
  <si>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associare il giorno di conferimento alla tipologia di rifiuto?</t>
    </r>
  </si>
  <si>
    <t>Quanto è facile per te associare il giorno di conferimento alla tipologia di rifiuto?</t>
  </si>
  <si>
    <t xml:space="preserve">Quanto è facile per te recuperare da un errore commesso durante l'associazione del giorno di conferimento alla tipologia di rifiuto? </t>
  </si>
  <si>
    <t>Che livello di conoscenza hai delle tipologie di rifiuti?</t>
  </si>
  <si>
    <t>Come valuti la tua competenza nell'identificare di che tipologia è un rifiuto?</t>
  </si>
  <si>
    <t>Quanto è facile per te identificare a quale tipologia appartiene un rifiuto ?</t>
  </si>
  <si>
    <t>Quanto è facile per te recuperare da un errore commesso durante l'identificazione della tipologia di un rifiuto?</t>
  </si>
  <si>
    <t>Come valuti la tua comprensione del contesto in cui si svolge l'operazione?</t>
  </si>
  <si>
    <t>T1_MOT2</t>
  </si>
  <si>
    <t>T2_MOT2</t>
  </si>
  <si>
    <t>Che livello di conoscenza hai dei proprietari dei cestini ?</t>
  </si>
  <si>
    <t>Come valuti la tua competenza nell'identificare il proprietario di un cestino?</t>
  </si>
  <si>
    <t>Come valuti la tua comprensione del contesto in cui l'operazione si svolge?</t>
  </si>
  <si>
    <t>Come giudichi la tua abilità di gestire situazioni inattese che possono verificarsi durante l'identificazione del proprietario di un cestino?</t>
  </si>
  <si>
    <t>Pensi di avere il controllo dell'operazione che stai svolgendo?</t>
  </si>
  <si>
    <t>Come giudichi la tua abilità di gestire situazioni inattese che possono verificarsi nel comunicare al responsabile comunale di un infrazione del cittadino?</t>
  </si>
  <si>
    <t>Quanto è facile per te comunicare con un responsabile comunale ?</t>
  </si>
  <si>
    <t>Quanto è facile per te recuperare da un errore commesso durante la comunicazione al responsabile comunale di un infrazione commessa dal cittadino?</t>
  </si>
  <si>
    <t>Come valuti la tua abilità nel comunicare un'infrazione?</t>
  </si>
  <si>
    <t>Come valuti il tuo livello di disinvoltura  nel comunicare al cittadino un eventuale infrazione commessa?</t>
  </si>
  <si>
    <t>Come valuti il livello di supporto che ricevi da strumenti  informatici per comunicare al cittadino un eventuale infrazione commessa?</t>
  </si>
  <si>
    <t>Come giudichi la tua abilità di gestire situazioni inattese che possono verificarsi  nella comunicazione con il cittadino?</t>
  </si>
  <si>
    <t>Quanto è facile per te comunicare al cittadino un'infrazione commessa ?</t>
  </si>
  <si>
    <t>Quanto è facile per te recuperare da un errore commesso duranta la comunicazione di un'infrazone ad un cittadino?</t>
  </si>
  <si>
    <t>Come valuti la tua abilità nel comunicare modifiche apportate al calendario di conferimento dei rifiuti?</t>
  </si>
  <si>
    <t>Come valuti il tuo livello di disinvoltura nel comunicare modifiche al calendario dei giorni di conferimento dei rifiuti?</t>
  </si>
  <si>
    <t>Come valuti il livello di supporto che ricevi da strumenti  informatici nel comunicare al cittadino modifiche apportate al calendario  di conferimento dei rifiuti?</t>
  </si>
  <si>
    <t>Pensi di avere il controllo dell'operazione che stai eseguendo?</t>
  </si>
  <si>
    <t>Come giudichi la tua abilità di gestire situazioni inattese che possono verificarsi a seguito della comunicazione della modifica del calendario di conferimento ?</t>
  </si>
  <si>
    <t>Quanto è facile per te comunicare al cittadino modifiche del calendario dei giorni di conferimento?</t>
  </si>
  <si>
    <t>Quanto è facile per te recuperare da un errore commesso durante la comunicazione di una modifica al calendario dei giorni di conferimento?</t>
  </si>
  <si>
    <t>Come valuti il livello di supporto che ricevi da strumenti  informatici per associare il giorno di conferimento alla tipologia di rifiuto?</t>
  </si>
  <si>
    <t>Come valuti il contesto in cui si svolge l'operazione?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</si>
</sst>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b/>
      <sz val="16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  <xf numFmtId="0" fontId="8" fillId="2" borderId="0" xfId="0" applyFont="1" applyFill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CB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B2" sqref="B2"/>
    </sheetView>
  </sheetViews>
  <sheetFormatPr defaultColWidth="11" defaultRowHeight="15.75" x14ac:dyDescent="0.25"/>
  <cols>
    <col min="1" max="1" width="63.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63</v>
      </c>
      <c r="B2" t="s">
        <v>69</v>
      </c>
      <c r="C2" t="s">
        <v>71</v>
      </c>
      <c r="E2" t="s">
        <v>70</v>
      </c>
    </row>
    <row r="3" spans="1:5" x14ac:dyDescent="0.25">
      <c r="A3" t="s">
        <v>64</v>
      </c>
      <c r="B3" t="s">
        <v>69</v>
      </c>
      <c r="E3" t="s">
        <v>70</v>
      </c>
    </row>
    <row r="4" spans="1:5" x14ac:dyDescent="0.25">
      <c r="A4" t="s">
        <v>65</v>
      </c>
      <c r="B4" t="s">
        <v>69</v>
      </c>
      <c r="C4" t="s">
        <v>72</v>
      </c>
    </row>
    <row r="5" spans="1:5" x14ac:dyDescent="0.25">
      <c r="A5" t="s">
        <v>68</v>
      </c>
      <c r="C5" t="s">
        <v>72</v>
      </c>
      <c r="D5" t="s">
        <v>70</v>
      </c>
    </row>
    <row r="6" spans="1:5" x14ac:dyDescent="0.25">
      <c r="A6" t="s">
        <v>66</v>
      </c>
      <c r="C6" t="s">
        <v>73</v>
      </c>
      <c r="D6" t="s">
        <v>70</v>
      </c>
    </row>
    <row r="7" spans="1:5" x14ac:dyDescent="0.25">
      <c r="A7" t="s">
        <v>67</v>
      </c>
      <c r="C7" t="s">
        <v>73</v>
      </c>
      <c r="D7" t="s">
        <v>70</v>
      </c>
    </row>
    <row r="15" spans="1:5" x14ac:dyDescent="0.25">
      <c r="A15" t="s">
        <v>4</v>
      </c>
    </row>
    <row r="16" spans="1:5" x14ac:dyDescent="0.25">
      <c r="A16" t="s">
        <v>5</v>
      </c>
    </row>
    <row r="17" spans="1:1" x14ac:dyDescent="0.25">
      <c r="A17" s="3" t="s">
        <v>6</v>
      </c>
    </row>
    <row r="18" spans="1:1" x14ac:dyDescent="0.25">
      <c r="A18" s="3" t="s">
        <v>7</v>
      </c>
    </row>
    <row r="19" spans="1:1" x14ac:dyDescent="0.25">
      <c r="A19" s="3" t="s">
        <v>8</v>
      </c>
    </row>
    <row r="20" spans="1:1" x14ac:dyDescent="0.25">
      <c r="A20" s="3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B274-C276-49B1-9E19-99EC6D6631BD}">
  <dimension ref="A1:I24"/>
  <sheetViews>
    <sheetView topLeftCell="A2" zoomScale="70" zoomScaleNormal="70" workbookViewId="0">
      <selection activeCell="G24" sqref="G24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32.25" thickBot="1" x14ac:dyDescent="0.3">
      <c r="A2" s="4" t="s">
        <v>13</v>
      </c>
      <c r="B2" s="18" t="s">
        <v>77</v>
      </c>
      <c r="E2" t="s">
        <v>49</v>
      </c>
      <c r="H2">
        <f>IF(C2="X",1)+IF(D2="X",2)+IF(E2="X",3)+IF(F2="X",4)+IF(G2="X",5)</f>
        <v>3</v>
      </c>
    </row>
    <row r="3" spans="1:9" ht="21" thickBot="1" x14ac:dyDescent="0.3">
      <c r="A3" s="5" t="s">
        <v>14</v>
      </c>
      <c r="B3" s="18" t="s">
        <v>78</v>
      </c>
      <c r="E3" t="s">
        <v>49</v>
      </c>
      <c r="H3">
        <f t="shared" ref="H3:H23" si="0">IF(C3="X",1)+IF(D3="X",2)+IF(E3="X",3)+IF(F3="X",4)+IF(G3="X",5)</f>
        <v>3</v>
      </c>
    </row>
    <row r="4" spans="1:9" ht="32.25" thickBot="1" x14ac:dyDescent="0.3">
      <c r="A4" s="4" t="s">
        <v>15</v>
      </c>
      <c r="B4" s="7" t="s">
        <v>110</v>
      </c>
      <c r="C4" t="s">
        <v>49</v>
      </c>
      <c r="H4">
        <f>IF(C4="X",1)+IF(D4="X",2)+IF(E4="X",3)+IF(F4="X",4)+IF(G4="X",5)</f>
        <v>1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74</v>
      </c>
      <c r="E8" t="s">
        <v>49</v>
      </c>
      <c r="H8">
        <f t="shared" si="0"/>
        <v>3</v>
      </c>
    </row>
    <row r="9" spans="1:9" ht="21" thickBot="1" x14ac:dyDescent="0.3">
      <c r="A9" s="5" t="s">
        <v>25</v>
      </c>
      <c r="B9" s="7" t="s">
        <v>75</v>
      </c>
      <c r="D9" t="s">
        <v>49</v>
      </c>
      <c r="H9">
        <f t="shared" si="0"/>
        <v>2</v>
      </c>
    </row>
    <row r="10" spans="1:9" ht="21" thickBot="1" x14ac:dyDescent="0.3">
      <c r="A10" s="4" t="s">
        <v>26</v>
      </c>
      <c r="B10" s="7" t="s">
        <v>76</v>
      </c>
      <c r="E10" t="s">
        <v>49</v>
      </c>
      <c r="H10">
        <f t="shared" si="0"/>
        <v>3</v>
      </c>
    </row>
    <row r="11" spans="1:9" ht="21" thickBot="1" x14ac:dyDescent="0.3">
      <c r="A11" s="5" t="s">
        <v>17</v>
      </c>
      <c r="B11" s="7"/>
      <c r="H11">
        <f t="shared" si="0"/>
        <v>0</v>
      </c>
    </row>
    <row r="12" spans="1:9" ht="21" thickBot="1" x14ac:dyDescent="0.3">
      <c r="A12" s="5"/>
      <c r="B12" s="4" t="s">
        <v>36</v>
      </c>
    </row>
    <row r="13" spans="1:9" ht="21" thickBot="1" x14ac:dyDescent="0.3">
      <c r="A13" s="4" t="s">
        <v>39</v>
      </c>
      <c r="B13" s="7" t="s">
        <v>80</v>
      </c>
      <c r="E13" t="s">
        <v>49</v>
      </c>
      <c r="H13">
        <f t="shared" si="0"/>
        <v>3</v>
      </c>
      <c r="I13" s="6"/>
    </row>
    <row r="14" spans="1:9" ht="32.25" thickBot="1" x14ac:dyDescent="0.3">
      <c r="A14" s="5" t="s">
        <v>87</v>
      </c>
      <c r="B14" s="7" t="s">
        <v>81</v>
      </c>
      <c r="D14" t="s">
        <v>49</v>
      </c>
      <c r="H14">
        <f t="shared" si="0"/>
        <v>2</v>
      </c>
    </row>
    <row r="15" spans="1:9" ht="21" thickBot="1" x14ac:dyDescent="0.3">
      <c r="A15" s="4" t="s">
        <v>17</v>
      </c>
      <c r="B15" s="7"/>
      <c r="H15">
        <f t="shared" si="0"/>
        <v>0</v>
      </c>
    </row>
    <row r="16" spans="1:9" ht="21" thickBot="1" x14ac:dyDescent="0.3">
      <c r="A16" s="5"/>
      <c r="B16" s="4" t="s">
        <v>23</v>
      </c>
    </row>
    <row r="17" spans="1:9" ht="21" thickBot="1" x14ac:dyDescent="0.3">
      <c r="A17" s="4" t="s">
        <v>42</v>
      </c>
      <c r="B17" s="7" t="s">
        <v>82</v>
      </c>
      <c r="F17" t="s">
        <v>49</v>
      </c>
      <c r="H17">
        <f t="shared" si="0"/>
        <v>4</v>
      </c>
    </row>
    <row r="18" spans="1:9" ht="21" thickBot="1" x14ac:dyDescent="0.3">
      <c r="A18" s="5" t="s">
        <v>43</v>
      </c>
      <c r="B18" s="7" t="s">
        <v>83</v>
      </c>
      <c r="G18" t="s">
        <v>49</v>
      </c>
      <c r="H18">
        <f t="shared" si="0"/>
        <v>5</v>
      </c>
    </row>
    <row r="19" spans="1:9" ht="21" thickBot="1" x14ac:dyDescent="0.3">
      <c r="A19" s="4" t="s">
        <v>44</v>
      </c>
      <c r="B19" s="7" t="s">
        <v>111</v>
      </c>
      <c r="E19" t="s">
        <v>49</v>
      </c>
      <c r="H19">
        <f t="shared" si="0"/>
        <v>3</v>
      </c>
    </row>
    <row r="20" spans="1:9" ht="21" thickBot="1" x14ac:dyDescent="0.3">
      <c r="A20" s="5" t="s">
        <v>17</v>
      </c>
      <c r="B20" s="7"/>
      <c r="H20">
        <f t="shared" si="0"/>
        <v>0</v>
      </c>
    </row>
    <row r="21" spans="1:9" ht="21" thickBot="1" x14ac:dyDescent="0.3">
      <c r="A21" s="5"/>
      <c r="B21" s="4" t="s">
        <v>36</v>
      </c>
    </row>
    <row r="22" spans="1:9" ht="21" thickBot="1" x14ac:dyDescent="0.3">
      <c r="A22" s="4" t="s">
        <v>47</v>
      </c>
      <c r="B22" s="7" t="s">
        <v>84</v>
      </c>
      <c r="G22" t="s">
        <v>49</v>
      </c>
      <c r="H22">
        <f t="shared" si="0"/>
        <v>5</v>
      </c>
      <c r="I22" s="6"/>
    </row>
    <row r="23" spans="1:9" ht="32.25" thickBot="1" x14ac:dyDescent="0.3">
      <c r="A23" s="5" t="s">
        <v>88</v>
      </c>
      <c r="B23" s="7" t="s">
        <v>85</v>
      </c>
      <c r="E23" t="s">
        <v>49</v>
      </c>
      <c r="H23">
        <f t="shared" si="0"/>
        <v>3</v>
      </c>
    </row>
    <row r="24" spans="1:9" ht="21" thickBot="1" x14ac:dyDescent="0.3">
      <c r="A24" s="4" t="s">
        <v>17</v>
      </c>
      <c r="B24" s="7"/>
      <c r="H24">
        <f>IF(C24="X",1)+IF(D24="X",2)+IF(E24="X",3)+IF(F24="X",4)+IF(G24="X",5)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topLeftCell="A2" zoomScale="70" zoomScaleNormal="70" workbookViewId="0">
      <selection activeCell="G17" sqref="G17"/>
    </sheetView>
  </sheetViews>
  <sheetFormatPr defaultColWidth="11" defaultRowHeight="15.75" x14ac:dyDescent="0.25"/>
  <cols>
    <col min="1" max="1" width="24" customWidth="1"/>
    <col min="2" max="2" width="71.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21" thickBot="1" x14ac:dyDescent="0.3">
      <c r="A2" s="5"/>
      <c r="B2" s="4" t="s">
        <v>23</v>
      </c>
    </row>
    <row r="3" spans="1:9" ht="21" thickBot="1" x14ac:dyDescent="0.3">
      <c r="A3" s="4" t="s">
        <v>24</v>
      </c>
      <c r="B3" s="7" t="s">
        <v>89</v>
      </c>
      <c r="C3" t="s">
        <v>49</v>
      </c>
      <c r="H3">
        <f t="shared" ref="H3:H17" si="0">IF(C3="X",1)+IF(D3="X",2)+IF(E3="X",3)+IF(F3="X",4)+IF(G3="X",5)</f>
        <v>1</v>
      </c>
    </row>
    <row r="4" spans="1:9" ht="21" thickBot="1" x14ac:dyDescent="0.3">
      <c r="A4" s="5" t="s">
        <v>25</v>
      </c>
      <c r="B4" s="7" t="s">
        <v>90</v>
      </c>
      <c r="D4" t="s">
        <v>49</v>
      </c>
      <c r="H4">
        <f t="shared" si="0"/>
        <v>2</v>
      </c>
    </row>
    <row r="5" spans="1:9" ht="21" thickBot="1" x14ac:dyDescent="0.3">
      <c r="A5" s="4" t="s">
        <v>26</v>
      </c>
      <c r="B5" s="7" t="s">
        <v>91</v>
      </c>
      <c r="E5" t="s">
        <v>49</v>
      </c>
      <c r="H5">
        <f t="shared" si="0"/>
        <v>3</v>
      </c>
    </row>
    <row r="6" spans="1:9" ht="21" thickBot="1" x14ac:dyDescent="0.3">
      <c r="A6" s="5" t="s">
        <v>17</v>
      </c>
      <c r="B6" s="7"/>
      <c r="H6">
        <f t="shared" si="0"/>
        <v>0</v>
      </c>
    </row>
    <row r="7" spans="1:9" ht="21" thickBot="1" x14ac:dyDescent="0.3">
      <c r="A7" s="5"/>
      <c r="B7" s="4" t="s">
        <v>33</v>
      </c>
    </row>
    <row r="8" spans="1:9" ht="32.25" thickBot="1" x14ac:dyDescent="0.3">
      <c r="A8" s="4" t="s">
        <v>34</v>
      </c>
      <c r="B8" s="7" t="s">
        <v>92</v>
      </c>
      <c r="D8" t="s">
        <v>49</v>
      </c>
      <c r="H8">
        <f t="shared" si="0"/>
        <v>2</v>
      </c>
    </row>
    <row r="9" spans="1:9" ht="21" thickBot="1" x14ac:dyDescent="0.3">
      <c r="A9" s="5" t="s">
        <v>35</v>
      </c>
      <c r="B9" s="7" t="s">
        <v>93</v>
      </c>
      <c r="F9" t="s">
        <v>49</v>
      </c>
      <c r="H9">
        <f t="shared" si="0"/>
        <v>4</v>
      </c>
    </row>
    <row r="10" spans="1:9" ht="21" thickBot="1" x14ac:dyDescent="0.3">
      <c r="A10" s="4" t="s">
        <v>17</v>
      </c>
      <c r="B10" s="7"/>
      <c r="H10">
        <f t="shared" si="0"/>
        <v>0</v>
      </c>
    </row>
    <row r="11" spans="1:9" ht="21" thickBot="1" x14ac:dyDescent="0.3">
      <c r="A11" s="5"/>
      <c r="B11" s="4" t="s">
        <v>33</v>
      </c>
    </row>
    <row r="12" spans="1:9" ht="32.25" thickBot="1" x14ac:dyDescent="0.3">
      <c r="A12" s="4" t="s">
        <v>45</v>
      </c>
      <c r="B12" s="7" t="s">
        <v>94</v>
      </c>
      <c r="D12" t="s">
        <v>49</v>
      </c>
      <c r="H12">
        <f t="shared" si="0"/>
        <v>2</v>
      </c>
    </row>
    <row r="13" spans="1:9" ht="21" thickBot="1" x14ac:dyDescent="0.3">
      <c r="A13" s="5" t="s">
        <v>46</v>
      </c>
      <c r="B13" s="7" t="s">
        <v>93</v>
      </c>
      <c r="E13" t="s">
        <v>49</v>
      </c>
      <c r="H13">
        <f t="shared" si="0"/>
        <v>3</v>
      </c>
    </row>
    <row r="14" spans="1:9" ht="21" thickBot="1" x14ac:dyDescent="0.3">
      <c r="A14" s="4" t="s">
        <v>17</v>
      </c>
      <c r="B14" s="7"/>
      <c r="H14">
        <f t="shared" si="0"/>
        <v>0</v>
      </c>
    </row>
    <row r="15" spans="1:9" ht="21" thickBot="1" x14ac:dyDescent="0.3">
      <c r="A15" s="5"/>
      <c r="B15" s="4" t="s">
        <v>36</v>
      </c>
    </row>
    <row r="16" spans="1:9" ht="21" thickBot="1" x14ac:dyDescent="0.3">
      <c r="A16" s="4" t="s">
        <v>47</v>
      </c>
      <c r="B16" s="7" t="s">
        <v>95</v>
      </c>
      <c r="D16" t="s">
        <v>49</v>
      </c>
      <c r="H16">
        <f t="shared" si="0"/>
        <v>2</v>
      </c>
      <c r="I16" s="6"/>
    </row>
    <row r="17" spans="1:8" ht="32.25" thickBot="1" x14ac:dyDescent="0.3">
      <c r="A17" s="5" t="s">
        <v>47</v>
      </c>
      <c r="B17" s="7" t="s">
        <v>96</v>
      </c>
      <c r="D17" t="s">
        <v>49</v>
      </c>
      <c r="H17">
        <f t="shared" si="0"/>
        <v>2</v>
      </c>
    </row>
    <row r="18" spans="1:8" ht="21" thickBot="1" x14ac:dyDescent="0.3">
      <c r="A18" s="4" t="s">
        <v>17</v>
      </c>
      <c r="B18" s="7"/>
      <c r="H18">
        <f>IF(C18="X",1)+IF(D18="X",2)+IF(E18="X",3)+IF(F18="X",4)+IF(G18="X",5)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B35B-C1E8-4F60-9E01-5927B6402ED8}">
  <dimension ref="A1:I18"/>
  <sheetViews>
    <sheetView topLeftCell="A2" zoomScale="70" zoomScaleNormal="70" workbookViewId="0">
      <selection activeCell="E25" sqref="E25"/>
    </sheetView>
  </sheetViews>
  <sheetFormatPr defaultColWidth="11" defaultRowHeight="15.75" x14ac:dyDescent="0.25"/>
  <cols>
    <col min="1" max="1" width="24" customWidth="1"/>
    <col min="2" max="2" width="71.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21" thickBot="1" x14ac:dyDescent="0.3">
      <c r="A2" s="5"/>
      <c r="B2" s="4" t="s">
        <v>23</v>
      </c>
    </row>
    <row r="3" spans="1:9" ht="21" thickBot="1" x14ac:dyDescent="0.3">
      <c r="A3" s="4" t="s">
        <v>24</v>
      </c>
      <c r="B3" s="7" t="s">
        <v>89</v>
      </c>
      <c r="D3" t="s">
        <v>49</v>
      </c>
      <c r="H3">
        <f t="shared" ref="H3:H17" si="0">IF(C3="X",1)+IF(D3="X",2)+IF(E3="X",3)+IF(F3="X",4)+IF(G3="X",5)</f>
        <v>2</v>
      </c>
    </row>
    <row r="4" spans="1:9" ht="21" thickBot="1" x14ac:dyDescent="0.3">
      <c r="A4" s="5" t="s">
        <v>25</v>
      </c>
      <c r="B4" s="7" t="s">
        <v>90</v>
      </c>
      <c r="D4" t="s">
        <v>49</v>
      </c>
      <c r="H4">
        <f t="shared" si="0"/>
        <v>2</v>
      </c>
    </row>
    <row r="5" spans="1:9" ht="21" thickBot="1" x14ac:dyDescent="0.3">
      <c r="A5" s="4" t="s">
        <v>26</v>
      </c>
      <c r="B5" s="7" t="s">
        <v>91</v>
      </c>
      <c r="E5" t="s">
        <v>49</v>
      </c>
      <c r="H5">
        <f t="shared" si="0"/>
        <v>3</v>
      </c>
    </row>
    <row r="6" spans="1:9" ht="21" thickBot="1" x14ac:dyDescent="0.3">
      <c r="A6" s="5" t="s">
        <v>17</v>
      </c>
      <c r="B6" s="7"/>
      <c r="H6">
        <f t="shared" si="0"/>
        <v>0</v>
      </c>
    </row>
    <row r="7" spans="1:9" ht="21" thickBot="1" x14ac:dyDescent="0.3">
      <c r="A7" s="5"/>
      <c r="B7" s="4" t="s">
        <v>33</v>
      </c>
    </row>
    <row r="8" spans="1:9" ht="32.25" thickBot="1" x14ac:dyDescent="0.3">
      <c r="A8" s="4" t="s">
        <v>34</v>
      </c>
      <c r="B8" s="7" t="s">
        <v>92</v>
      </c>
      <c r="D8" t="s">
        <v>49</v>
      </c>
      <c r="H8">
        <f t="shared" si="0"/>
        <v>2</v>
      </c>
    </row>
    <row r="9" spans="1:9" ht="21" thickBot="1" x14ac:dyDescent="0.3">
      <c r="A9" s="5" t="s">
        <v>35</v>
      </c>
      <c r="B9" s="7" t="s">
        <v>93</v>
      </c>
      <c r="F9" t="s">
        <v>49</v>
      </c>
      <c r="H9">
        <f t="shared" si="0"/>
        <v>4</v>
      </c>
    </row>
    <row r="10" spans="1:9" ht="21" thickBot="1" x14ac:dyDescent="0.3">
      <c r="A10" s="4" t="s">
        <v>17</v>
      </c>
      <c r="B10" s="7"/>
      <c r="H10">
        <f t="shared" si="0"/>
        <v>0</v>
      </c>
    </row>
    <row r="11" spans="1:9" ht="21" thickBot="1" x14ac:dyDescent="0.3">
      <c r="A11" s="5"/>
      <c r="B11" s="4" t="s">
        <v>33</v>
      </c>
    </row>
    <row r="12" spans="1:9" ht="32.25" thickBot="1" x14ac:dyDescent="0.3">
      <c r="A12" s="4" t="s">
        <v>45</v>
      </c>
      <c r="B12" s="7" t="s">
        <v>94</v>
      </c>
      <c r="D12" t="s">
        <v>49</v>
      </c>
      <c r="H12">
        <f t="shared" si="0"/>
        <v>2</v>
      </c>
    </row>
    <row r="13" spans="1:9" ht="21" thickBot="1" x14ac:dyDescent="0.3">
      <c r="A13" s="5" t="s">
        <v>46</v>
      </c>
      <c r="B13" s="7" t="s">
        <v>93</v>
      </c>
      <c r="F13" t="s">
        <v>49</v>
      </c>
      <c r="H13">
        <f t="shared" si="0"/>
        <v>4</v>
      </c>
    </row>
    <row r="14" spans="1:9" ht="21" thickBot="1" x14ac:dyDescent="0.3">
      <c r="A14" s="4" t="s">
        <v>17</v>
      </c>
      <c r="B14" s="7"/>
      <c r="H14">
        <f t="shared" si="0"/>
        <v>0</v>
      </c>
    </row>
    <row r="15" spans="1:9" ht="21" thickBot="1" x14ac:dyDescent="0.3">
      <c r="A15" s="5"/>
      <c r="B15" s="4" t="s">
        <v>36</v>
      </c>
    </row>
    <row r="16" spans="1:9" ht="21" thickBot="1" x14ac:dyDescent="0.3">
      <c r="A16" s="4" t="s">
        <v>47</v>
      </c>
      <c r="B16" s="7" t="s">
        <v>95</v>
      </c>
      <c r="D16" t="s">
        <v>49</v>
      </c>
      <c r="H16">
        <f t="shared" si="0"/>
        <v>2</v>
      </c>
      <c r="I16" s="6"/>
    </row>
    <row r="17" spans="1:8" ht="32.25" thickBot="1" x14ac:dyDescent="0.3">
      <c r="A17" s="5" t="s">
        <v>47</v>
      </c>
      <c r="B17" s="7" t="s">
        <v>96</v>
      </c>
      <c r="D17" t="s">
        <v>49</v>
      </c>
      <c r="H17">
        <f t="shared" si="0"/>
        <v>2</v>
      </c>
    </row>
    <row r="18" spans="1:8" ht="21" thickBot="1" x14ac:dyDescent="0.3">
      <c r="A18" s="4" t="s">
        <v>17</v>
      </c>
      <c r="B18" s="7"/>
      <c r="H18">
        <f>IF(C18="X",1)+IF(D18="X",2)+IF(E18="X",3)+IF(F18="X",4)+IF(G18="X",5)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05B5-6B0C-4F2E-BFBE-7F73A4454D76}">
  <dimension ref="A1:I18"/>
  <sheetViews>
    <sheetView topLeftCell="A2" zoomScale="70" zoomScaleNormal="70" workbookViewId="0">
      <selection activeCell="I23" sqref="I23"/>
    </sheetView>
  </sheetViews>
  <sheetFormatPr defaultColWidth="11" defaultRowHeight="15.75" x14ac:dyDescent="0.25"/>
  <cols>
    <col min="1" max="1" width="24" customWidth="1"/>
    <col min="2" max="2" width="71.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21" thickBot="1" x14ac:dyDescent="0.3">
      <c r="A2" s="5"/>
      <c r="B2" s="4" t="s">
        <v>23</v>
      </c>
    </row>
    <row r="3" spans="1:9" ht="21" thickBot="1" x14ac:dyDescent="0.3">
      <c r="A3" s="4" t="s">
        <v>24</v>
      </c>
      <c r="B3" s="7" t="s">
        <v>89</v>
      </c>
      <c r="H3">
        <f t="shared" ref="H3:H17" si="0">IF(C3="X",1)+IF(D3="X",2)+IF(E3="X",3)+IF(F3="X",4)+IF(G3="X",5)</f>
        <v>0</v>
      </c>
    </row>
    <row r="4" spans="1:9" ht="21" thickBot="1" x14ac:dyDescent="0.3">
      <c r="A4" s="5" t="s">
        <v>25</v>
      </c>
      <c r="B4" s="7" t="s">
        <v>90</v>
      </c>
      <c r="H4">
        <f t="shared" si="0"/>
        <v>0</v>
      </c>
    </row>
    <row r="5" spans="1:9" ht="21" thickBot="1" x14ac:dyDescent="0.3">
      <c r="A5" s="4" t="s">
        <v>26</v>
      </c>
      <c r="B5" s="7" t="s">
        <v>91</v>
      </c>
      <c r="H5">
        <f t="shared" si="0"/>
        <v>0</v>
      </c>
    </row>
    <row r="6" spans="1:9" ht="21" thickBot="1" x14ac:dyDescent="0.3">
      <c r="A6" s="5" t="s">
        <v>17</v>
      </c>
      <c r="B6" s="7"/>
      <c r="H6">
        <f t="shared" si="0"/>
        <v>0</v>
      </c>
    </row>
    <row r="7" spans="1:9" ht="21" thickBot="1" x14ac:dyDescent="0.3">
      <c r="A7" s="5"/>
      <c r="B7" s="4" t="s">
        <v>33</v>
      </c>
    </row>
    <row r="8" spans="1:9" ht="32.25" thickBot="1" x14ac:dyDescent="0.3">
      <c r="A8" s="4" t="s">
        <v>34</v>
      </c>
      <c r="B8" s="7" t="s">
        <v>92</v>
      </c>
      <c r="H8">
        <f t="shared" si="0"/>
        <v>0</v>
      </c>
    </row>
    <row r="9" spans="1:9" ht="21" thickBot="1" x14ac:dyDescent="0.3">
      <c r="A9" s="5" t="s">
        <v>35</v>
      </c>
      <c r="B9" s="7" t="s">
        <v>93</v>
      </c>
      <c r="H9">
        <f t="shared" si="0"/>
        <v>0</v>
      </c>
    </row>
    <row r="10" spans="1:9" ht="21" thickBot="1" x14ac:dyDescent="0.3">
      <c r="A10" s="4" t="s">
        <v>17</v>
      </c>
      <c r="B10" s="7"/>
      <c r="H10">
        <f t="shared" si="0"/>
        <v>0</v>
      </c>
    </row>
    <row r="11" spans="1:9" ht="21" thickBot="1" x14ac:dyDescent="0.3">
      <c r="A11" s="5"/>
      <c r="B11" s="4" t="s">
        <v>33</v>
      </c>
    </row>
    <row r="12" spans="1:9" ht="32.25" thickBot="1" x14ac:dyDescent="0.3">
      <c r="A12" s="4" t="s">
        <v>45</v>
      </c>
      <c r="B12" s="7" t="s">
        <v>94</v>
      </c>
      <c r="H12">
        <f t="shared" si="0"/>
        <v>0</v>
      </c>
    </row>
    <row r="13" spans="1:9" ht="21" thickBot="1" x14ac:dyDescent="0.3">
      <c r="A13" s="5" t="s">
        <v>46</v>
      </c>
      <c r="B13" s="7" t="s">
        <v>93</v>
      </c>
      <c r="H13">
        <f t="shared" si="0"/>
        <v>0</v>
      </c>
    </row>
    <row r="14" spans="1:9" ht="21" thickBot="1" x14ac:dyDescent="0.3">
      <c r="A14" s="4" t="s">
        <v>17</v>
      </c>
      <c r="B14" s="7"/>
      <c r="H14">
        <f t="shared" si="0"/>
        <v>0</v>
      </c>
    </row>
    <row r="15" spans="1:9" ht="21" thickBot="1" x14ac:dyDescent="0.3">
      <c r="A15" s="5"/>
      <c r="B15" s="4" t="s">
        <v>36</v>
      </c>
    </row>
    <row r="16" spans="1:9" ht="21" thickBot="1" x14ac:dyDescent="0.3">
      <c r="A16" s="4" t="s">
        <v>47</v>
      </c>
      <c r="B16" s="7" t="s">
        <v>95</v>
      </c>
      <c r="H16">
        <f t="shared" si="0"/>
        <v>0</v>
      </c>
      <c r="I16" s="6"/>
    </row>
    <row r="17" spans="1:8" ht="32.25" thickBot="1" x14ac:dyDescent="0.3">
      <c r="A17" s="5" t="s">
        <v>47</v>
      </c>
      <c r="B17" s="7" t="s">
        <v>96</v>
      </c>
      <c r="H17">
        <f t="shared" si="0"/>
        <v>0</v>
      </c>
    </row>
    <row r="18" spans="1:8" ht="21" thickBot="1" x14ac:dyDescent="0.3">
      <c r="A18" s="4" t="s">
        <v>17</v>
      </c>
      <c r="B18" s="7"/>
      <c r="H18">
        <f>IF(C18="X",1)+IF(D18="X",2)+IF(E18="X",3)+IF(F18="X",4)+IF(G18="X",5)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zoomScale="55" zoomScaleNormal="55" zoomScalePageLayoutView="75" workbookViewId="0">
      <selection activeCell="H12" sqref="H1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69.125" customWidth="1"/>
    <col min="10" max="10" width="43.625" customWidth="1"/>
  </cols>
  <sheetData>
    <row r="1" spans="1:10" ht="41.25" thickBot="1" x14ac:dyDescent="0.3">
      <c r="B1" s="4"/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/>
    </row>
    <row r="2" spans="1:10" ht="21" thickBot="1" x14ac:dyDescent="0.3">
      <c r="A2" s="4" t="s">
        <v>13</v>
      </c>
      <c r="B2" s="8" t="s">
        <v>27</v>
      </c>
      <c r="H2" s="10" t="e">
        <f>AVERAGE(Quest.Cittadino2!H2,#REF!,Quest.OperatoreEcologico1!#REF!,Quest.ResponsabileComunale1!H2)</f>
        <v>#REF!</v>
      </c>
      <c r="I2" s="10" t="s">
        <v>51</v>
      </c>
      <c r="J2" s="4" t="s">
        <v>16</v>
      </c>
    </row>
    <row r="3" spans="1:10" ht="21" thickBot="1" x14ac:dyDescent="0.3">
      <c r="A3" s="5" t="s">
        <v>14</v>
      </c>
      <c r="B3" s="8" t="s">
        <v>28</v>
      </c>
      <c r="H3" s="10" t="e">
        <f>AVERAGE(Quest.Cittadino2!H3,#REF!,Quest.OperatoreEcologico1!#REF!,Quest.ResponsabileComunale1!H3)</f>
        <v>#REF!</v>
      </c>
      <c r="I3" s="10" t="s">
        <v>51</v>
      </c>
    </row>
    <row r="4" spans="1:10" ht="32.25" thickBot="1" x14ac:dyDescent="0.3">
      <c r="A4" s="4" t="s">
        <v>15</v>
      </c>
      <c r="B4" s="7" t="s">
        <v>29</v>
      </c>
      <c r="H4" s="10" t="e">
        <f>AVERAGE(Quest.Cittadino2!H4,#REF!,Quest.OperatoreEcologico1!#REF!,Quest.ResponsabileComunale1!H4)</f>
        <v>#REF!</v>
      </c>
      <c r="I4" s="10" t="s">
        <v>51</v>
      </c>
    </row>
    <row r="5" spans="1:10" ht="21" thickBot="1" x14ac:dyDescent="0.3">
      <c r="A5" s="5" t="s">
        <v>17</v>
      </c>
      <c r="B5" s="7"/>
      <c r="H5" s="10" t="e">
        <f>AVERAGE(Quest.Cittadino2!H5,#REF!,Quest.OperatoreEcologico1!#REF!,Quest.ResponsabileComunale1!H5)</f>
        <v>#REF!</v>
      </c>
      <c r="I5" s="10" t="s">
        <v>51</v>
      </c>
    </row>
    <row r="6" spans="1:10" ht="21" thickBot="1" x14ac:dyDescent="0.3">
      <c r="A6" s="4"/>
      <c r="B6" s="7"/>
      <c r="H6" s="10" t="e">
        <f>AVERAGE(Quest.Cittadino2!H6,#REF!,Quest.OperatoreEcologico1!#REF!,Quest.ResponsabileComunale1!#REF!)</f>
        <v>#REF!</v>
      </c>
      <c r="I6" s="10" t="s">
        <v>51</v>
      </c>
    </row>
    <row r="7" spans="1:10" ht="21" thickBot="1" x14ac:dyDescent="0.3">
      <c r="A7" s="5"/>
      <c r="H7" s="15" t="e">
        <f>AVERAGE(H2:H6)</f>
        <v>#REF!</v>
      </c>
      <c r="I7" s="10" t="s">
        <v>62</v>
      </c>
      <c r="J7" s="4" t="s">
        <v>16</v>
      </c>
    </row>
    <row r="8" spans="1:10" ht="21" thickBot="1" x14ac:dyDescent="0.3">
      <c r="A8" s="4" t="s">
        <v>24</v>
      </c>
      <c r="B8" s="7" t="s">
        <v>30</v>
      </c>
      <c r="H8" s="10" t="e">
        <f>AVERAGE(Quest.Cittadino2!H8,#REF!,Quest.OperatoreEcologico1!H3,Quest.ResponsabileComunale1!#REF!)</f>
        <v>#REF!</v>
      </c>
    </row>
    <row r="9" spans="1:10" ht="21" thickBot="1" x14ac:dyDescent="0.3">
      <c r="A9" s="5" t="s">
        <v>25</v>
      </c>
      <c r="B9" s="7" t="s">
        <v>31</v>
      </c>
      <c r="H9" s="10" t="e">
        <f>AVERAGE(Quest.Cittadino2!H9,#REF!,Quest.OperatoreEcologico1!H4,Quest.ResponsabileComunale1!#REF!)</f>
        <v>#REF!</v>
      </c>
    </row>
    <row r="10" spans="1:10" ht="21" thickBot="1" x14ac:dyDescent="0.3">
      <c r="A10" s="4" t="s">
        <v>26</v>
      </c>
      <c r="B10" s="7" t="s">
        <v>32</v>
      </c>
      <c r="H10" s="10" t="e">
        <f>AVERAGE(Quest.Cittadino2!H10,#REF!,Quest.OperatoreEcologico1!H5,Quest.ResponsabileComunale1!#REF!)</f>
        <v>#REF!</v>
      </c>
    </row>
    <row r="11" spans="1:10" ht="21" thickBot="1" x14ac:dyDescent="0.3">
      <c r="A11" s="5" t="s">
        <v>17</v>
      </c>
      <c r="B11" s="7"/>
      <c r="H11" s="10" t="e">
        <f>AVERAGE(Quest.Cittadino2!H11,#REF!,Quest.OperatoreEcologico1!H6,Quest.ResponsabileComunale1!#REF!)</f>
        <v>#REF!</v>
      </c>
    </row>
    <row r="12" spans="1:10" ht="21" thickBot="1" x14ac:dyDescent="0.3">
      <c r="A12" s="5"/>
      <c r="H12" s="15" t="e">
        <f>AVERAGE(H8:H11)</f>
        <v>#REF!</v>
      </c>
      <c r="J12" s="4" t="s">
        <v>23</v>
      </c>
    </row>
    <row r="13" spans="1:10" ht="32.25" thickBot="1" x14ac:dyDescent="0.3">
      <c r="A13" s="4" t="s">
        <v>34</v>
      </c>
      <c r="B13" s="7" t="s">
        <v>40</v>
      </c>
      <c r="H13" s="10" t="e">
        <f>AVERAGE(Quest.Cittadino2!#REF!,#REF!,Quest.OperatoreEcologico1!H8,Quest.ResponsabileComunale1!H7)</f>
        <v>#REF!</v>
      </c>
    </row>
    <row r="14" spans="1:10" ht="21" thickBot="1" x14ac:dyDescent="0.3">
      <c r="A14" s="5" t="s">
        <v>35</v>
      </c>
      <c r="B14" s="7" t="s">
        <v>41</v>
      </c>
      <c r="H14" s="10" t="e">
        <f>AVERAGE(Quest.Cittadino2!#REF!,#REF!,Quest.OperatoreEcologico1!H9,Quest.ResponsabileComunale1!H8)</f>
        <v>#REF!</v>
      </c>
    </row>
    <row r="15" spans="1:10" ht="21" thickBot="1" x14ac:dyDescent="0.3">
      <c r="A15" s="4" t="s">
        <v>17</v>
      </c>
      <c r="B15" s="7"/>
      <c r="H15" s="10" t="e">
        <f>AVERAGE(Quest.Cittadino2!#REF!,#REF!,Quest.OperatoreEcologico1!H10,Quest.ResponsabileComunale1!H9)</f>
        <v>#REF!</v>
      </c>
    </row>
    <row r="16" spans="1:10" ht="21" thickBot="1" x14ac:dyDescent="0.3">
      <c r="A16" s="5"/>
      <c r="H16" s="15" t="e">
        <f>AVERAGE(H13:H15)</f>
        <v>#REF!</v>
      </c>
      <c r="J16" s="4" t="s">
        <v>33</v>
      </c>
    </row>
    <row r="17" spans="1:10" ht="21" thickBot="1" x14ac:dyDescent="0.3">
      <c r="A17" s="4" t="s">
        <v>39</v>
      </c>
      <c r="B17" s="7" t="s">
        <v>37</v>
      </c>
      <c r="H17" s="10" t="e">
        <f>AVERAGE(Quest.Cittadino2!H13,#REF!,Quest.OperatoreEcologico1!#REF!,Quest.ResponsabileComunale1!H11)</f>
        <v>#REF!</v>
      </c>
      <c r="I17" s="6"/>
    </row>
    <row r="18" spans="1:10" ht="32.25" thickBot="1" x14ac:dyDescent="0.3">
      <c r="A18" s="5" t="s">
        <v>39</v>
      </c>
      <c r="B18" s="7" t="s">
        <v>38</v>
      </c>
      <c r="H18" s="10" t="e">
        <f>AVERAGE(Quest.Cittadino2!H14,#REF!,Quest.OperatoreEcologico1!#REF!,Quest.ResponsabileComunale1!H12)</f>
        <v>#REF!</v>
      </c>
    </row>
    <row r="19" spans="1:10" ht="21" thickBot="1" x14ac:dyDescent="0.3">
      <c r="A19" s="4" t="s">
        <v>17</v>
      </c>
      <c r="B19" s="7"/>
      <c r="H19" s="10" t="e">
        <f>AVERAGE(Quest.Cittadino2!H15,#REF!,Quest.OperatoreEcologico1!#REF!,Quest.ResponsabileComunale1!H13)</f>
        <v>#REF!</v>
      </c>
    </row>
    <row r="20" spans="1:10" ht="21" thickBot="1" x14ac:dyDescent="0.3">
      <c r="A20" s="4" t="s">
        <v>10</v>
      </c>
      <c r="B20" s="8" t="s">
        <v>27</v>
      </c>
      <c r="H20" s="10" t="e">
        <f>AVERAGE(Quest.Cittadino2!#REF!,#REF!,Quest.OperatoreEcologico1!#REF!,Quest.ResponsabileComunale1!H15)</f>
        <v>#REF!</v>
      </c>
    </row>
    <row r="21" spans="1:10" ht="21" thickBot="1" x14ac:dyDescent="0.3">
      <c r="A21" s="5" t="s">
        <v>11</v>
      </c>
      <c r="B21" s="8" t="s">
        <v>28</v>
      </c>
      <c r="H21" s="10" t="e">
        <f>AVERAGE(Quest.Cittadino2!#REF!,#REF!,Quest.OperatoreEcologico1!#REF!,Quest.ResponsabileComunale1!H16)</f>
        <v>#REF!</v>
      </c>
    </row>
    <row r="22" spans="1:10" ht="32.25" thickBot="1" x14ac:dyDescent="0.3">
      <c r="A22" s="4" t="s">
        <v>12</v>
      </c>
      <c r="B22" s="7" t="s">
        <v>29</v>
      </c>
      <c r="H22" s="10" t="e">
        <f>AVERAGE(Quest.Cittadino2!#REF!,#REF!,Quest.OperatoreEcologico1!#REF!,Quest.ResponsabileComunale1!H17)</f>
        <v>#REF!</v>
      </c>
    </row>
    <row r="23" spans="1:10" ht="21" thickBot="1" x14ac:dyDescent="0.3">
      <c r="A23" s="5" t="s">
        <v>17</v>
      </c>
      <c r="B23" s="7"/>
      <c r="H23" s="10" t="e">
        <f>AVERAGE(Quest.Cittadino2!#REF!,#REF!,Quest.OperatoreEcologico1!#REF!,Quest.ResponsabileComunale1!H18)</f>
        <v>#REF!</v>
      </c>
    </row>
    <row r="24" spans="1:10" ht="21" thickBot="1" x14ac:dyDescent="0.3">
      <c r="A24" s="4"/>
      <c r="B24" s="7"/>
      <c r="H24" s="10" t="e">
        <f>AVERAGE(Quest.Cittadino2!#REF!,#REF!,Quest.OperatoreEcologico1!#REF!,Quest.ResponsabileComunale1!#REF!)</f>
        <v>#REF!</v>
      </c>
    </row>
    <row r="25" spans="1:10" ht="21" thickBot="1" x14ac:dyDescent="0.3">
      <c r="A25" s="5"/>
      <c r="H25" s="11" t="e">
        <f>AVERAGE(H17:H24)</f>
        <v>#REF!</v>
      </c>
      <c r="J25" s="4" t="s">
        <v>36</v>
      </c>
    </row>
    <row r="26" spans="1:10" ht="21" thickBot="1" x14ac:dyDescent="0.3">
      <c r="A26" s="4" t="s">
        <v>42</v>
      </c>
      <c r="B26" s="7" t="s">
        <v>30</v>
      </c>
      <c r="H26" s="10" t="e">
        <f>AVERAGE(Quest.Cittadino2!H17,#REF!,Quest.OperatoreEcologico1!#REF!,Quest.ResponsabileComunale1!#REF!)</f>
        <v>#REF!</v>
      </c>
    </row>
    <row r="27" spans="1:10" ht="21" thickBot="1" x14ac:dyDescent="0.3">
      <c r="A27" s="5" t="s">
        <v>43</v>
      </c>
      <c r="B27" s="7" t="s">
        <v>31</v>
      </c>
      <c r="H27" s="10" t="e">
        <f>AVERAGE(Quest.Cittadino2!H18,#REF!,Quest.OperatoreEcologico1!#REF!,Quest.ResponsabileComunale1!#REF!)</f>
        <v>#REF!</v>
      </c>
    </row>
    <row r="28" spans="1:10" ht="21" thickBot="1" x14ac:dyDescent="0.3">
      <c r="A28" s="4" t="s">
        <v>44</v>
      </c>
      <c r="B28" s="7" t="s">
        <v>32</v>
      </c>
      <c r="H28" s="10" t="e">
        <f>AVERAGE(Quest.Cittadino2!H19,#REF!,Quest.OperatoreEcologico1!#REF!,Quest.ResponsabileComunale1!#REF!)</f>
        <v>#REF!</v>
      </c>
    </row>
    <row r="29" spans="1:10" ht="21" thickBot="1" x14ac:dyDescent="0.3">
      <c r="A29" s="5" t="s">
        <v>17</v>
      </c>
      <c r="B29" s="7"/>
      <c r="H29" s="10" t="e">
        <f>AVERAGE(Quest.Cittadino2!H20,#REF!,Quest.OperatoreEcologico1!#REF!,Quest.ResponsabileComunale1!#REF!)</f>
        <v>#REF!</v>
      </c>
    </row>
    <row r="30" spans="1:10" ht="21" thickBot="1" x14ac:dyDescent="0.3">
      <c r="A30" s="5"/>
      <c r="H30" s="11" t="e">
        <f>AVERAGE(H26:H29)</f>
        <v>#REF!</v>
      </c>
      <c r="J30" s="4" t="s">
        <v>23</v>
      </c>
    </row>
    <row r="31" spans="1:10" ht="32.25" thickBot="1" x14ac:dyDescent="0.3">
      <c r="A31" s="4" t="s">
        <v>45</v>
      </c>
      <c r="B31" s="7" t="s">
        <v>40</v>
      </c>
      <c r="H31" s="10" t="e">
        <f>AVERAGE(Quest.Cittadino2!#REF!,#REF!,Quest.OperatoreEcologico1!H12,Quest.ResponsabileComunale1!H20)</f>
        <v>#REF!</v>
      </c>
    </row>
    <row r="32" spans="1:10" ht="21" thickBot="1" x14ac:dyDescent="0.3">
      <c r="A32" s="5" t="s">
        <v>46</v>
      </c>
      <c r="B32" s="7" t="s">
        <v>41</v>
      </c>
      <c r="H32" s="10" t="e">
        <f>AVERAGE(Quest.Cittadino2!#REF!,#REF!,Quest.OperatoreEcologico1!H13,Quest.ResponsabileComunale1!H21)</f>
        <v>#REF!</v>
      </c>
    </row>
    <row r="33" spans="1:10" ht="21" thickBot="1" x14ac:dyDescent="0.3">
      <c r="A33" s="4" t="s">
        <v>17</v>
      </c>
      <c r="B33" s="7"/>
      <c r="H33" s="10" t="e">
        <f>AVERAGE(Quest.Cittadino2!#REF!,#REF!,Quest.OperatoreEcologico1!H14,Quest.ResponsabileComunale1!H22)</f>
        <v>#REF!</v>
      </c>
    </row>
    <row r="34" spans="1:10" ht="21" thickBot="1" x14ac:dyDescent="0.3">
      <c r="A34" s="5"/>
      <c r="H34" s="11" t="e">
        <f>AVERAGE(H31:H33)</f>
        <v>#REF!</v>
      </c>
      <c r="J34" s="4" t="s">
        <v>33</v>
      </c>
    </row>
    <row r="35" spans="1:10" ht="21" thickBot="1" x14ac:dyDescent="0.3">
      <c r="A35" s="4" t="s">
        <v>47</v>
      </c>
      <c r="B35" s="7" t="s">
        <v>37</v>
      </c>
      <c r="H35" s="10" t="e">
        <f>AVERAGE(Quest.Cittadino2!H22,#REF!,Quest.OperatoreEcologico1!H16,Quest.ResponsabileComunale1!H24)</f>
        <v>#REF!</v>
      </c>
      <c r="I35" s="6"/>
    </row>
    <row r="36" spans="1:10" ht="32.25" thickBot="1" x14ac:dyDescent="0.3">
      <c r="A36" s="5" t="s">
        <v>47</v>
      </c>
      <c r="B36" s="7" t="s">
        <v>38</v>
      </c>
      <c r="H36" s="10" t="e">
        <f>AVERAGE(Quest.Cittadino2!H23,#REF!,Quest.OperatoreEcologico1!H17,Quest.ResponsabileComunale1!H25)</f>
        <v>#REF!</v>
      </c>
    </row>
    <row r="37" spans="1:10" ht="21" thickBot="1" x14ac:dyDescent="0.3">
      <c r="A37" s="4" t="s">
        <v>17</v>
      </c>
      <c r="B37" s="7"/>
      <c r="H37" s="11" t="e">
        <f>AVERAGE(H35:H36)</f>
        <v>#REF!</v>
      </c>
      <c r="J37" s="4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E2" sqref="E2"/>
    </sheetView>
  </sheetViews>
  <sheetFormatPr defaultColWidth="11" defaultRowHeight="15.75" x14ac:dyDescent="0.25"/>
  <sheetData>
    <row r="1" spans="1:5" ht="21" thickBot="1" x14ac:dyDescent="0.3">
      <c r="A1" s="12" t="s">
        <v>52</v>
      </c>
      <c r="B1" s="12" t="s">
        <v>53</v>
      </c>
      <c r="C1" s="12" t="s">
        <v>54</v>
      </c>
      <c r="D1" s="12" t="s">
        <v>55</v>
      </c>
      <c r="E1" s="12" t="s">
        <v>56</v>
      </c>
    </row>
    <row r="2" spans="1:5" ht="21" thickBot="1" x14ac:dyDescent="0.3">
      <c r="A2" s="13" t="s">
        <v>57</v>
      </c>
      <c r="B2" s="17" t="e">
        <f>MEDIE!H7</f>
        <v>#REF!</v>
      </c>
      <c r="C2" s="17" t="e">
        <f>MEDIE!H12</f>
        <v>#REF!</v>
      </c>
      <c r="D2" s="16" t="e">
        <f>MEDIE!H16</f>
        <v>#REF!</v>
      </c>
      <c r="E2" s="16" t="e">
        <f>MEDIE!H25</f>
        <v>#REF!</v>
      </c>
    </row>
    <row r="3" spans="1:5" ht="21" thickBot="1" x14ac:dyDescent="0.3">
      <c r="A3" s="14" t="s">
        <v>58</v>
      </c>
      <c r="B3" s="14"/>
      <c r="C3" s="14"/>
      <c r="D3" s="14"/>
      <c r="E3" s="14"/>
    </row>
    <row r="4" spans="1:5" ht="21" thickBot="1" x14ac:dyDescent="0.3">
      <c r="A4" s="13" t="s">
        <v>59</v>
      </c>
      <c r="B4" s="17"/>
      <c r="C4" s="17"/>
      <c r="D4" s="17"/>
      <c r="E4" s="17"/>
    </row>
    <row r="5" spans="1:5" ht="21" thickBot="1" x14ac:dyDescent="0.3">
      <c r="A5" s="14" t="s">
        <v>60</v>
      </c>
      <c r="B5" s="14"/>
      <c r="C5" s="14"/>
      <c r="D5" s="14"/>
      <c r="E5" s="14"/>
    </row>
    <row r="6" spans="1:5" ht="21" thickBot="1" x14ac:dyDescent="0.3">
      <c r="A6" s="13" t="s">
        <v>61</v>
      </c>
      <c r="B6" s="17"/>
      <c r="C6" s="17"/>
      <c r="D6" s="17"/>
      <c r="E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opLeftCell="A16" zoomScale="70" zoomScaleNormal="70" workbookViewId="0">
      <selection activeCell="H26" sqref="H2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32.25" thickBot="1" x14ac:dyDescent="0.3">
      <c r="A2" s="4" t="s">
        <v>13</v>
      </c>
      <c r="B2" s="18" t="s">
        <v>98</v>
      </c>
      <c r="D2" t="s">
        <v>49</v>
      </c>
      <c r="H2">
        <f>IF(C2="X",1)+IF(D2="X",2)+IF(E2="X",3)+IF(F2="X",4)+IF(G2="X",5)</f>
        <v>2</v>
      </c>
    </row>
    <row r="3" spans="1:9" ht="21" thickBot="1" x14ac:dyDescent="0.3">
      <c r="A3" s="5" t="s">
        <v>14</v>
      </c>
      <c r="B3" s="18" t="s">
        <v>97</v>
      </c>
      <c r="E3" t="s">
        <v>49</v>
      </c>
      <c r="H3">
        <f t="shared" ref="H3:H25" si="0">IF(C3="X",1)+IF(D3="X",2)+IF(E3="X",3)+IF(F3="X",4)+IF(G3="X",5)</f>
        <v>3</v>
      </c>
    </row>
    <row r="4" spans="1:9" ht="32.25" thickBot="1" x14ac:dyDescent="0.3">
      <c r="A4" s="4" t="s">
        <v>15</v>
      </c>
      <c r="B4" s="7" t="s">
        <v>99</v>
      </c>
      <c r="C4" t="s">
        <v>49</v>
      </c>
      <c r="H4">
        <f t="shared" si="0"/>
        <v>1</v>
      </c>
    </row>
    <row r="5" spans="1:9" ht="21" thickBot="1" x14ac:dyDescent="0.3">
      <c r="A5" s="5" t="s">
        <v>17</v>
      </c>
      <c r="B5" s="7"/>
      <c r="H5">
        <f t="shared" si="0"/>
        <v>0</v>
      </c>
    </row>
    <row r="6" spans="1:9" ht="21" thickBot="1" x14ac:dyDescent="0.3">
      <c r="A6" s="5"/>
      <c r="B6" s="4" t="s">
        <v>33</v>
      </c>
    </row>
    <row r="7" spans="1:9" ht="32.25" thickBot="1" x14ac:dyDescent="0.3">
      <c r="A7" s="4" t="s">
        <v>34</v>
      </c>
      <c r="B7" s="7" t="s">
        <v>100</v>
      </c>
      <c r="E7" t="s">
        <v>49</v>
      </c>
      <c r="H7">
        <f t="shared" si="0"/>
        <v>3</v>
      </c>
    </row>
    <row r="8" spans="1:9" ht="21" thickBot="1" x14ac:dyDescent="0.3">
      <c r="A8" s="5" t="s">
        <v>35</v>
      </c>
      <c r="B8" s="7" t="s">
        <v>93</v>
      </c>
      <c r="F8" t="s">
        <v>49</v>
      </c>
      <c r="H8">
        <f t="shared" si="0"/>
        <v>4</v>
      </c>
    </row>
    <row r="9" spans="1:9" ht="21" thickBot="1" x14ac:dyDescent="0.3">
      <c r="A9" s="4" t="s">
        <v>17</v>
      </c>
      <c r="B9" s="7"/>
      <c r="H9">
        <f t="shared" si="0"/>
        <v>0</v>
      </c>
    </row>
    <row r="10" spans="1:9" ht="21" thickBot="1" x14ac:dyDescent="0.3">
      <c r="A10" s="5"/>
      <c r="B10" s="4" t="s">
        <v>36</v>
      </c>
    </row>
    <row r="11" spans="1:9" ht="21" thickBot="1" x14ac:dyDescent="0.3">
      <c r="A11" s="4" t="s">
        <v>39</v>
      </c>
      <c r="B11" s="7" t="s">
        <v>101</v>
      </c>
      <c r="D11" t="s">
        <v>49</v>
      </c>
      <c r="H11">
        <f t="shared" si="0"/>
        <v>2</v>
      </c>
      <c r="I11" s="6"/>
    </row>
    <row r="12" spans="1:9" ht="32.25" thickBot="1" x14ac:dyDescent="0.3">
      <c r="A12" s="5" t="s">
        <v>87</v>
      </c>
      <c r="B12" s="7" t="s">
        <v>102</v>
      </c>
      <c r="C12" t="s">
        <v>49</v>
      </c>
      <c r="H12">
        <f t="shared" si="0"/>
        <v>1</v>
      </c>
    </row>
    <row r="13" spans="1:9" ht="21" thickBot="1" x14ac:dyDescent="0.3">
      <c r="A13" s="4" t="s">
        <v>17</v>
      </c>
      <c r="B13" s="7"/>
      <c r="H13">
        <f t="shared" si="0"/>
        <v>0</v>
      </c>
    </row>
    <row r="14" spans="1:9" ht="21.75" thickBot="1" x14ac:dyDescent="0.4">
      <c r="A14" s="4"/>
      <c r="B14" s="19" t="s">
        <v>16</v>
      </c>
    </row>
    <row r="15" spans="1:9" ht="32.25" thickBot="1" x14ac:dyDescent="0.3">
      <c r="A15" s="4" t="s">
        <v>10</v>
      </c>
      <c r="B15" s="18" t="s">
        <v>104</v>
      </c>
      <c r="D15" t="s">
        <v>49</v>
      </c>
      <c r="H15">
        <f>IF(C15="X",1)+IF(D15="X",2)+IF(E15="X",3)+IF(F15="X",4)+IF(G15="X",5)</f>
        <v>2</v>
      </c>
    </row>
    <row r="16" spans="1:9" ht="32.25" thickBot="1" x14ac:dyDescent="0.3">
      <c r="A16" s="5" t="s">
        <v>11</v>
      </c>
      <c r="B16" s="18" t="s">
        <v>103</v>
      </c>
      <c r="E16" t="s">
        <v>49</v>
      </c>
      <c r="H16">
        <f t="shared" si="0"/>
        <v>3</v>
      </c>
    </row>
    <row r="17" spans="1:9" ht="48" thickBot="1" x14ac:dyDescent="0.3">
      <c r="A17" s="4" t="s">
        <v>12</v>
      </c>
      <c r="B17" s="7" t="s">
        <v>105</v>
      </c>
      <c r="C17" t="s">
        <v>49</v>
      </c>
      <c r="H17">
        <f t="shared" si="0"/>
        <v>1</v>
      </c>
    </row>
    <row r="18" spans="1:9" ht="21" thickBot="1" x14ac:dyDescent="0.3">
      <c r="A18" s="5" t="s">
        <v>17</v>
      </c>
      <c r="B18" s="7"/>
      <c r="H18">
        <f t="shared" si="0"/>
        <v>0</v>
      </c>
    </row>
    <row r="19" spans="1:9" ht="21" thickBot="1" x14ac:dyDescent="0.3">
      <c r="A19" s="5"/>
      <c r="B19" s="4" t="s">
        <v>33</v>
      </c>
    </row>
    <row r="20" spans="1:9" ht="32.25" thickBot="1" x14ac:dyDescent="0.3">
      <c r="A20" s="4" t="s">
        <v>45</v>
      </c>
      <c r="B20" s="7" t="s">
        <v>107</v>
      </c>
      <c r="E20" t="s">
        <v>49</v>
      </c>
      <c r="H20">
        <f t="shared" si="0"/>
        <v>3</v>
      </c>
    </row>
    <row r="21" spans="1:9" ht="21" thickBot="1" x14ac:dyDescent="0.3">
      <c r="A21" s="5" t="s">
        <v>46</v>
      </c>
      <c r="B21" s="7" t="s">
        <v>106</v>
      </c>
      <c r="F21" t="s">
        <v>49</v>
      </c>
      <c r="H21">
        <f t="shared" si="0"/>
        <v>4</v>
      </c>
    </row>
    <row r="22" spans="1:9" ht="21" thickBot="1" x14ac:dyDescent="0.3">
      <c r="A22" s="4" t="s">
        <v>17</v>
      </c>
      <c r="B22" s="7"/>
      <c r="H22">
        <f t="shared" si="0"/>
        <v>0</v>
      </c>
    </row>
    <row r="23" spans="1:9" ht="21" thickBot="1" x14ac:dyDescent="0.3">
      <c r="A23" s="5"/>
      <c r="B23" s="4" t="s">
        <v>36</v>
      </c>
    </row>
    <row r="24" spans="1:9" ht="32.25" thickBot="1" x14ac:dyDescent="0.3">
      <c r="A24" s="4" t="s">
        <v>47</v>
      </c>
      <c r="B24" s="7" t="s">
        <v>108</v>
      </c>
      <c r="D24" t="s">
        <v>49</v>
      </c>
      <c r="H24">
        <f t="shared" si="0"/>
        <v>2</v>
      </c>
      <c r="I24" s="6"/>
    </row>
    <row r="25" spans="1:9" ht="32.25" thickBot="1" x14ac:dyDescent="0.3">
      <c r="A25" s="5" t="s">
        <v>88</v>
      </c>
      <c r="B25" s="7" t="s">
        <v>109</v>
      </c>
      <c r="C25" t="s">
        <v>49</v>
      </c>
      <c r="H25">
        <f t="shared" si="0"/>
        <v>1</v>
      </c>
    </row>
    <row r="26" spans="1:9" ht="21" thickBot="1" x14ac:dyDescent="0.3">
      <c r="A26" s="4" t="s">
        <v>17</v>
      </c>
      <c r="B26" s="7"/>
      <c r="H26">
        <f>IF(C26="X",1)+IF(D26="X",2)+IF(E26="X",3)+IF(F26="X",4)+IF(G26="X",5)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421D-A680-4290-B28A-0C05F54946A7}">
  <dimension ref="A1:I26"/>
  <sheetViews>
    <sheetView topLeftCell="A13" zoomScale="70" zoomScaleNormal="70" workbookViewId="0">
      <selection activeCell="F28" sqref="F28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32.25" thickBot="1" x14ac:dyDescent="0.3">
      <c r="A2" s="4" t="s">
        <v>13</v>
      </c>
      <c r="B2" s="18" t="s">
        <v>98</v>
      </c>
      <c r="D2" t="s">
        <v>49</v>
      </c>
      <c r="H2">
        <f>IF(C2="X",1)+IF(D2="X",2)+IF(E2="X",3)+IF(F2="X",4)+IF(G2="X",5)</f>
        <v>2</v>
      </c>
    </row>
    <row r="3" spans="1:9" ht="21" thickBot="1" x14ac:dyDescent="0.3">
      <c r="A3" s="5" t="s">
        <v>14</v>
      </c>
      <c r="B3" s="18" t="s">
        <v>97</v>
      </c>
      <c r="F3" t="s">
        <v>49</v>
      </c>
      <c r="H3">
        <f t="shared" ref="H3:H25" si="0">IF(C3="X",1)+IF(D3="X",2)+IF(E3="X",3)+IF(F3="X",4)+IF(G3="X",5)</f>
        <v>4</v>
      </c>
    </row>
    <row r="4" spans="1:9" ht="32.25" thickBot="1" x14ac:dyDescent="0.3">
      <c r="A4" s="4" t="s">
        <v>15</v>
      </c>
      <c r="B4" s="7" t="s">
        <v>99</v>
      </c>
      <c r="C4" t="s">
        <v>49</v>
      </c>
      <c r="H4">
        <f t="shared" si="0"/>
        <v>1</v>
      </c>
    </row>
    <row r="5" spans="1:9" ht="21" thickBot="1" x14ac:dyDescent="0.3">
      <c r="A5" s="5" t="s">
        <v>17</v>
      </c>
      <c r="B5" s="7"/>
      <c r="H5">
        <f t="shared" si="0"/>
        <v>0</v>
      </c>
    </row>
    <row r="6" spans="1:9" ht="21" thickBot="1" x14ac:dyDescent="0.3">
      <c r="A6" s="5"/>
      <c r="B6" s="4" t="s">
        <v>33</v>
      </c>
    </row>
    <row r="7" spans="1:9" ht="32.25" thickBot="1" x14ac:dyDescent="0.3">
      <c r="A7" s="4" t="s">
        <v>34</v>
      </c>
      <c r="B7" s="7" t="s">
        <v>100</v>
      </c>
      <c r="E7" t="s">
        <v>49</v>
      </c>
      <c r="H7">
        <f t="shared" si="0"/>
        <v>3</v>
      </c>
    </row>
    <row r="8" spans="1:9" ht="21" thickBot="1" x14ac:dyDescent="0.3">
      <c r="A8" s="5" t="s">
        <v>35</v>
      </c>
      <c r="B8" s="7" t="s">
        <v>93</v>
      </c>
      <c r="F8" t="s">
        <v>49</v>
      </c>
      <c r="H8">
        <f t="shared" si="0"/>
        <v>4</v>
      </c>
    </row>
    <row r="9" spans="1:9" ht="21" thickBot="1" x14ac:dyDescent="0.3">
      <c r="A9" s="4" t="s">
        <v>17</v>
      </c>
      <c r="B9" s="7"/>
      <c r="H9">
        <f t="shared" si="0"/>
        <v>0</v>
      </c>
    </row>
    <row r="10" spans="1:9" ht="21" thickBot="1" x14ac:dyDescent="0.3">
      <c r="A10" s="5"/>
      <c r="B10" s="4" t="s">
        <v>36</v>
      </c>
    </row>
    <row r="11" spans="1:9" ht="21" thickBot="1" x14ac:dyDescent="0.3">
      <c r="A11" s="4" t="s">
        <v>39</v>
      </c>
      <c r="B11" s="7" t="s">
        <v>101</v>
      </c>
      <c r="D11" t="s">
        <v>49</v>
      </c>
      <c r="H11">
        <f t="shared" si="0"/>
        <v>2</v>
      </c>
      <c r="I11" s="6"/>
    </row>
    <row r="12" spans="1:9" ht="32.25" thickBot="1" x14ac:dyDescent="0.3">
      <c r="A12" s="5" t="s">
        <v>87</v>
      </c>
      <c r="B12" s="7" t="s">
        <v>102</v>
      </c>
      <c r="C12" t="s">
        <v>49</v>
      </c>
      <c r="H12">
        <f t="shared" si="0"/>
        <v>1</v>
      </c>
    </row>
    <row r="13" spans="1:9" ht="21" thickBot="1" x14ac:dyDescent="0.3">
      <c r="A13" s="4" t="s">
        <v>17</v>
      </c>
      <c r="B13" s="7"/>
      <c r="H13">
        <f t="shared" si="0"/>
        <v>0</v>
      </c>
    </row>
    <row r="14" spans="1:9" ht="21.75" thickBot="1" x14ac:dyDescent="0.4">
      <c r="A14" s="4"/>
      <c r="B14" s="19" t="s">
        <v>16</v>
      </c>
    </row>
    <row r="15" spans="1:9" ht="32.25" thickBot="1" x14ac:dyDescent="0.3">
      <c r="A15" s="4" t="s">
        <v>10</v>
      </c>
      <c r="B15" s="18" t="s">
        <v>104</v>
      </c>
      <c r="D15" t="s">
        <v>49</v>
      </c>
      <c r="H15">
        <f t="shared" si="0"/>
        <v>2</v>
      </c>
    </row>
    <row r="16" spans="1:9" ht="32.25" thickBot="1" x14ac:dyDescent="0.3">
      <c r="A16" s="5" t="s">
        <v>11</v>
      </c>
      <c r="B16" s="18" t="s">
        <v>103</v>
      </c>
      <c r="E16" t="s">
        <v>49</v>
      </c>
      <c r="H16">
        <f t="shared" si="0"/>
        <v>3</v>
      </c>
    </row>
    <row r="17" spans="1:9" ht="48" thickBot="1" x14ac:dyDescent="0.3">
      <c r="A17" s="4" t="s">
        <v>12</v>
      </c>
      <c r="B17" s="7" t="s">
        <v>105</v>
      </c>
      <c r="C17" t="s">
        <v>49</v>
      </c>
      <c r="H17">
        <f t="shared" si="0"/>
        <v>1</v>
      </c>
    </row>
    <row r="18" spans="1:9" ht="21" thickBot="1" x14ac:dyDescent="0.3">
      <c r="A18" s="5" t="s">
        <v>17</v>
      </c>
      <c r="B18" s="7"/>
      <c r="H18">
        <f t="shared" si="0"/>
        <v>0</v>
      </c>
    </row>
    <row r="19" spans="1:9" ht="21" thickBot="1" x14ac:dyDescent="0.3">
      <c r="A19" s="5"/>
      <c r="B19" s="4" t="s">
        <v>33</v>
      </c>
    </row>
    <row r="20" spans="1:9" ht="32.25" thickBot="1" x14ac:dyDescent="0.3">
      <c r="A20" s="4" t="s">
        <v>45</v>
      </c>
      <c r="B20" s="7" t="s">
        <v>107</v>
      </c>
      <c r="D20" t="s">
        <v>49</v>
      </c>
      <c r="H20">
        <f t="shared" si="0"/>
        <v>2</v>
      </c>
    </row>
    <row r="21" spans="1:9" ht="21" thickBot="1" x14ac:dyDescent="0.3">
      <c r="A21" s="5" t="s">
        <v>46</v>
      </c>
      <c r="B21" s="7" t="s">
        <v>106</v>
      </c>
      <c r="F21" t="s">
        <v>49</v>
      </c>
      <c r="H21">
        <f t="shared" si="0"/>
        <v>4</v>
      </c>
    </row>
    <row r="22" spans="1:9" ht="21" thickBot="1" x14ac:dyDescent="0.3">
      <c r="A22" s="4" t="s">
        <v>17</v>
      </c>
      <c r="B22" s="7"/>
      <c r="H22">
        <f t="shared" si="0"/>
        <v>0</v>
      </c>
    </row>
    <row r="23" spans="1:9" ht="21" thickBot="1" x14ac:dyDescent="0.3">
      <c r="A23" s="5"/>
      <c r="B23" s="4" t="s">
        <v>36</v>
      </c>
    </row>
    <row r="24" spans="1:9" ht="32.25" thickBot="1" x14ac:dyDescent="0.3">
      <c r="A24" s="4" t="s">
        <v>47</v>
      </c>
      <c r="B24" s="7" t="s">
        <v>108</v>
      </c>
      <c r="C24" t="s">
        <v>49</v>
      </c>
      <c r="H24">
        <f t="shared" si="0"/>
        <v>1</v>
      </c>
      <c r="I24" s="6"/>
    </row>
    <row r="25" spans="1:9" ht="32.25" thickBot="1" x14ac:dyDescent="0.3">
      <c r="A25" s="5" t="s">
        <v>88</v>
      </c>
      <c r="B25" s="7" t="s">
        <v>109</v>
      </c>
      <c r="C25" t="s">
        <v>49</v>
      </c>
      <c r="H25">
        <f t="shared" si="0"/>
        <v>1</v>
      </c>
    </row>
    <row r="26" spans="1:9" ht="21" thickBot="1" x14ac:dyDescent="0.3">
      <c r="A26" s="4" t="s">
        <v>17</v>
      </c>
      <c r="B26" s="7"/>
      <c r="H26">
        <f>IF(C26="X",1)+IF(D26="X",2)+IF(E26="X",3)+IF(F26="X",4)+IF(G26="X",5)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22CF-1E80-4B11-84A5-73DECDB75415}">
  <dimension ref="A1:I26"/>
  <sheetViews>
    <sheetView tabSelected="1" topLeftCell="A8" zoomScale="70" zoomScaleNormal="70" workbookViewId="0">
      <selection activeCell="F12" sqref="F1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32.25" thickBot="1" x14ac:dyDescent="0.3">
      <c r="A2" s="4" t="s">
        <v>13</v>
      </c>
      <c r="B2" s="18" t="s">
        <v>98</v>
      </c>
      <c r="H2">
        <f>IF(C2="X",1)+IF(D2="X",2)+IF(E2="X",3)+IF(F2="X",4)+IF(G2="X",5)</f>
        <v>0</v>
      </c>
    </row>
    <row r="3" spans="1:9" ht="21" thickBot="1" x14ac:dyDescent="0.3">
      <c r="A3" s="5" t="s">
        <v>14</v>
      </c>
      <c r="B3" s="18" t="s">
        <v>97</v>
      </c>
      <c r="H3">
        <f t="shared" ref="H3:H25" si="0">IF(C3="X",1)+IF(D3="X",2)+IF(E3="X",3)+IF(F3="X",4)+IF(G3="X",5)</f>
        <v>0</v>
      </c>
    </row>
    <row r="4" spans="1:9" ht="32.25" thickBot="1" x14ac:dyDescent="0.3">
      <c r="A4" s="4" t="s">
        <v>15</v>
      </c>
      <c r="B4" s="7" t="s">
        <v>99</v>
      </c>
      <c r="H4">
        <f t="shared" si="0"/>
        <v>0</v>
      </c>
    </row>
    <row r="5" spans="1:9" ht="21" thickBot="1" x14ac:dyDescent="0.3">
      <c r="A5" s="5" t="s">
        <v>17</v>
      </c>
      <c r="B5" s="7"/>
      <c r="H5">
        <f t="shared" si="0"/>
        <v>0</v>
      </c>
    </row>
    <row r="6" spans="1:9" ht="21" thickBot="1" x14ac:dyDescent="0.3">
      <c r="A6" s="5"/>
      <c r="B6" s="4" t="s">
        <v>33</v>
      </c>
    </row>
    <row r="7" spans="1:9" ht="32.25" thickBot="1" x14ac:dyDescent="0.3">
      <c r="A7" s="4" t="s">
        <v>34</v>
      </c>
      <c r="B7" s="7" t="s">
        <v>100</v>
      </c>
      <c r="H7">
        <f t="shared" si="0"/>
        <v>0</v>
      </c>
    </row>
    <row r="8" spans="1:9" ht="21" thickBot="1" x14ac:dyDescent="0.3">
      <c r="A8" s="5" t="s">
        <v>35</v>
      </c>
      <c r="B8" s="7" t="s">
        <v>93</v>
      </c>
      <c r="H8">
        <f t="shared" si="0"/>
        <v>0</v>
      </c>
    </row>
    <row r="9" spans="1:9" ht="21" thickBot="1" x14ac:dyDescent="0.3">
      <c r="A9" s="4" t="s">
        <v>17</v>
      </c>
      <c r="B9" s="7"/>
      <c r="H9">
        <f t="shared" si="0"/>
        <v>0</v>
      </c>
    </row>
    <row r="10" spans="1:9" ht="21" thickBot="1" x14ac:dyDescent="0.3">
      <c r="A10" s="5"/>
      <c r="B10" s="4" t="s">
        <v>36</v>
      </c>
    </row>
    <row r="11" spans="1:9" ht="21" thickBot="1" x14ac:dyDescent="0.3">
      <c r="A11" s="4" t="s">
        <v>39</v>
      </c>
      <c r="B11" s="7" t="s">
        <v>101</v>
      </c>
      <c r="H11">
        <f t="shared" si="0"/>
        <v>0</v>
      </c>
      <c r="I11" s="6"/>
    </row>
    <row r="12" spans="1:9" ht="32.25" thickBot="1" x14ac:dyDescent="0.3">
      <c r="A12" s="5" t="s">
        <v>87</v>
      </c>
      <c r="B12" s="7" t="s">
        <v>102</v>
      </c>
      <c r="H12">
        <f t="shared" si="0"/>
        <v>0</v>
      </c>
    </row>
    <row r="13" spans="1:9" ht="21" thickBot="1" x14ac:dyDescent="0.3">
      <c r="A13" s="4" t="s">
        <v>17</v>
      </c>
      <c r="B13" s="7"/>
      <c r="H13">
        <f t="shared" si="0"/>
        <v>0</v>
      </c>
    </row>
    <row r="14" spans="1:9" ht="21.75" thickBot="1" x14ac:dyDescent="0.4">
      <c r="A14" s="4"/>
      <c r="B14" s="19" t="s">
        <v>16</v>
      </c>
    </row>
    <row r="15" spans="1:9" ht="32.25" thickBot="1" x14ac:dyDescent="0.3">
      <c r="A15" s="4" t="s">
        <v>10</v>
      </c>
      <c r="B15" s="18" t="s">
        <v>104</v>
      </c>
      <c r="H15">
        <f t="shared" si="0"/>
        <v>0</v>
      </c>
    </row>
    <row r="16" spans="1:9" ht="32.25" thickBot="1" x14ac:dyDescent="0.3">
      <c r="A16" s="5" t="s">
        <v>11</v>
      </c>
      <c r="B16" s="18" t="s">
        <v>103</v>
      </c>
      <c r="H16">
        <f t="shared" si="0"/>
        <v>0</v>
      </c>
    </row>
    <row r="17" spans="1:9" ht="48" thickBot="1" x14ac:dyDescent="0.3">
      <c r="A17" s="4" t="s">
        <v>12</v>
      </c>
      <c r="B17" s="7" t="s">
        <v>105</v>
      </c>
      <c r="H17">
        <f t="shared" si="0"/>
        <v>0</v>
      </c>
    </row>
    <row r="18" spans="1:9" ht="21" thickBot="1" x14ac:dyDescent="0.3">
      <c r="A18" s="5" t="s">
        <v>17</v>
      </c>
      <c r="B18" s="7"/>
      <c r="H18">
        <f t="shared" si="0"/>
        <v>0</v>
      </c>
    </row>
    <row r="19" spans="1:9" ht="21" thickBot="1" x14ac:dyDescent="0.3">
      <c r="A19" s="5"/>
      <c r="B19" s="4" t="s">
        <v>33</v>
      </c>
    </row>
    <row r="20" spans="1:9" ht="32.25" thickBot="1" x14ac:dyDescent="0.3">
      <c r="A20" s="4" t="s">
        <v>45</v>
      </c>
      <c r="B20" s="7" t="s">
        <v>107</v>
      </c>
      <c r="H20">
        <f t="shared" si="0"/>
        <v>0</v>
      </c>
    </row>
    <row r="21" spans="1:9" ht="21" thickBot="1" x14ac:dyDescent="0.3">
      <c r="A21" s="5" t="s">
        <v>46</v>
      </c>
      <c r="B21" s="7" t="s">
        <v>106</v>
      </c>
      <c r="H21">
        <f t="shared" si="0"/>
        <v>0</v>
      </c>
    </row>
    <row r="22" spans="1:9" ht="21" thickBot="1" x14ac:dyDescent="0.3">
      <c r="A22" s="4" t="s">
        <v>17</v>
      </c>
      <c r="B22" s="7"/>
      <c r="H22">
        <f t="shared" si="0"/>
        <v>0</v>
      </c>
    </row>
    <row r="23" spans="1:9" ht="21" thickBot="1" x14ac:dyDescent="0.3">
      <c r="A23" s="5"/>
      <c r="B23" s="4" t="s">
        <v>36</v>
      </c>
    </row>
    <row r="24" spans="1:9" ht="32.25" thickBot="1" x14ac:dyDescent="0.3">
      <c r="A24" s="4" t="s">
        <v>47</v>
      </c>
      <c r="B24" s="7" t="s">
        <v>108</v>
      </c>
      <c r="H24">
        <f t="shared" si="0"/>
        <v>0</v>
      </c>
      <c r="I24" s="6"/>
    </row>
    <row r="25" spans="1:9" ht="32.25" thickBot="1" x14ac:dyDescent="0.3">
      <c r="A25" s="5" t="s">
        <v>88</v>
      </c>
      <c r="B25" s="7" t="s">
        <v>109</v>
      </c>
      <c r="H25">
        <f t="shared" si="0"/>
        <v>0</v>
      </c>
    </row>
    <row r="26" spans="1:9" ht="21" thickBot="1" x14ac:dyDescent="0.3">
      <c r="A26" s="4" t="s">
        <v>17</v>
      </c>
      <c r="B26" s="7"/>
      <c r="H26">
        <f>IF(C26="X",1)+IF(D26="X",2)+IF(E26="X",3)+IF(F26="X",4)+IF(G26="X",5)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94D8-0467-4205-813C-5D4D92DCD859}">
  <dimension ref="A1:I24"/>
  <sheetViews>
    <sheetView topLeftCell="A10" zoomScale="70" zoomScaleNormal="70" workbookViewId="0">
      <selection activeCell="E23" sqref="E23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32.25" thickBot="1" x14ac:dyDescent="0.3">
      <c r="A2" s="4" t="s">
        <v>13</v>
      </c>
      <c r="B2" s="8" t="s">
        <v>77</v>
      </c>
      <c r="D2" t="s">
        <v>49</v>
      </c>
      <c r="H2">
        <f>IF(C2="X",1)+IF(D2="X",2)+IF(E2="X",3)+IF(F2="X",4)+IF(G2="X",5)</f>
        <v>2</v>
      </c>
    </row>
    <row r="3" spans="1:9" ht="21" thickBot="1" x14ac:dyDescent="0.3">
      <c r="A3" s="5" t="s">
        <v>14</v>
      </c>
      <c r="B3" s="8" t="s">
        <v>78</v>
      </c>
      <c r="D3" t="s">
        <v>49</v>
      </c>
      <c r="H3">
        <f t="shared" ref="H3:H23" si="0">IF(C3="X",1)+IF(D3="X",2)+IF(E3="X",3)+IF(F3="X",4)+IF(G3="X",5)</f>
        <v>2</v>
      </c>
    </row>
    <row r="4" spans="1:9" ht="32.25" thickBot="1" x14ac:dyDescent="0.3">
      <c r="A4" s="4" t="s">
        <v>15</v>
      </c>
      <c r="B4" s="7" t="s">
        <v>79</v>
      </c>
      <c r="C4" t="s">
        <v>49</v>
      </c>
      <c r="H4">
        <f>IF(C4="X",1)+IF(D4="X",2)+IF(E4="X",3)+IF(F4="X",4)+IF(G4="X",5)</f>
        <v>1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74</v>
      </c>
      <c r="D8" t="s">
        <v>49</v>
      </c>
      <c r="H8">
        <f t="shared" si="0"/>
        <v>2</v>
      </c>
    </row>
    <row r="9" spans="1:9" ht="21" thickBot="1" x14ac:dyDescent="0.3">
      <c r="A9" s="5" t="s">
        <v>25</v>
      </c>
      <c r="B9" s="7" t="s">
        <v>75</v>
      </c>
      <c r="C9" t="s">
        <v>49</v>
      </c>
      <c r="H9">
        <f t="shared" si="0"/>
        <v>1</v>
      </c>
    </row>
    <row r="10" spans="1:9" ht="21" thickBot="1" x14ac:dyDescent="0.3">
      <c r="A10" s="4" t="s">
        <v>26</v>
      </c>
      <c r="B10" s="7" t="s">
        <v>76</v>
      </c>
      <c r="E10" t="s">
        <v>49</v>
      </c>
      <c r="H10">
        <f t="shared" si="0"/>
        <v>3</v>
      </c>
    </row>
    <row r="11" spans="1:9" ht="21" thickBot="1" x14ac:dyDescent="0.3">
      <c r="A11" s="5" t="s">
        <v>17</v>
      </c>
      <c r="B11" s="7"/>
      <c r="H11">
        <f t="shared" si="0"/>
        <v>0</v>
      </c>
    </row>
    <row r="12" spans="1:9" ht="21" thickBot="1" x14ac:dyDescent="0.3">
      <c r="A12" s="5"/>
      <c r="B12" s="4" t="s">
        <v>36</v>
      </c>
    </row>
    <row r="13" spans="1:9" ht="21" thickBot="1" x14ac:dyDescent="0.3">
      <c r="A13" s="4" t="s">
        <v>39</v>
      </c>
      <c r="B13" s="7" t="s">
        <v>80</v>
      </c>
      <c r="D13" t="s">
        <v>49</v>
      </c>
      <c r="H13">
        <f t="shared" si="0"/>
        <v>2</v>
      </c>
      <c r="I13" s="6"/>
    </row>
    <row r="14" spans="1:9" ht="32.25" thickBot="1" x14ac:dyDescent="0.3">
      <c r="A14" s="5" t="s">
        <v>87</v>
      </c>
      <c r="B14" s="7" t="s">
        <v>81</v>
      </c>
      <c r="D14" t="s">
        <v>49</v>
      </c>
      <c r="H14">
        <f t="shared" si="0"/>
        <v>2</v>
      </c>
    </row>
    <row r="15" spans="1:9" ht="21" thickBot="1" x14ac:dyDescent="0.3">
      <c r="A15" s="4" t="s">
        <v>17</v>
      </c>
      <c r="B15" s="7"/>
      <c r="H15">
        <f t="shared" si="0"/>
        <v>0</v>
      </c>
    </row>
    <row r="16" spans="1:9" ht="21" thickBot="1" x14ac:dyDescent="0.3">
      <c r="A16" s="5"/>
      <c r="B16" s="4" t="s">
        <v>23</v>
      </c>
    </row>
    <row r="17" spans="1:9" ht="21" thickBot="1" x14ac:dyDescent="0.3">
      <c r="A17" s="4" t="s">
        <v>42</v>
      </c>
      <c r="B17" s="7" t="s">
        <v>82</v>
      </c>
      <c r="E17" t="s">
        <v>49</v>
      </c>
      <c r="H17">
        <f t="shared" si="0"/>
        <v>3</v>
      </c>
    </row>
    <row r="18" spans="1:9" ht="21" thickBot="1" x14ac:dyDescent="0.3">
      <c r="A18" s="5" t="s">
        <v>43</v>
      </c>
      <c r="B18" s="7" t="s">
        <v>83</v>
      </c>
      <c r="E18" t="s">
        <v>49</v>
      </c>
      <c r="H18">
        <f t="shared" si="0"/>
        <v>3</v>
      </c>
    </row>
    <row r="19" spans="1:9" ht="21" thickBot="1" x14ac:dyDescent="0.3">
      <c r="A19" s="4" t="s">
        <v>44</v>
      </c>
      <c r="B19" s="7" t="s">
        <v>86</v>
      </c>
      <c r="E19" t="s">
        <v>49</v>
      </c>
      <c r="H19">
        <f t="shared" si="0"/>
        <v>3</v>
      </c>
    </row>
    <row r="20" spans="1:9" ht="21" thickBot="1" x14ac:dyDescent="0.3">
      <c r="A20" s="5" t="s">
        <v>17</v>
      </c>
      <c r="B20" s="7"/>
      <c r="H20">
        <f t="shared" si="0"/>
        <v>0</v>
      </c>
    </row>
    <row r="21" spans="1:9" ht="21" thickBot="1" x14ac:dyDescent="0.3">
      <c r="A21" s="5"/>
      <c r="B21" s="4" t="s">
        <v>36</v>
      </c>
    </row>
    <row r="22" spans="1:9" ht="21" thickBot="1" x14ac:dyDescent="0.3">
      <c r="A22" s="4" t="s">
        <v>47</v>
      </c>
      <c r="B22" s="7" t="s">
        <v>84</v>
      </c>
      <c r="E22" t="s">
        <v>49</v>
      </c>
      <c r="H22">
        <f t="shared" si="0"/>
        <v>3</v>
      </c>
      <c r="I22" s="6"/>
    </row>
    <row r="23" spans="1:9" ht="32.25" thickBot="1" x14ac:dyDescent="0.3">
      <c r="A23" s="5" t="s">
        <v>88</v>
      </c>
      <c r="B23" s="7" t="s">
        <v>85</v>
      </c>
      <c r="E23" t="s">
        <v>49</v>
      </c>
      <c r="H23">
        <f t="shared" si="0"/>
        <v>3</v>
      </c>
    </row>
    <row r="24" spans="1:9" ht="21" thickBot="1" x14ac:dyDescent="0.3">
      <c r="A24" s="4" t="s">
        <v>17</v>
      </c>
      <c r="B24" s="7"/>
      <c r="H24">
        <f>IF(C24="X",1)+IF(D24="X",2)+IF(E24="X",3)+IF(F24="X",4)+IF(G24="X",5)</f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D042-BCDE-4FF9-A302-54279812C99C}">
  <dimension ref="A1:I24"/>
  <sheetViews>
    <sheetView topLeftCell="A4" zoomScale="70" zoomScaleNormal="70" workbookViewId="0">
      <selection activeCell="H24" sqref="H24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32.25" thickBot="1" x14ac:dyDescent="0.3">
      <c r="A2" s="4" t="s">
        <v>13</v>
      </c>
      <c r="B2" s="8" t="s">
        <v>77</v>
      </c>
      <c r="H2">
        <f>IF(C2="X",1)+IF(D2="X",2)+IF(E2="X",3)+IF(F2="X",4)+IF(G2="X",5)</f>
        <v>0</v>
      </c>
    </row>
    <row r="3" spans="1:9" ht="21" thickBot="1" x14ac:dyDescent="0.3">
      <c r="A3" s="5" t="s">
        <v>14</v>
      </c>
      <c r="B3" s="8" t="s">
        <v>78</v>
      </c>
      <c r="H3">
        <f t="shared" ref="H3:H23" si="0">IF(C3="X",1)+IF(D3="X",2)+IF(E3="X",3)+IF(F3="X",4)+IF(G3="X",5)</f>
        <v>0</v>
      </c>
    </row>
    <row r="4" spans="1:9" ht="32.25" thickBot="1" x14ac:dyDescent="0.3">
      <c r="A4" s="4" t="s">
        <v>15</v>
      </c>
      <c r="B4" s="7" t="s">
        <v>79</v>
      </c>
      <c r="H4">
        <f>IF(C4="X",1)+IF(D4="X",2)+IF(E4="X",3)+IF(F4="X",4)+IF(G4="X",5)</f>
        <v>0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74</v>
      </c>
      <c r="H8">
        <f t="shared" si="0"/>
        <v>0</v>
      </c>
    </row>
    <row r="9" spans="1:9" ht="21" thickBot="1" x14ac:dyDescent="0.3">
      <c r="A9" s="5" t="s">
        <v>25</v>
      </c>
      <c r="B9" s="7" t="s">
        <v>75</v>
      </c>
      <c r="H9">
        <f t="shared" si="0"/>
        <v>0</v>
      </c>
    </row>
    <row r="10" spans="1:9" ht="21" thickBot="1" x14ac:dyDescent="0.3">
      <c r="A10" s="4" t="s">
        <v>26</v>
      </c>
      <c r="B10" s="7" t="s">
        <v>76</v>
      </c>
      <c r="H10">
        <f t="shared" si="0"/>
        <v>0</v>
      </c>
    </row>
    <row r="11" spans="1:9" ht="21" thickBot="1" x14ac:dyDescent="0.3">
      <c r="A11" s="5" t="s">
        <v>17</v>
      </c>
      <c r="B11" s="7"/>
      <c r="H11">
        <f t="shared" si="0"/>
        <v>0</v>
      </c>
    </row>
    <row r="12" spans="1:9" ht="21" thickBot="1" x14ac:dyDescent="0.3">
      <c r="A12" s="5"/>
      <c r="B12" s="4" t="s">
        <v>36</v>
      </c>
    </row>
    <row r="13" spans="1:9" ht="21" thickBot="1" x14ac:dyDescent="0.3">
      <c r="A13" s="4" t="s">
        <v>39</v>
      </c>
      <c r="B13" s="7" t="s">
        <v>80</v>
      </c>
      <c r="H13">
        <f t="shared" si="0"/>
        <v>0</v>
      </c>
      <c r="I13" s="6"/>
    </row>
    <row r="14" spans="1:9" ht="32.25" thickBot="1" x14ac:dyDescent="0.3">
      <c r="A14" s="5" t="s">
        <v>87</v>
      </c>
      <c r="B14" s="7" t="s">
        <v>81</v>
      </c>
      <c r="H14">
        <f t="shared" si="0"/>
        <v>0</v>
      </c>
    </row>
    <row r="15" spans="1:9" ht="21" thickBot="1" x14ac:dyDescent="0.3">
      <c r="A15" s="4" t="s">
        <v>17</v>
      </c>
      <c r="B15" s="7"/>
      <c r="H15">
        <f t="shared" si="0"/>
        <v>0</v>
      </c>
    </row>
    <row r="16" spans="1:9" ht="21" thickBot="1" x14ac:dyDescent="0.3">
      <c r="A16" s="5"/>
      <c r="B16" s="4" t="s">
        <v>23</v>
      </c>
    </row>
    <row r="17" spans="1:9" ht="21" thickBot="1" x14ac:dyDescent="0.3">
      <c r="A17" s="4" t="s">
        <v>42</v>
      </c>
      <c r="B17" s="7" t="s">
        <v>82</v>
      </c>
      <c r="H17">
        <f t="shared" si="0"/>
        <v>0</v>
      </c>
    </row>
    <row r="18" spans="1:9" ht="21" thickBot="1" x14ac:dyDescent="0.3">
      <c r="A18" s="5" t="s">
        <v>43</v>
      </c>
      <c r="B18" s="7" t="s">
        <v>83</v>
      </c>
      <c r="H18">
        <f t="shared" si="0"/>
        <v>0</v>
      </c>
    </row>
    <row r="19" spans="1:9" ht="21" thickBot="1" x14ac:dyDescent="0.3">
      <c r="A19" s="4" t="s">
        <v>44</v>
      </c>
      <c r="B19" s="7" t="s">
        <v>86</v>
      </c>
      <c r="H19">
        <f t="shared" si="0"/>
        <v>0</v>
      </c>
    </row>
    <row r="20" spans="1:9" ht="21" thickBot="1" x14ac:dyDescent="0.3">
      <c r="A20" s="5" t="s">
        <v>17</v>
      </c>
      <c r="B20" s="7"/>
      <c r="H20">
        <f t="shared" si="0"/>
        <v>0</v>
      </c>
    </row>
    <row r="21" spans="1:9" ht="21" thickBot="1" x14ac:dyDescent="0.3">
      <c r="A21" s="5"/>
      <c r="B21" s="4" t="s">
        <v>36</v>
      </c>
    </row>
    <row r="22" spans="1:9" ht="21" thickBot="1" x14ac:dyDescent="0.3">
      <c r="A22" s="4" t="s">
        <v>47</v>
      </c>
      <c r="B22" s="7" t="s">
        <v>84</v>
      </c>
      <c r="H22">
        <f t="shared" si="0"/>
        <v>0</v>
      </c>
      <c r="I22" s="6"/>
    </row>
    <row r="23" spans="1:9" ht="32.25" thickBot="1" x14ac:dyDescent="0.3">
      <c r="A23" s="5" t="s">
        <v>88</v>
      </c>
      <c r="B23" s="7" t="s">
        <v>85</v>
      </c>
      <c r="H23">
        <f t="shared" si="0"/>
        <v>0</v>
      </c>
    </row>
    <row r="24" spans="1:9" ht="21" thickBot="1" x14ac:dyDescent="0.3">
      <c r="A24" s="4" t="s">
        <v>17</v>
      </c>
      <c r="B24" s="7"/>
      <c r="H24">
        <f>IF(C24="X",1)+IF(D24="X",2)+IF(E24="X",3)+IF(F24="X",4)+IF(G24="X",5)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8A85-31A5-41D8-A7A6-73C23DE50991}">
  <dimension ref="A1:I24"/>
  <sheetViews>
    <sheetView topLeftCell="A4" zoomScale="70" zoomScaleNormal="70" workbookViewId="0">
      <selection activeCell="H24" sqref="H24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32.25" thickBot="1" x14ac:dyDescent="0.3">
      <c r="A2" s="4" t="s">
        <v>13</v>
      </c>
      <c r="B2" s="8" t="s">
        <v>77</v>
      </c>
      <c r="H2">
        <f>IF(C2="X",1)+IF(D2="X",2)+IF(E2="X",3)+IF(F2="X",4)+IF(G2="X",5)</f>
        <v>0</v>
      </c>
    </row>
    <row r="3" spans="1:9" ht="21" thickBot="1" x14ac:dyDescent="0.3">
      <c r="A3" s="5" t="s">
        <v>14</v>
      </c>
      <c r="B3" s="8" t="s">
        <v>78</v>
      </c>
      <c r="H3">
        <f t="shared" ref="H3:H23" si="0">IF(C3="X",1)+IF(D3="X",2)+IF(E3="X",3)+IF(F3="X",4)+IF(G3="X",5)</f>
        <v>0</v>
      </c>
    </row>
    <row r="4" spans="1:9" ht="32.25" thickBot="1" x14ac:dyDescent="0.3">
      <c r="A4" s="4" t="s">
        <v>15</v>
      </c>
      <c r="B4" s="7" t="s">
        <v>79</v>
      </c>
      <c r="H4">
        <f>IF(C4="X",1)+IF(D4="X",2)+IF(E4="X",3)+IF(F4="X",4)+IF(G4="X",5)</f>
        <v>0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74</v>
      </c>
      <c r="H8">
        <f t="shared" si="0"/>
        <v>0</v>
      </c>
    </row>
    <row r="9" spans="1:9" ht="21" thickBot="1" x14ac:dyDescent="0.3">
      <c r="A9" s="5" t="s">
        <v>25</v>
      </c>
      <c r="B9" s="7" t="s">
        <v>75</v>
      </c>
      <c r="H9">
        <f t="shared" si="0"/>
        <v>0</v>
      </c>
    </row>
    <row r="10" spans="1:9" ht="21" thickBot="1" x14ac:dyDescent="0.3">
      <c r="A10" s="4" t="s">
        <v>26</v>
      </c>
      <c r="B10" s="7" t="s">
        <v>76</v>
      </c>
      <c r="H10">
        <f t="shared" si="0"/>
        <v>0</v>
      </c>
    </row>
    <row r="11" spans="1:9" ht="21" thickBot="1" x14ac:dyDescent="0.3">
      <c r="A11" s="5" t="s">
        <v>17</v>
      </c>
      <c r="B11" s="7"/>
      <c r="H11">
        <f t="shared" si="0"/>
        <v>0</v>
      </c>
    </row>
    <row r="12" spans="1:9" ht="21" thickBot="1" x14ac:dyDescent="0.3">
      <c r="A12" s="5"/>
      <c r="B12" s="4" t="s">
        <v>36</v>
      </c>
    </row>
    <row r="13" spans="1:9" ht="21" thickBot="1" x14ac:dyDescent="0.3">
      <c r="A13" s="4" t="s">
        <v>39</v>
      </c>
      <c r="B13" s="7" t="s">
        <v>80</v>
      </c>
      <c r="H13">
        <f t="shared" si="0"/>
        <v>0</v>
      </c>
      <c r="I13" s="6"/>
    </row>
    <row r="14" spans="1:9" ht="32.25" thickBot="1" x14ac:dyDescent="0.3">
      <c r="A14" s="5" t="s">
        <v>87</v>
      </c>
      <c r="B14" s="7" t="s">
        <v>81</v>
      </c>
      <c r="H14">
        <f t="shared" si="0"/>
        <v>0</v>
      </c>
    </row>
    <row r="15" spans="1:9" ht="21" thickBot="1" x14ac:dyDescent="0.3">
      <c r="A15" s="4" t="s">
        <v>17</v>
      </c>
      <c r="B15" s="7"/>
      <c r="H15">
        <f t="shared" si="0"/>
        <v>0</v>
      </c>
    </row>
    <row r="16" spans="1:9" ht="21" thickBot="1" x14ac:dyDescent="0.3">
      <c r="A16" s="5"/>
      <c r="B16" s="4" t="s">
        <v>23</v>
      </c>
    </row>
    <row r="17" spans="1:9" ht="21" thickBot="1" x14ac:dyDescent="0.3">
      <c r="A17" s="4" t="s">
        <v>42</v>
      </c>
      <c r="B17" s="7" t="s">
        <v>82</v>
      </c>
      <c r="H17">
        <f t="shared" si="0"/>
        <v>0</v>
      </c>
    </row>
    <row r="18" spans="1:9" ht="21" thickBot="1" x14ac:dyDescent="0.3">
      <c r="A18" s="5" t="s">
        <v>43</v>
      </c>
      <c r="B18" s="7" t="s">
        <v>83</v>
      </c>
      <c r="H18">
        <f t="shared" si="0"/>
        <v>0</v>
      </c>
    </row>
    <row r="19" spans="1:9" ht="21" thickBot="1" x14ac:dyDescent="0.3">
      <c r="A19" s="4" t="s">
        <v>44</v>
      </c>
      <c r="B19" s="7" t="s">
        <v>86</v>
      </c>
      <c r="H19">
        <f t="shared" si="0"/>
        <v>0</v>
      </c>
    </row>
    <row r="20" spans="1:9" ht="21" thickBot="1" x14ac:dyDescent="0.3">
      <c r="A20" s="5" t="s">
        <v>17</v>
      </c>
      <c r="B20" s="7"/>
      <c r="H20">
        <f t="shared" si="0"/>
        <v>0</v>
      </c>
    </row>
    <row r="21" spans="1:9" ht="21" thickBot="1" x14ac:dyDescent="0.3">
      <c r="A21" s="5"/>
      <c r="B21" s="4" t="s">
        <v>36</v>
      </c>
    </row>
    <row r="22" spans="1:9" ht="21" thickBot="1" x14ac:dyDescent="0.3">
      <c r="A22" s="4" t="s">
        <v>47</v>
      </c>
      <c r="B22" s="7" t="s">
        <v>84</v>
      </c>
      <c r="H22">
        <f t="shared" si="0"/>
        <v>0</v>
      </c>
      <c r="I22" s="6"/>
    </row>
    <row r="23" spans="1:9" ht="32.25" thickBot="1" x14ac:dyDescent="0.3">
      <c r="A23" s="5" t="s">
        <v>88</v>
      </c>
      <c r="B23" s="7" t="s">
        <v>85</v>
      </c>
      <c r="H23">
        <f t="shared" si="0"/>
        <v>0</v>
      </c>
    </row>
    <row r="24" spans="1:9" ht="21" thickBot="1" x14ac:dyDescent="0.3">
      <c r="A24" s="4" t="s">
        <v>17</v>
      </c>
      <c r="B24" s="7"/>
      <c r="H24">
        <f>IF(C24="X",1)+IF(D24="X",2)+IF(E24="X",3)+IF(F24="X",4)+IF(G24="X",5)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4F74-8A14-4991-8DC0-8497816505B5}">
  <dimension ref="A1:I24"/>
  <sheetViews>
    <sheetView topLeftCell="A10" zoomScale="70" zoomScaleNormal="70" workbookViewId="0">
      <selection activeCell="F23" sqref="F23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32.25" thickBot="1" x14ac:dyDescent="0.3">
      <c r="A2" s="4" t="s">
        <v>13</v>
      </c>
      <c r="B2" s="8" t="s">
        <v>77</v>
      </c>
      <c r="E2" t="s">
        <v>49</v>
      </c>
      <c r="H2">
        <f>IF(C2="X",1)+IF(D2="X",2)+IF(E2="X",3)+IF(F2="X",4)+IF(G2="X",5)</f>
        <v>3</v>
      </c>
    </row>
    <row r="3" spans="1:9" ht="21" thickBot="1" x14ac:dyDescent="0.3">
      <c r="A3" s="5" t="s">
        <v>14</v>
      </c>
      <c r="B3" s="8" t="s">
        <v>78</v>
      </c>
      <c r="E3" t="s">
        <v>49</v>
      </c>
      <c r="H3">
        <f t="shared" ref="H3:H23" si="0">IF(C3="X",1)+IF(D3="X",2)+IF(E3="X",3)+IF(F3="X",4)+IF(G3="X",5)</f>
        <v>3</v>
      </c>
    </row>
    <row r="4" spans="1:9" ht="32.25" thickBot="1" x14ac:dyDescent="0.3">
      <c r="A4" s="4" t="s">
        <v>15</v>
      </c>
      <c r="B4" s="7" t="s">
        <v>79</v>
      </c>
      <c r="C4" t="s">
        <v>49</v>
      </c>
      <c r="H4">
        <f>IF(C4="X",1)+IF(D4="X",2)+IF(E4="X",3)+IF(F4="X",4)+IF(G4="X",5)</f>
        <v>1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74</v>
      </c>
      <c r="E8" t="s">
        <v>49</v>
      </c>
      <c r="H8">
        <f t="shared" si="0"/>
        <v>3</v>
      </c>
    </row>
    <row r="9" spans="1:9" ht="21" thickBot="1" x14ac:dyDescent="0.3">
      <c r="A9" s="5" t="s">
        <v>25</v>
      </c>
      <c r="B9" s="7" t="s">
        <v>75</v>
      </c>
      <c r="D9" t="s">
        <v>49</v>
      </c>
      <c r="H9">
        <f t="shared" si="0"/>
        <v>2</v>
      </c>
    </row>
    <row r="10" spans="1:9" ht="21" thickBot="1" x14ac:dyDescent="0.3">
      <c r="A10" s="4" t="s">
        <v>26</v>
      </c>
      <c r="B10" s="7" t="s">
        <v>76</v>
      </c>
      <c r="E10" t="s">
        <v>49</v>
      </c>
      <c r="H10">
        <f t="shared" si="0"/>
        <v>3</v>
      </c>
    </row>
    <row r="11" spans="1:9" ht="21" thickBot="1" x14ac:dyDescent="0.3">
      <c r="A11" s="5" t="s">
        <v>17</v>
      </c>
      <c r="B11" s="7"/>
      <c r="H11">
        <f t="shared" si="0"/>
        <v>0</v>
      </c>
    </row>
    <row r="12" spans="1:9" ht="21" thickBot="1" x14ac:dyDescent="0.3">
      <c r="A12" s="5"/>
      <c r="B12" s="4" t="s">
        <v>36</v>
      </c>
    </row>
    <row r="13" spans="1:9" ht="21" thickBot="1" x14ac:dyDescent="0.3">
      <c r="A13" s="4" t="s">
        <v>39</v>
      </c>
      <c r="B13" s="7" t="s">
        <v>80</v>
      </c>
      <c r="D13" t="s">
        <v>49</v>
      </c>
      <c r="H13">
        <f t="shared" si="0"/>
        <v>2</v>
      </c>
      <c r="I13" s="6"/>
    </row>
    <row r="14" spans="1:9" ht="32.25" thickBot="1" x14ac:dyDescent="0.3">
      <c r="A14" s="5" t="s">
        <v>87</v>
      </c>
      <c r="B14" s="7" t="s">
        <v>81</v>
      </c>
      <c r="D14" t="s">
        <v>49</v>
      </c>
      <c r="H14">
        <f t="shared" si="0"/>
        <v>2</v>
      </c>
    </row>
    <row r="15" spans="1:9" ht="21" thickBot="1" x14ac:dyDescent="0.3">
      <c r="A15" s="4" t="s">
        <v>17</v>
      </c>
      <c r="B15" s="7"/>
      <c r="H15">
        <f t="shared" si="0"/>
        <v>0</v>
      </c>
    </row>
    <row r="16" spans="1:9" ht="21" thickBot="1" x14ac:dyDescent="0.3">
      <c r="A16" s="5"/>
      <c r="B16" s="4" t="s">
        <v>23</v>
      </c>
    </row>
    <row r="17" spans="1:9" ht="21" thickBot="1" x14ac:dyDescent="0.3">
      <c r="A17" s="4" t="s">
        <v>42</v>
      </c>
      <c r="B17" s="7" t="s">
        <v>82</v>
      </c>
      <c r="E17" t="s">
        <v>49</v>
      </c>
      <c r="H17">
        <f t="shared" si="0"/>
        <v>3</v>
      </c>
    </row>
    <row r="18" spans="1:9" ht="21" thickBot="1" x14ac:dyDescent="0.3">
      <c r="A18" s="5" t="s">
        <v>43</v>
      </c>
      <c r="B18" s="7" t="s">
        <v>83</v>
      </c>
      <c r="F18" t="s">
        <v>49</v>
      </c>
      <c r="H18">
        <f t="shared" si="0"/>
        <v>4</v>
      </c>
    </row>
    <row r="19" spans="1:9" ht="21" thickBot="1" x14ac:dyDescent="0.3">
      <c r="A19" s="4" t="s">
        <v>44</v>
      </c>
      <c r="B19" s="7" t="s">
        <v>111</v>
      </c>
      <c r="F19" t="s">
        <v>49</v>
      </c>
      <c r="H19">
        <f t="shared" si="0"/>
        <v>4</v>
      </c>
    </row>
    <row r="20" spans="1:9" ht="21" thickBot="1" x14ac:dyDescent="0.3">
      <c r="A20" s="5" t="s">
        <v>17</v>
      </c>
      <c r="B20" s="7"/>
      <c r="H20">
        <f t="shared" si="0"/>
        <v>0</v>
      </c>
    </row>
    <row r="21" spans="1:9" ht="21" thickBot="1" x14ac:dyDescent="0.3">
      <c r="A21" s="5"/>
      <c r="B21" s="4" t="s">
        <v>36</v>
      </c>
    </row>
    <row r="22" spans="1:9" ht="21" thickBot="1" x14ac:dyDescent="0.3">
      <c r="A22" s="4" t="s">
        <v>47</v>
      </c>
      <c r="B22" s="7" t="s">
        <v>84</v>
      </c>
      <c r="F22" t="s">
        <v>49</v>
      </c>
      <c r="H22">
        <f t="shared" si="0"/>
        <v>4</v>
      </c>
      <c r="I22" s="6"/>
    </row>
    <row r="23" spans="1:9" ht="32.25" thickBot="1" x14ac:dyDescent="0.3">
      <c r="A23" s="5" t="s">
        <v>88</v>
      </c>
      <c r="B23" s="7" t="s">
        <v>85</v>
      </c>
      <c r="E23" t="s">
        <v>49</v>
      </c>
      <c r="H23">
        <f t="shared" si="0"/>
        <v>3</v>
      </c>
    </row>
    <row r="24" spans="1:9" ht="21" thickBot="1" x14ac:dyDescent="0.3">
      <c r="A24" s="4" t="s">
        <v>17</v>
      </c>
      <c r="B24" s="7"/>
      <c r="H24">
        <f>IF(C24="X",1)+IF(D24="X",2)+IF(E24="X",3)+IF(F24="X",4)+IF(G24="X",5)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opLeftCell="A4" zoomScale="70" zoomScaleNormal="70" workbookViewId="0">
      <selection activeCell="B19" sqref="B19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48</v>
      </c>
      <c r="I1" s="9" t="s">
        <v>50</v>
      </c>
    </row>
    <row r="2" spans="1:9" ht="32.25" thickBot="1" x14ac:dyDescent="0.3">
      <c r="A2" s="4" t="s">
        <v>13</v>
      </c>
      <c r="B2" s="8" t="s">
        <v>77</v>
      </c>
      <c r="H2">
        <f>IF(C2="X",1)+IF(D2="X",2)+IF(E2="X",3)+IF(F2="X",4)+IF(G2="X",5)</f>
        <v>0</v>
      </c>
    </row>
    <row r="3" spans="1:9" ht="21" thickBot="1" x14ac:dyDescent="0.3">
      <c r="A3" s="5" t="s">
        <v>14</v>
      </c>
      <c r="B3" s="8" t="s">
        <v>78</v>
      </c>
      <c r="H3">
        <f t="shared" ref="H3:H23" si="0">IF(C3="X",1)+IF(D3="X",2)+IF(E3="X",3)+IF(F3="X",4)+IF(G3="X",5)</f>
        <v>0</v>
      </c>
    </row>
    <row r="4" spans="1:9" ht="32.25" thickBot="1" x14ac:dyDescent="0.3">
      <c r="A4" s="4" t="s">
        <v>15</v>
      </c>
      <c r="B4" s="7" t="s">
        <v>79</v>
      </c>
      <c r="H4">
        <f>IF(C4="X",1)+IF(D4="X",2)+IF(E4="X",3)+IF(F4="X",4)+IF(G4="X",5)</f>
        <v>0</v>
      </c>
    </row>
    <row r="5" spans="1:9" ht="21" thickBot="1" x14ac:dyDescent="0.3">
      <c r="A5" s="5" t="s">
        <v>17</v>
      </c>
      <c r="B5" s="7"/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74</v>
      </c>
      <c r="H8">
        <f t="shared" si="0"/>
        <v>0</v>
      </c>
    </row>
    <row r="9" spans="1:9" ht="21" thickBot="1" x14ac:dyDescent="0.3">
      <c r="A9" s="5" t="s">
        <v>25</v>
      </c>
      <c r="B9" s="7" t="s">
        <v>75</v>
      </c>
      <c r="H9">
        <f t="shared" si="0"/>
        <v>0</v>
      </c>
    </row>
    <row r="10" spans="1:9" ht="21" thickBot="1" x14ac:dyDescent="0.3">
      <c r="A10" s="4" t="s">
        <v>26</v>
      </c>
      <c r="B10" s="7" t="s">
        <v>76</v>
      </c>
      <c r="H10">
        <f t="shared" si="0"/>
        <v>0</v>
      </c>
    </row>
    <row r="11" spans="1:9" ht="21" thickBot="1" x14ac:dyDescent="0.3">
      <c r="A11" s="5" t="s">
        <v>17</v>
      </c>
      <c r="B11" s="7"/>
      <c r="H11">
        <f t="shared" si="0"/>
        <v>0</v>
      </c>
    </row>
    <row r="12" spans="1:9" ht="21" thickBot="1" x14ac:dyDescent="0.3">
      <c r="A12" s="5"/>
      <c r="B12" s="4" t="s">
        <v>36</v>
      </c>
    </row>
    <row r="13" spans="1:9" ht="21" thickBot="1" x14ac:dyDescent="0.3">
      <c r="A13" s="4" t="s">
        <v>39</v>
      </c>
      <c r="B13" s="7" t="s">
        <v>80</v>
      </c>
      <c r="H13">
        <f t="shared" si="0"/>
        <v>0</v>
      </c>
      <c r="I13" s="6"/>
    </row>
    <row r="14" spans="1:9" ht="32.25" thickBot="1" x14ac:dyDescent="0.3">
      <c r="A14" s="5" t="s">
        <v>87</v>
      </c>
      <c r="B14" s="7" t="s">
        <v>81</v>
      </c>
      <c r="H14">
        <f t="shared" si="0"/>
        <v>0</v>
      </c>
    </row>
    <row r="15" spans="1:9" ht="21" thickBot="1" x14ac:dyDescent="0.3">
      <c r="A15" s="4" t="s">
        <v>17</v>
      </c>
      <c r="B15" s="7"/>
      <c r="H15">
        <f t="shared" si="0"/>
        <v>0</v>
      </c>
    </row>
    <row r="16" spans="1:9" ht="21" thickBot="1" x14ac:dyDescent="0.3">
      <c r="A16" s="5"/>
      <c r="B16" s="4" t="s">
        <v>23</v>
      </c>
    </row>
    <row r="17" spans="1:9" ht="21" thickBot="1" x14ac:dyDescent="0.3">
      <c r="A17" s="4" t="s">
        <v>42</v>
      </c>
      <c r="B17" s="7" t="s">
        <v>82</v>
      </c>
      <c r="H17">
        <f t="shared" si="0"/>
        <v>0</v>
      </c>
    </row>
    <row r="18" spans="1:9" ht="21" thickBot="1" x14ac:dyDescent="0.3">
      <c r="A18" s="5" t="s">
        <v>43</v>
      </c>
      <c r="B18" s="7" t="s">
        <v>83</v>
      </c>
      <c r="H18">
        <f t="shared" si="0"/>
        <v>0</v>
      </c>
    </row>
    <row r="19" spans="1:9" ht="21" thickBot="1" x14ac:dyDescent="0.3">
      <c r="A19" s="4" t="s">
        <v>44</v>
      </c>
      <c r="B19" s="7" t="s">
        <v>111</v>
      </c>
      <c r="H19">
        <f t="shared" si="0"/>
        <v>0</v>
      </c>
    </row>
    <row r="20" spans="1:9" ht="21" thickBot="1" x14ac:dyDescent="0.3">
      <c r="A20" s="5" t="s">
        <v>17</v>
      </c>
      <c r="B20" s="7"/>
      <c r="H20">
        <f t="shared" si="0"/>
        <v>0</v>
      </c>
    </row>
    <row r="21" spans="1:9" ht="21" thickBot="1" x14ac:dyDescent="0.3">
      <c r="A21" s="5"/>
      <c r="B21" s="4" t="s">
        <v>36</v>
      </c>
    </row>
    <row r="22" spans="1:9" ht="21" thickBot="1" x14ac:dyDescent="0.3">
      <c r="A22" s="4" t="s">
        <v>47</v>
      </c>
      <c r="B22" s="7" t="s">
        <v>84</v>
      </c>
      <c r="H22">
        <f t="shared" si="0"/>
        <v>0</v>
      </c>
      <c r="I22" s="6"/>
    </row>
    <row r="23" spans="1:9" ht="32.25" thickBot="1" x14ac:dyDescent="0.3">
      <c r="A23" s="5" t="s">
        <v>88</v>
      </c>
      <c r="B23" s="7" t="s">
        <v>85</v>
      </c>
      <c r="H23">
        <f t="shared" si="0"/>
        <v>0</v>
      </c>
    </row>
    <row r="24" spans="1:9" ht="21" thickBot="1" x14ac:dyDescent="0.3">
      <c r="A24" s="4" t="s">
        <v>17</v>
      </c>
      <c r="B24" s="7"/>
      <c r="H24">
        <f>IF(C24="X",1)+IF(D24="X",2)+IF(E24="X",3)+IF(F24="X",4)+IF(G24="X",5)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BEHAVIOURABILITY</vt:lpstr>
      <vt:lpstr>Quest.ResponsabileComunale1</vt:lpstr>
      <vt:lpstr>Quest.ResponsabileComunale2</vt:lpstr>
      <vt:lpstr>Quest.ResponsabileComunale3</vt:lpstr>
      <vt:lpstr>Quest.CittadinoAnziano1</vt:lpstr>
      <vt:lpstr>Quest.CittadinoAnziano2</vt:lpstr>
      <vt:lpstr>Quest.CittadinoAnziano3</vt:lpstr>
      <vt:lpstr>Quest.Cittadino1</vt:lpstr>
      <vt:lpstr>Quest.Cittadino2</vt:lpstr>
      <vt:lpstr>Quest.Cittadino3</vt:lpstr>
      <vt:lpstr>Quest.OperatoreEcologico1</vt:lpstr>
      <vt:lpstr>Quest.OperatoreEcologico2</vt:lpstr>
      <vt:lpstr>Quest.OperatoreEcologico3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domenico trotta</cp:lastModifiedBy>
  <dcterms:created xsi:type="dcterms:W3CDTF">2017-10-12T15:51:15Z</dcterms:created>
  <dcterms:modified xsi:type="dcterms:W3CDTF">2018-11-04T07:48:24Z</dcterms:modified>
</cp:coreProperties>
</file>