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ownCloud\Projects\AR6-Emissions-trends-and-drivers\Results\Plot data\"/>
    </mc:Choice>
  </mc:AlternateContent>
  <bookViews>
    <workbookView xWindow="1860" yWindow="0" windowWidth="13125" windowHeight="6105" activeTab="2"/>
  </bookViews>
  <sheets>
    <sheet name="info" sheetId="1" r:id="rId1"/>
    <sheet name="direct emissions" sheetId="2" r:id="rId2"/>
    <sheet name="indirect emissions" sheetId="3" r:id="rId3"/>
    <sheet name="indirect emissions - subsectors" sheetId="4" r:id="rId4"/>
  </sheets>
  <calcPr calcId="162913"/>
</workbook>
</file>

<file path=xl/calcChain.xml><?xml version="1.0" encoding="utf-8"?>
<calcChain xmlns="http://schemas.openxmlformats.org/spreadsheetml/2006/main">
  <c r="I27" i="4" l="1"/>
  <c r="I26" i="4"/>
  <c r="I25" i="4"/>
  <c r="H26" i="4"/>
  <c r="H27" i="4"/>
  <c r="H25" i="4"/>
  <c r="D4" i="2"/>
  <c r="B9" i="2"/>
  <c r="F2" i="3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G11" i="3"/>
  <c r="F11" i="3"/>
  <c r="C12" i="3"/>
  <c r="C13" i="3"/>
</calcChain>
</file>

<file path=xl/sharedStrings.xml><?xml version="1.0" encoding="utf-8"?>
<sst xmlns="http://schemas.openxmlformats.org/spreadsheetml/2006/main" count="131" uniqueCount="76">
  <si>
    <t>Author</t>
  </si>
  <si>
    <t>William F. Lamb</t>
  </si>
  <si>
    <t>Last update</t>
  </si>
  <si>
    <t>2022-02-07 13:37:47</t>
  </si>
  <si>
    <t>Code</t>
  </si>
  <si>
    <t>https://github.com/mcc-apsis/AR6-Emissions-trends-and-drivers/blob/master/R/Analysis%20and%20figures/direct_indirect_emissions.Rmd</t>
  </si>
  <si>
    <t/>
  </si>
  <si>
    <t>Units</t>
  </si>
  <si>
    <t>GHG</t>
  </si>
  <si>
    <t>GtCO2eq</t>
  </si>
  <si>
    <t>shares</t>
  </si>
  <si>
    <t>%</t>
  </si>
  <si>
    <t>sector_title</t>
  </si>
  <si>
    <t>AFOLU</t>
  </si>
  <si>
    <t>Buildings</t>
  </si>
  <si>
    <t>Electricity &amp; heat</t>
  </si>
  <si>
    <t>Energy systems</t>
  </si>
  <si>
    <t>Industry</t>
  </si>
  <si>
    <t>Transport</t>
  </si>
  <si>
    <t>var</t>
  </si>
  <si>
    <t>total</t>
  </si>
  <si>
    <t>CO2_indirect</t>
  </si>
  <si>
    <t>subsector_title</t>
  </si>
  <si>
    <t>label</t>
  </si>
  <si>
    <t>Petroleum refining</t>
  </si>
  <si>
    <t>Petroleum refining (1.1%)</t>
  </si>
  <si>
    <t>Coal mining fugitive emissions</t>
  </si>
  <si>
    <t>Coal mining fugitive emissions (2.2%)</t>
  </si>
  <si>
    <t>Oil and gas fugitive emissions</t>
  </si>
  <si>
    <t>Oil and gas fugitive emissions (4.4%)</t>
  </si>
  <si>
    <t>Other (energy systems)</t>
  </si>
  <si>
    <t>Other (energy systems) (4.7%)</t>
  </si>
  <si>
    <t>Cement</t>
  </si>
  <si>
    <t>Cement (2.6%)</t>
  </si>
  <si>
    <t>Waste</t>
  </si>
  <si>
    <t>Waste (3.9%)</t>
  </si>
  <si>
    <t>Chemicals</t>
  </si>
  <si>
    <t>Chemicals (6.3%)</t>
  </si>
  <si>
    <t>Metals</t>
  </si>
  <si>
    <t>Metals (7.8%)</t>
  </si>
  <si>
    <t>Other (industry)</t>
  </si>
  <si>
    <t>Other (industry) (13%)</t>
  </si>
  <si>
    <t>Biomass burning (CH4, N2O)</t>
  </si>
  <si>
    <t>Biomass burning (CH4, N2O) (0.12%)</t>
  </si>
  <si>
    <t>Manure management (N2O, CH4)</t>
  </si>
  <si>
    <t>Manure management (N2O, CH4) (0.72%)</t>
  </si>
  <si>
    <t>Synthetic fertilizer application (N2O)</t>
  </si>
  <si>
    <t>Synthetic fertilizer application (N2O) (0.75%)</t>
  </si>
  <si>
    <t>Rice cultivation (CH4)</t>
  </si>
  <si>
    <t>Rice cultivation (CH4) (1.7%)</t>
  </si>
  <si>
    <t>Managed soils and pasture (CO2, N2O)</t>
  </si>
  <si>
    <t>Managed soils and pasture (CO2, N2O) (2.5%)</t>
  </si>
  <si>
    <t>Enteric Fermentation (CH4)</t>
  </si>
  <si>
    <t>Enteric Fermentation (CH4) (5%)</t>
  </si>
  <si>
    <t>LULUCF CO2</t>
  </si>
  <si>
    <t>LULUCF CO2 (11%)</t>
  </si>
  <si>
    <t>Inland Shipping</t>
  </si>
  <si>
    <t>Inland Shipping (0.3%)</t>
  </si>
  <si>
    <t xml:space="preserve">Rail </t>
  </si>
  <si>
    <t>Rail  (0.43%)</t>
  </si>
  <si>
    <t>Domestic Aviation</t>
  </si>
  <si>
    <t>Domestic Aviation (0.67%)</t>
  </si>
  <si>
    <t>Other (transport)</t>
  </si>
  <si>
    <t>Other (transport) (0.9%)</t>
  </si>
  <si>
    <t>International Aviation</t>
  </si>
  <si>
    <t>International Aviation (1.1%)</t>
  </si>
  <si>
    <t>International Shipping</t>
  </si>
  <si>
    <t>International Shipping (1.3%)</t>
  </si>
  <si>
    <t>Road</t>
  </si>
  <si>
    <t>Road (10%)</t>
  </si>
  <si>
    <t>Non-CO2 (all buildings)</t>
  </si>
  <si>
    <t>Non-CO2 (all buildings) (0.073%)</t>
  </si>
  <si>
    <t>Non-residential</t>
  </si>
  <si>
    <t>Non-residential (5.8%)</t>
  </si>
  <si>
    <t>Residential</t>
  </si>
  <si>
    <t>Residential (11%)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</si>
</sst>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6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4" sqref="D4"/>
    </sheetView>
  </sheetViews>
  <sheetFormatPr baseColWidth="10" defaultRowHeight="15" x14ac:dyDescent="0.25"/>
  <sheetData>
    <row r="1" spans="1:5" x14ac:dyDescent="0.25">
      <c r="A1" t="s">
        <v>12</v>
      </c>
      <c r="B1" t="s">
        <v>8</v>
      </c>
      <c r="C1" t="s">
        <v>10</v>
      </c>
    </row>
    <row r="2" spans="1:5" x14ac:dyDescent="0.25">
      <c r="A2" t="s">
        <v>13</v>
      </c>
      <c r="B2">
        <v>12.9775309663637</v>
      </c>
      <c r="C2">
        <v>22</v>
      </c>
    </row>
    <row r="3" spans="1:5" x14ac:dyDescent="0.25">
      <c r="A3" t="s">
        <v>14</v>
      </c>
      <c r="B3">
        <v>3.3032662688635801</v>
      </c>
      <c r="C3">
        <v>5.6</v>
      </c>
    </row>
    <row r="4" spans="1:5" x14ac:dyDescent="0.25">
      <c r="A4" t="s">
        <v>15</v>
      </c>
      <c r="B4">
        <v>13.8392696618948</v>
      </c>
      <c r="C4">
        <v>23</v>
      </c>
      <c r="D4">
        <f>SUM(B4:B5)/B9</f>
        <v>0.33811702522910342</v>
      </c>
      <c r="E4" s="1"/>
    </row>
    <row r="5" spans="1:5" x14ac:dyDescent="0.25">
      <c r="A5" t="s">
        <v>16</v>
      </c>
      <c r="B5">
        <v>6.1402766237465096</v>
      </c>
      <c r="C5">
        <v>10</v>
      </c>
      <c r="E5" s="1"/>
    </row>
    <row r="6" spans="1:5" x14ac:dyDescent="0.25">
      <c r="A6" t="s">
        <v>17</v>
      </c>
      <c r="B6">
        <v>14.112205732662799</v>
      </c>
      <c r="C6">
        <v>24</v>
      </c>
    </row>
    <row r="7" spans="1:5" x14ac:dyDescent="0.25">
      <c r="A7" t="s">
        <v>18</v>
      </c>
      <c r="B7">
        <v>8.7180755740810092</v>
      </c>
      <c r="C7">
        <v>15</v>
      </c>
    </row>
    <row r="9" spans="1:5" x14ac:dyDescent="0.25">
      <c r="B9">
        <f>SUM(B2:B7)</f>
        <v>59.090624827612402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3" sqref="G13"/>
    </sheetView>
  </sheetViews>
  <sheetFormatPr baseColWidth="10" defaultRowHeight="15" x14ac:dyDescent="0.25"/>
  <sheetData>
    <row r="1" spans="1:7" x14ac:dyDescent="0.25">
      <c r="A1" t="s">
        <v>12</v>
      </c>
      <c r="B1" t="s">
        <v>19</v>
      </c>
      <c r="C1" t="s">
        <v>8</v>
      </c>
      <c r="D1" t="s">
        <v>20</v>
      </c>
      <c r="E1" t="s">
        <v>10</v>
      </c>
    </row>
    <row r="2" spans="1:7" x14ac:dyDescent="0.25">
      <c r="A2" t="s">
        <v>16</v>
      </c>
      <c r="B2" t="s">
        <v>8</v>
      </c>
      <c r="C2">
        <v>6.1402766237465096</v>
      </c>
      <c r="D2">
        <v>7.3019804049961703</v>
      </c>
      <c r="E2">
        <v>12</v>
      </c>
      <c r="F2" s="2">
        <f t="shared" ref="F2:F10" si="0">D2/$C$13</f>
        <v>0.12357257054394921</v>
      </c>
      <c r="G2" s="2">
        <f t="shared" ref="G2:G10" si="1">D2/$C$12</f>
        <v>0.12377467969564798</v>
      </c>
    </row>
    <row r="3" spans="1:7" x14ac:dyDescent="0.25">
      <c r="A3" t="s">
        <v>16</v>
      </c>
      <c r="B3" t="s">
        <v>21</v>
      </c>
      <c r="C3">
        <v>1.16170378124966</v>
      </c>
      <c r="D3">
        <v>7.3019804049961703</v>
      </c>
      <c r="E3">
        <v>12</v>
      </c>
      <c r="F3" s="2">
        <f t="shared" si="0"/>
        <v>0.12357257054394921</v>
      </c>
      <c r="G3" s="2">
        <f t="shared" si="1"/>
        <v>0.12377467969564798</v>
      </c>
    </row>
    <row r="4" spans="1:7" x14ac:dyDescent="0.25">
      <c r="A4" t="s">
        <v>17</v>
      </c>
      <c r="B4" t="s">
        <v>8</v>
      </c>
      <c r="C4">
        <v>14.112205732662799</v>
      </c>
      <c r="D4">
        <v>20.025390501133799</v>
      </c>
      <c r="E4">
        <v>34</v>
      </c>
      <c r="F4" s="2">
        <f t="shared" si="0"/>
        <v>0.33889285414657105</v>
      </c>
      <c r="G4" s="2">
        <f t="shared" si="1"/>
        <v>0.33944713044726499</v>
      </c>
    </row>
    <row r="5" spans="1:7" x14ac:dyDescent="0.25">
      <c r="A5" t="s">
        <v>17</v>
      </c>
      <c r="B5" t="s">
        <v>21</v>
      </c>
      <c r="C5">
        <v>5.9131847684710799</v>
      </c>
      <c r="D5">
        <v>20.025390501133799</v>
      </c>
      <c r="E5">
        <v>34</v>
      </c>
      <c r="F5" s="2">
        <f t="shared" si="0"/>
        <v>0.33889285414657105</v>
      </c>
      <c r="G5" s="2">
        <f t="shared" si="1"/>
        <v>0.33944713044726499</v>
      </c>
    </row>
    <row r="6" spans="1:7" x14ac:dyDescent="0.25">
      <c r="A6" t="s">
        <v>13</v>
      </c>
      <c r="B6" t="s">
        <v>8</v>
      </c>
      <c r="C6">
        <v>12.9775309663637</v>
      </c>
      <c r="D6">
        <v>12.9775309663637</v>
      </c>
      <c r="E6">
        <v>22</v>
      </c>
      <c r="F6" s="2">
        <f t="shared" si="0"/>
        <v>0.21962081132537697</v>
      </c>
      <c r="G6" s="2">
        <f t="shared" si="1"/>
        <v>0.21998001220367044</v>
      </c>
    </row>
    <row r="7" spans="1:7" x14ac:dyDescent="0.25">
      <c r="A7" t="s">
        <v>13</v>
      </c>
      <c r="B7" t="s">
        <v>21</v>
      </c>
      <c r="D7">
        <v>12.9775309663637</v>
      </c>
      <c r="E7">
        <v>22</v>
      </c>
      <c r="F7" s="2">
        <f t="shared" si="0"/>
        <v>0.21962081132537697</v>
      </c>
      <c r="G7" s="2">
        <f t="shared" si="1"/>
        <v>0.21998001220367044</v>
      </c>
    </row>
    <row r="8" spans="1:7" x14ac:dyDescent="0.25">
      <c r="A8" t="s">
        <v>18</v>
      </c>
      <c r="B8" t="s">
        <v>8</v>
      </c>
      <c r="C8">
        <v>8.7180755740810092</v>
      </c>
      <c r="D8">
        <v>8.9413661458648406</v>
      </c>
      <c r="E8">
        <v>15</v>
      </c>
      <c r="F8" s="2">
        <f t="shared" si="0"/>
        <v>0.15131615500681994</v>
      </c>
      <c r="G8" s="2">
        <f t="shared" si="1"/>
        <v>0.15156364018570817</v>
      </c>
    </row>
    <row r="9" spans="1:7" x14ac:dyDescent="0.25">
      <c r="A9" t="s">
        <v>18</v>
      </c>
      <c r="B9" t="s">
        <v>21</v>
      </c>
      <c r="C9">
        <v>0.223290571783821</v>
      </c>
      <c r="D9">
        <v>8.9413661458648406</v>
      </c>
      <c r="E9">
        <v>15</v>
      </c>
      <c r="F9" s="2">
        <f t="shared" si="0"/>
        <v>0.15131615500681994</v>
      </c>
      <c r="G9" s="2">
        <f t="shared" si="1"/>
        <v>0.15156364018570817</v>
      </c>
    </row>
    <row r="10" spans="1:7" x14ac:dyDescent="0.25">
      <c r="A10" t="s">
        <v>14</v>
      </c>
      <c r="B10" t="s">
        <v>8</v>
      </c>
      <c r="C10">
        <v>3.3032662688635801</v>
      </c>
      <c r="D10">
        <v>9.7478689323582799</v>
      </c>
      <c r="E10">
        <v>16</v>
      </c>
      <c r="F10" s="2">
        <f t="shared" si="0"/>
        <v>0.1649647293592876</v>
      </c>
      <c r="G10" s="2">
        <f t="shared" si="1"/>
        <v>0.1652345374677073</v>
      </c>
    </row>
    <row r="11" spans="1:7" x14ac:dyDescent="0.25">
      <c r="A11" t="s">
        <v>14</v>
      </c>
      <c r="B11" t="s">
        <v>21</v>
      </c>
      <c r="C11">
        <v>6.4446026634946998</v>
      </c>
      <c r="D11">
        <v>9.7478689323582799</v>
      </c>
      <c r="E11">
        <v>16</v>
      </c>
      <c r="F11" s="2">
        <f>D11/$C$13</f>
        <v>0.1649647293592876</v>
      </c>
      <c r="G11" s="2">
        <f>D11/$C$12</f>
        <v>0.1652345374677073</v>
      </c>
    </row>
    <row r="12" spans="1:7" x14ac:dyDescent="0.25">
      <c r="C12">
        <f>SUM(C2:C11)</f>
        <v>58.994136950716857</v>
      </c>
    </row>
    <row r="13" spans="1:7" x14ac:dyDescent="0.25">
      <c r="C13">
        <f>SUM('direct emissions'!B2:B7)</f>
        <v>59.090624827612402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27" sqref="E27"/>
    </sheetView>
  </sheetViews>
  <sheetFormatPr baseColWidth="10" defaultRowHeight="15" x14ac:dyDescent="0.25"/>
  <sheetData>
    <row r="1" spans="1:5" x14ac:dyDescent="0.25">
      <c r="A1" t="s">
        <v>12</v>
      </c>
      <c r="B1" t="s">
        <v>22</v>
      </c>
      <c r="C1" t="s">
        <v>8</v>
      </c>
      <c r="D1" t="s">
        <v>10</v>
      </c>
      <c r="E1" t="s">
        <v>23</v>
      </c>
    </row>
    <row r="2" spans="1:5" x14ac:dyDescent="0.25">
      <c r="A2" t="s">
        <v>16</v>
      </c>
      <c r="B2" t="s">
        <v>24</v>
      </c>
      <c r="C2">
        <v>0.62913870626092205</v>
      </c>
      <c r="D2">
        <v>1.1000000000000001</v>
      </c>
      <c r="E2" t="s">
        <v>25</v>
      </c>
    </row>
    <row r="3" spans="1:5" x14ac:dyDescent="0.25">
      <c r="A3" t="s">
        <v>16</v>
      </c>
      <c r="B3" t="s">
        <v>26</v>
      </c>
      <c r="C3">
        <v>1.2788547003970101</v>
      </c>
      <c r="D3">
        <v>2.2000000000000002</v>
      </c>
      <c r="E3" t="s">
        <v>27</v>
      </c>
    </row>
    <row r="4" spans="1:5" x14ac:dyDescent="0.25">
      <c r="A4" t="s">
        <v>16</v>
      </c>
      <c r="B4" t="s">
        <v>28</v>
      </c>
      <c r="C4">
        <v>2.6200321267052802</v>
      </c>
      <c r="D4">
        <v>4.4000000000000004</v>
      </c>
      <c r="E4" t="s">
        <v>29</v>
      </c>
    </row>
    <row r="5" spans="1:5" x14ac:dyDescent="0.25">
      <c r="A5" t="s">
        <v>16</v>
      </c>
      <c r="B5" t="s">
        <v>30</v>
      </c>
      <c r="C5">
        <v>2.7739548716329598</v>
      </c>
      <c r="D5">
        <v>4.7</v>
      </c>
      <c r="E5" t="s">
        <v>31</v>
      </c>
    </row>
    <row r="6" spans="1:5" x14ac:dyDescent="0.25">
      <c r="A6" t="s">
        <v>17</v>
      </c>
      <c r="B6" t="s">
        <v>32</v>
      </c>
      <c r="C6">
        <v>1.5483146678999999</v>
      </c>
      <c r="D6">
        <v>2.6</v>
      </c>
      <c r="E6" t="s">
        <v>33</v>
      </c>
    </row>
    <row r="7" spans="1:5" x14ac:dyDescent="0.25">
      <c r="A7" t="s">
        <v>17</v>
      </c>
      <c r="B7" t="s">
        <v>34</v>
      </c>
      <c r="C7">
        <v>2.3267039900826698</v>
      </c>
      <c r="D7">
        <v>3.9</v>
      </c>
      <c r="E7" t="s">
        <v>35</v>
      </c>
    </row>
    <row r="8" spans="1:5" x14ac:dyDescent="0.25">
      <c r="A8" t="s">
        <v>17</v>
      </c>
      <c r="B8" t="s">
        <v>36</v>
      </c>
      <c r="C8">
        <v>3.7006851084374102</v>
      </c>
      <c r="D8">
        <v>6.3</v>
      </c>
      <c r="E8" t="s">
        <v>37</v>
      </c>
    </row>
    <row r="9" spans="1:5" x14ac:dyDescent="0.25">
      <c r="A9" t="s">
        <v>17</v>
      </c>
      <c r="B9" t="s">
        <v>38</v>
      </c>
      <c r="C9">
        <v>4.5967716177169802</v>
      </c>
      <c r="D9">
        <v>7.8</v>
      </c>
      <c r="E9" t="s">
        <v>39</v>
      </c>
    </row>
    <row r="10" spans="1:5" x14ac:dyDescent="0.25">
      <c r="A10" t="s">
        <v>17</v>
      </c>
      <c r="B10" t="s">
        <v>40</v>
      </c>
      <c r="C10">
        <v>7.8529151169967699</v>
      </c>
      <c r="D10">
        <v>13</v>
      </c>
      <c r="E10" t="s">
        <v>41</v>
      </c>
    </row>
    <row r="11" spans="1:5" x14ac:dyDescent="0.25">
      <c r="A11" t="s">
        <v>13</v>
      </c>
      <c r="B11" t="s">
        <v>42</v>
      </c>
      <c r="C11">
        <v>6.8278505761706396E-2</v>
      </c>
      <c r="D11">
        <v>0.12</v>
      </c>
      <c r="E11" t="s">
        <v>43</v>
      </c>
    </row>
    <row r="12" spans="1:5" x14ac:dyDescent="0.25">
      <c r="A12" t="s">
        <v>13</v>
      </c>
      <c r="B12" t="s">
        <v>44</v>
      </c>
      <c r="C12">
        <v>0.42601653291333402</v>
      </c>
      <c r="D12">
        <v>0.72</v>
      </c>
      <c r="E12" t="s">
        <v>45</v>
      </c>
    </row>
    <row r="13" spans="1:5" x14ac:dyDescent="0.25">
      <c r="A13" t="s">
        <v>13</v>
      </c>
      <c r="B13" t="s">
        <v>46</v>
      </c>
      <c r="C13">
        <v>0.44300686807247702</v>
      </c>
      <c r="D13">
        <v>0.75</v>
      </c>
      <c r="E13" t="s">
        <v>47</v>
      </c>
    </row>
    <row r="14" spans="1:5" x14ac:dyDescent="0.25">
      <c r="A14" t="s">
        <v>13</v>
      </c>
      <c r="B14" t="s">
        <v>48</v>
      </c>
      <c r="C14">
        <v>1.01757779807094</v>
      </c>
      <c r="D14">
        <v>1.7</v>
      </c>
      <c r="E14" t="s">
        <v>49</v>
      </c>
    </row>
    <row r="15" spans="1:5" x14ac:dyDescent="0.25">
      <c r="A15" t="s">
        <v>13</v>
      </c>
      <c r="B15" t="s">
        <v>50</v>
      </c>
      <c r="C15">
        <v>1.45580903462043</v>
      </c>
      <c r="D15">
        <v>2.5</v>
      </c>
      <c r="E15" t="s">
        <v>51</v>
      </c>
    </row>
    <row r="16" spans="1:5" x14ac:dyDescent="0.25">
      <c r="A16" t="s">
        <v>13</v>
      </c>
      <c r="B16" t="s">
        <v>52</v>
      </c>
      <c r="C16">
        <v>2.96180337932477</v>
      </c>
      <c r="D16">
        <v>5</v>
      </c>
      <c r="E16" t="s">
        <v>53</v>
      </c>
    </row>
    <row r="17" spans="1:9" x14ac:dyDescent="0.25">
      <c r="A17" t="s">
        <v>13</v>
      </c>
      <c r="B17" t="s">
        <v>54</v>
      </c>
      <c r="C17">
        <v>6.6050388476000004</v>
      </c>
      <c r="D17">
        <v>11</v>
      </c>
      <c r="E17" t="s">
        <v>55</v>
      </c>
    </row>
    <row r="18" spans="1:9" x14ac:dyDescent="0.25">
      <c r="A18" t="s">
        <v>18</v>
      </c>
      <c r="B18" t="s">
        <v>56</v>
      </c>
      <c r="C18">
        <v>0.176709821781149</v>
      </c>
      <c r="D18">
        <v>0.3</v>
      </c>
      <c r="E18" t="s">
        <v>57</v>
      </c>
    </row>
    <row r="19" spans="1:9" x14ac:dyDescent="0.25">
      <c r="A19" t="s">
        <v>18</v>
      </c>
      <c r="B19" t="s">
        <v>58</v>
      </c>
      <c r="C19">
        <v>0.25387281446466903</v>
      </c>
      <c r="D19">
        <v>0.43</v>
      </c>
      <c r="E19" t="s">
        <v>59</v>
      </c>
    </row>
    <row r="20" spans="1:9" x14ac:dyDescent="0.25">
      <c r="A20" t="s">
        <v>18</v>
      </c>
      <c r="B20" t="s">
        <v>60</v>
      </c>
      <c r="C20">
        <v>0.39413811281014099</v>
      </c>
      <c r="D20">
        <v>0.67</v>
      </c>
      <c r="E20" t="s">
        <v>61</v>
      </c>
    </row>
    <row r="21" spans="1:9" x14ac:dyDescent="0.25">
      <c r="A21" t="s">
        <v>18</v>
      </c>
      <c r="B21" t="s">
        <v>62</v>
      </c>
      <c r="C21">
        <v>0.53223409325138704</v>
      </c>
      <c r="D21">
        <v>0.9</v>
      </c>
      <c r="E21" t="s">
        <v>63</v>
      </c>
    </row>
    <row r="22" spans="1:9" x14ac:dyDescent="0.25">
      <c r="A22" t="s">
        <v>18</v>
      </c>
      <c r="B22" t="s">
        <v>64</v>
      </c>
      <c r="C22">
        <v>0.620824495451895</v>
      </c>
      <c r="D22">
        <v>1.1000000000000001</v>
      </c>
      <c r="E22" t="s">
        <v>65</v>
      </c>
    </row>
    <row r="23" spans="1:9" x14ac:dyDescent="0.25">
      <c r="A23" t="s">
        <v>18</v>
      </c>
      <c r="B23" t="s">
        <v>66</v>
      </c>
      <c r="C23">
        <v>0.78061716833654304</v>
      </c>
      <c r="D23">
        <v>1.3</v>
      </c>
      <c r="E23" t="s">
        <v>67</v>
      </c>
    </row>
    <row r="24" spans="1:9" x14ac:dyDescent="0.25">
      <c r="A24" t="s">
        <v>18</v>
      </c>
      <c r="B24" t="s">
        <v>68</v>
      </c>
      <c r="C24">
        <v>6.1829696397690501</v>
      </c>
      <c r="D24">
        <v>10</v>
      </c>
      <c r="E24" t="s">
        <v>69</v>
      </c>
    </row>
    <row r="25" spans="1:9" x14ac:dyDescent="0.25">
      <c r="A25" t="s">
        <v>14</v>
      </c>
      <c r="B25" t="s">
        <v>70</v>
      </c>
      <c r="C25">
        <v>4.28828735760605E-2</v>
      </c>
      <c r="D25">
        <v>7.2999999999999995E-2</v>
      </c>
      <c r="E25" t="s">
        <v>71</v>
      </c>
      <c r="H25">
        <f>C25/$C$29</f>
        <v>7.2690060051025822E-4</v>
      </c>
      <c r="I25">
        <f>C25/$C$30</f>
        <v>7.2571365933537743E-4</v>
      </c>
    </row>
    <row r="26" spans="1:9" x14ac:dyDescent="0.25">
      <c r="A26" t="s">
        <v>14</v>
      </c>
      <c r="B26" t="s">
        <v>72</v>
      </c>
      <c r="C26">
        <v>3.45280160975202</v>
      </c>
      <c r="D26">
        <v>5.8</v>
      </c>
      <c r="E26" t="s">
        <v>73</v>
      </c>
      <c r="H26">
        <f t="shared" ref="H26:H27" si="0">C26/$C$29</f>
        <v>5.8527877314934834E-2</v>
      </c>
      <c r="I26">
        <f t="shared" ref="I26:I27" si="1">C26/$C$30</f>
        <v>5.8432308336982819E-2</v>
      </c>
    </row>
    <row r="27" spans="1:9" x14ac:dyDescent="0.25">
      <c r="A27" t="s">
        <v>14</v>
      </c>
      <c r="B27" t="s">
        <v>74</v>
      </c>
      <c r="C27">
        <v>6.2521844490302003</v>
      </c>
      <c r="D27">
        <v>11</v>
      </c>
      <c r="E27" t="s">
        <v>75</v>
      </c>
      <c r="H27">
        <f t="shared" si="0"/>
        <v>0.10597975955226221</v>
      </c>
      <c r="I27">
        <f t="shared" si="1"/>
        <v>0.10580670736296942</v>
      </c>
    </row>
    <row r="29" spans="1:9" x14ac:dyDescent="0.25">
      <c r="C29">
        <v>58.994136950716857</v>
      </c>
    </row>
    <row r="30" spans="1:9" x14ac:dyDescent="0.25">
      <c r="C30">
        <v>59.090624827612402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info</vt:lpstr>
      <vt:lpstr>direct emissions</vt:lpstr>
      <vt:lpstr>indirect emissions</vt:lpstr>
      <vt:lpstr>indirect emissions - subsectors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ipcc_ar6_indirect_emissions</dc:title>
  <dc:creator>lamw</dc:creator>
  <cp:lastModifiedBy>William Lamb</cp:lastModifiedBy>
  <dcterms:created xsi:type="dcterms:W3CDTF">2022-02-07T13:37:47Z</dcterms:created>
  <dcterms:modified xsi:type="dcterms:W3CDTF">2022-03-04T16:02:41Z</dcterms:modified>
</cp:coreProperties>
</file>