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ownCloud\Projects\AR6-Emissions-trends-and-drivers\Results\Plot data\"/>
    </mc:Choice>
  </mc:AlternateContent>
  <bookViews>
    <workbookView xWindow="1905" yWindow="0" windowWidth="13125" windowHeight="6105"/>
  </bookViews>
  <sheets>
    <sheet name="panel_a" sheetId="1" r:id="rId1"/>
    <sheet name="panel_a_totals_and_rates" sheetId="2" r:id="rId2"/>
    <sheet name="panel_a_shares" sheetId="3" r:id="rId3"/>
    <sheet name="panel_a_waterfall" sheetId="4" r:id="rId4"/>
    <sheet name="panel_a_stack" sheetId="5" r:id="rId5"/>
    <sheet name="panel_b" sheetId="6" r:id="rId6"/>
    <sheet name="table" sheetId="7" r:id="rId7"/>
  </sheets>
  <calcPr calcId="162913"/>
</workbook>
</file>

<file path=xl/calcChain.xml><?xml version="1.0" encoding="utf-8"?>
<calcChain xmlns="http://schemas.openxmlformats.org/spreadsheetml/2006/main">
  <c r="AF25" i="1" l="1"/>
  <c r="AF24" i="1"/>
  <c r="AJ20" i="1" l="1"/>
  <c r="AJ19" i="1"/>
  <c r="AH19" i="1"/>
</calcChain>
</file>

<file path=xl/sharedStrings.xml><?xml version="1.0" encoding="utf-8"?>
<sst xmlns="http://schemas.openxmlformats.org/spreadsheetml/2006/main" count="221" uniqueCount="62">
  <si>
    <t>gas</t>
  </si>
  <si>
    <t>var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</si>
  <si>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</si>
  <si>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</si>
  <si>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</si>
  <si>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</si>
  <si>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</si>
  <si>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</si>
  <si>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</si>
  <si>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</si>
  <si>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</si>
  <si>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</si>
  <si>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</si>
  <si>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</si>
  <si>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</si>
  <si>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</si>
  <si>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</si>
  <si>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</si>
  <si>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</si>
  <si>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</si>
  <si>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</si>
  <si>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</si>
  <si>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</si>
  <si>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</si>
  <si>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</si>
  <si>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</si>
  <si>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</si>
  <si>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</si>
  <si>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</si>
  <si>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</si>
  <si>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</si>
  <si>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</si>
  <si>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CO2 FFI</t>
  </si>
  <si>
    <t>level</t>
  </si>
  <si>
    <t>CO2 LULUCF</t>
  </si>
  <si>
    <t>CH4</t>
  </si>
  <si>
    <t>N2O</t>
  </si>
  <si>
    <t>Fgas</t>
  </si>
  <si>
    <t>Total</t>
  </si>
  <si>
    <t>uncertainty</t>
  </si>
  <si>
    <t>year</t>
  </si>
  <si>
    <t>total</t>
  </si>
  <si>
    <t>rate</t>
  </si>
  <si>
    <t>shares</t>
  </si>
  <si>
    <t>value</t>
  </si>
  <si>
    <t>start</t>
  </si>
  <si>
    <t>end</t>
  </si>
  <si>
    <t>uncertainty_start</t>
  </si>
  <si>
    <t>uncertainty_end</t>
  </si>
  <si>
    <t>high</t>
  </si>
  <si>
    <t>low</t>
  </si>
  <si>
    <t>2019 Emissions (GtCO2eq)</t>
  </si>
  <si>
    <t>1990-2019 Growth (GtCO2eq)</t>
  </si>
  <si>
    <t>Change in GHG emissions, relative to 1990 (%)</t>
  </si>
  <si>
    <t>38±3</t>
  </si>
  <si>
    <t>6.6±4.6</t>
  </si>
  <si>
    <t>11±3.2</t>
  </si>
  <si>
    <t>2.7±1.6</t>
  </si>
  <si>
    <t>1.4±0.41</t>
  </si>
  <si>
    <t>59±6.6</t>
  </si>
  <si>
    <t>change in annual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</si>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</sst>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F24" sqref="AF24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33</v>
      </c>
      <c r="C2">
        <v>22.727882511711101</v>
      </c>
      <c r="D2">
        <v>22.8608054458048</v>
      </c>
      <c r="E2">
        <v>22.7973204857492</v>
      </c>
      <c r="F2">
        <v>22.895202757717598</v>
      </c>
      <c r="G2">
        <v>23.134160883504201</v>
      </c>
      <c r="H2">
        <v>23.791417902751999</v>
      </c>
      <c r="I2">
        <v>24.238953798459299</v>
      </c>
      <c r="J2">
        <v>24.689617900904501</v>
      </c>
      <c r="K2">
        <v>24.824526408774101</v>
      </c>
      <c r="L2">
        <v>25.000546998382799</v>
      </c>
      <c r="M2">
        <v>25.8473180868132</v>
      </c>
      <c r="N2">
        <v>26.1715889388161</v>
      </c>
      <c r="O2">
        <v>26.5344190665088</v>
      </c>
      <c r="P2">
        <v>27.799526810674301</v>
      </c>
      <c r="Q2">
        <v>29.092548175136599</v>
      </c>
      <c r="R2">
        <v>30.170025329992502</v>
      </c>
      <c r="S2">
        <v>31.200569901136099</v>
      </c>
      <c r="T2">
        <v>32.406031528960803</v>
      </c>
      <c r="U2">
        <v>32.621498093626698</v>
      </c>
      <c r="V2">
        <v>32.280316052314703</v>
      </c>
      <c r="W2">
        <v>34.180727136629002</v>
      </c>
      <c r="X2">
        <v>35.185713182533398</v>
      </c>
      <c r="Y2">
        <v>35.705304526580001</v>
      </c>
      <c r="Z2">
        <v>36.170868926149197</v>
      </c>
      <c r="AA2">
        <v>36.370547695908897</v>
      </c>
      <c r="AB2">
        <v>36.385948189766502</v>
      </c>
      <c r="AC2">
        <v>36.465589461065299</v>
      </c>
      <c r="AD2">
        <v>36.935593267627297</v>
      </c>
      <c r="AE2">
        <v>37.716180669970299</v>
      </c>
      <c r="AF2">
        <v>37.911369128053103</v>
      </c>
    </row>
    <row r="3" spans="1:32" x14ac:dyDescent="0.25">
      <c r="A3" t="s">
        <v>34</v>
      </c>
      <c r="B3" t="s">
        <v>33</v>
      </c>
      <c r="C3">
        <v>4.9792589742826703</v>
      </c>
      <c r="D3">
        <v>4.9370060230666697</v>
      </c>
      <c r="E3">
        <v>4.9447100312960002</v>
      </c>
      <c r="F3">
        <v>4.9504640452906701</v>
      </c>
      <c r="G3">
        <v>4.9272489974719997</v>
      </c>
      <c r="H3">
        <v>4.8920248049333299</v>
      </c>
      <c r="I3">
        <v>4.829878911952</v>
      </c>
      <c r="J3">
        <v>6.5534714575626696</v>
      </c>
      <c r="K3">
        <v>4.5670415495199999</v>
      </c>
      <c r="L3">
        <v>4.5086673524906704</v>
      </c>
      <c r="M3">
        <v>5.0517565002133296</v>
      </c>
      <c r="N3">
        <v>4.8859091309333298</v>
      </c>
      <c r="O3">
        <v>5.500498571264</v>
      </c>
      <c r="P3">
        <v>5.6650860607093296</v>
      </c>
      <c r="Q3">
        <v>5.5468329229173303</v>
      </c>
      <c r="R3">
        <v>5.1943359452693301</v>
      </c>
      <c r="S3">
        <v>5.4813812323466697</v>
      </c>
      <c r="T3">
        <v>4.8062088063253299</v>
      </c>
      <c r="U3">
        <v>4.9752437872106698</v>
      </c>
      <c r="V3">
        <v>5.8660552039573304</v>
      </c>
      <c r="W3">
        <v>5.3373315193546702</v>
      </c>
      <c r="X3">
        <v>5.0620819905226702</v>
      </c>
      <c r="Y3">
        <v>5.4449649378666702</v>
      </c>
      <c r="Z3">
        <v>5.6200982852373302</v>
      </c>
      <c r="AA3">
        <v>6.0431633496213299</v>
      </c>
      <c r="AB3">
        <v>6.2485108873759998</v>
      </c>
      <c r="AC3">
        <v>5.6987914617386703</v>
      </c>
      <c r="AD3">
        <v>5.5739927259573303</v>
      </c>
      <c r="AE3">
        <v>5.6901959278080003</v>
      </c>
      <c r="AF3">
        <v>6.6049716767093303</v>
      </c>
    </row>
    <row r="4" spans="1:32" x14ac:dyDescent="0.25">
      <c r="A4" t="s">
        <v>35</v>
      </c>
      <c r="B4" t="s">
        <v>33</v>
      </c>
      <c r="C4">
        <v>8.1755826899489605</v>
      </c>
      <c r="D4">
        <v>8.12067446057568</v>
      </c>
      <c r="E4">
        <v>8.1231793723291794</v>
      </c>
      <c r="F4">
        <v>8.1112387252678992</v>
      </c>
      <c r="G4">
        <v>8.1681097237905291</v>
      </c>
      <c r="H4">
        <v>8.2806828035306896</v>
      </c>
      <c r="I4">
        <v>8.3785184375758206</v>
      </c>
      <c r="J4">
        <v>8.3725183682465705</v>
      </c>
      <c r="K4">
        <v>8.2808962176976095</v>
      </c>
      <c r="L4">
        <v>8.3134187167200295</v>
      </c>
      <c r="M4">
        <v>8.4376884187226793</v>
      </c>
      <c r="N4">
        <v>8.4515501549398504</v>
      </c>
      <c r="O4">
        <v>8.4478521311508707</v>
      </c>
      <c r="P4">
        <v>8.7120910331412809</v>
      </c>
      <c r="Q4">
        <v>8.9105428822369603</v>
      </c>
      <c r="R4">
        <v>9.0917105984693105</v>
      </c>
      <c r="S4">
        <v>9.2690085174304002</v>
      </c>
      <c r="T4">
        <v>9.3546854768620893</v>
      </c>
      <c r="U4">
        <v>9.5155069286025</v>
      </c>
      <c r="V4">
        <v>9.4926716499697505</v>
      </c>
      <c r="W4">
        <v>9.6642492852653596</v>
      </c>
      <c r="X4">
        <v>9.8638521720748802</v>
      </c>
      <c r="Y4">
        <v>9.9991600390262896</v>
      </c>
      <c r="Z4">
        <v>10.0557372142805</v>
      </c>
      <c r="AA4">
        <v>10.136896526833301</v>
      </c>
      <c r="AB4">
        <v>10.1894129760287</v>
      </c>
      <c r="AC4">
        <v>10.231533224329601</v>
      </c>
      <c r="AD4">
        <v>10.3727142481189</v>
      </c>
      <c r="AE4">
        <v>10.454209329749499</v>
      </c>
      <c r="AF4">
        <v>10.5651795494206</v>
      </c>
    </row>
    <row r="5" spans="1:32" x14ac:dyDescent="0.25">
      <c r="A5" t="s">
        <v>36</v>
      </c>
      <c r="B5" t="s">
        <v>33</v>
      </c>
      <c r="C5">
        <v>2.0064271675408398</v>
      </c>
      <c r="D5">
        <v>1.9993959791610401</v>
      </c>
      <c r="E5">
        <v>2.01570991212078</v>
      </c>
      <c r="F5">
        <v>2.0112963210623098</v>
      </c>
      <c r="G5">
        <v>2.0557495381772699</v>
      </c>
      <c r="H5">
        <v>2.1197075081919698</v>
      </c>
      <c r="I5">
        <v>2.1675863250145899</v>
      </c>
      <c r="J5">
        <v>2.1574787499978001</v>
      </c>
      <c r="K5">
        <v>2.1404284190574501</v>
      </c>
      <c r="L5">
        <v>2.1483478496904702</v>
      </c>
      <c r="M5">
        <v>2.16478916665764</v>
      </c>
      <c r="N5">
        <v>2.17286535719865</v>
      </c>
      <c r="O5">
        <v>2.1979296928114498</v>
      </c>
      <c r="P5">
        <v>2.22962595826111</v>
      </c>
      <c r="Q5">
        <v>2.3013234291874101</v>
      </c>
      <c r="R5">
        <v>2.3248505615330801</v>
      </c>
      <c r="S5">
        <v>2.3669769589137699</v>
      </c>
      <c r="T5">
        <v>2.4129591965028401</v>
      </c>
      <c r="U5">
        <v>2.3895896183311498</v>
      </c>
      <c r="V5">
        <v>2.3973435082308701</v>
      </c>
      <c r="W5">
        <v>2.4236939919149099</v>
      </c>
      <c r="X5">
        <v>2.4890410246788699</v>
      </c>
      <c r="Y5">
        <v>2.5169873732372299</v>
      </c>
      <c r="Z5">
        <v>2.56126719613138</v>
      </c>
      <c r="AA5">
        <v>2.56549165462663</v>
      </c>
      <c r="AB5">
        <v>2.58959347004699</v>
      </c>
      <c r="AC5">
        <v>2.6139173919308498</v>
      </c>
      <c r="AD5">
        <v>2.6256868631308001</v>
      </c>
      <c r="AE5">
        <v>2.6269849966299499</v>
      </c>
      <c r="AF5">
        <v>2.6587532764900499</v>
      </c>
    </row>
    <row r="6" spans="1:32" x14ac:dyDescent="0.25">
      <c r="A6" t="s">
        <v>37</v>
      </c>
      <c r="B6" t="s">
        <v>33</v>
      </c>
      <c r="C6">
        <v>0.38121642388128202</v>
      </c>
      <c r="D6">
        <v>0.396099605425283</v>
      </c>
      <c r="E6">
        <v>0.40324231233386498</v>
      </c>
      <c r="F6">
        <v>0.41599116273294601</v>
      </c>
      <c r="G6">
        <v>0.44942875504600899</v>
      </c>
      <c r="H6">
        <v>0.49812878634153301</v>
      </c>
      <c r="I6">
        <v>0.53193955248741398</v>
      </c>
      <c r="J6">
        <v>0.56683558328044403</v>
      </c>
      <c r="K6">
        <v>0.59561157093513994</v>
      </c>
      <c r="L6">
        <v>0.61777226901103999</v>
      </c>
      <c r="M6">
        <v>0.65570508785015302</v>
      </c>
      <c r="N6">
        <v>0.66015595626844203</v>
      </c>
      <c r="O6">
        <v>0.73717009791788402</v>
      </c>
      <c r="P6">
        <v>0.76739365871965803</v>
      </c>
      <c r="Q6">
        <v>0.84800876808070003</v>
      </c>
      <c r="R6">
        <v>0.90847228774494904</v>
      </c>
      <c r="S6">
        <v>0.87778581076616902</v>
      </c>
      <c r="T6">
        <v>0.87911816881975702</v>
      </c>
      <c r="U6">
        <v>0.85556864835347102</v>
      </c>
      <c r="V6">
        <v>0.87787404958645399</v>
      </c>
      <c r="W6">
        <v>0.94275817249330396</v>
      </c>
      <c r="X6">
        <v>0.99804661198172395</v>
      </c>
      <c r="Y6">
        <v>1.05967117039715</v>
      </c>
      <c r="Z6">
        <v>1.1123434834494801</v>
      </c>
      <c r="AA6">
        <v>1.1920932067885599</v>
      </c>
      <c r="AB6">
        <v>1.1538668314716201</v>
      </c>
      <c r="AC6">
        <v>1.2086167600137701</v>
      </c>
      <c r="AD6">
        <v>1.2778470605764101</v>
      </c>
      <c r="AE6">
        <v>1.34470422904084</v>
      </c>
      <c r="AF6">
        <v>1.35028402604853</v>
      </c>
    </row>
    <row r="7" spans="1:32" x14ac:dyDescent="0.25">
      <c r="A7" t="s">
        <v>38</v>
      </c>
      <c r="B7" t="s">
        <v>33</v>
      </c>
      <c r="C7">
        <v>38.270367767364903</v>
      </c>
      <c r="D7">
        <v>38.3139815140335</v>
      </c>
      <c r="E7">
        <v>38.284162113828998</v>
      </c>
      <c r="F7">
        <v>38.3841930120714</v>
      </c>
      <c r="G7">
        <v>38.734697897990003</v>
      </c>
      <c r="H7">
        <v>39.5819618057496</v>
      </c>
      <c r="I7">
        <v>40.146877025489097</v>
      </c>
      <c r="J7">
        <v>42.339922059991999</v>
      </c>
      <c r="K7">
        <v>40.408504165984297</v>
      </c>
      <c r="L7">
        <v>40.588753186295101</v>
      </c>
      <c r="M7">
        <v>42.157257260256998</v>
      </c>
      <c r="N7">
        <v>42.342069538156402</v>
      </c>
      <c r="O7">
        <v>43.417869559652999</v>
      </c>
      <c r="P7">
        <v>45.1737235215057</v>
      </c>
      <c r="Q7">
        <v>46.699256177559</v>
      </c>
      <c r="R7">
        <v>47.689394723009201</v>
      </c>
      <c r="S7">
        <v>49.1957224205931</v>
      </c>
      <c r="T7">
        <v>49.859003177470797</v>
      </c>
      <c r="U7">
        <v>50.357407076124503</v>
      </c>
      <c r="V7">
        <v>50.914260464059097</v>
      </c>
      <c r="W7">
        <v>52.548760105657202</v>
      </c>
      <c r="X7">
        <v>53.598734981791601</v>
      </c>
      <c r="Y7">
        <v>54.726088047107297</v>
      </c>
      <c r="Z7">
        <v>55.520315105247803</v>
      </c>
      <c r="AA7">
        <v>56.3081924337787</v>
      </c>
      <c r="AB7">
        <v>56.567332354689697</v>
      </c>
      <c r="AC7">
        <v>56.218448299078197</v>
      </c>
      <c r="AD7">
        <v>56.785834165410797</v>
      </c>
      <c r="AE7">
        <v>57.832275153198601</v>
      </c>
      <c r="AF7">
        <v>59.0905576567216</v>
      </c>
    </row>
    <row r="8" spans="1:32" x14ac:dyDescent="0.25">
      <c r="A8" t="s">
        <v>32</v>
      </c>
      <c r="B8" t="s">
        <v>39</v>
      </c>
      <c r="C8">
        <v>1.81823060093689</v>
      </c>
      <c r="D8">
        <v>1.8288644356643899</v>
      </c>
      <c r="E8">
        <v>1.8237856388599401</v>
      </c>
      <c r="F8">
        <v>1.83161622061741</v>
      </c>
      <c r="G8">
        <v>1.8507328706803401</v>
      </c>
      <c r="H8">
        <v>1.9033134322201599</v>
      </c>
      <c r="I8">
        <v>1.9391163038767401</v>
      </c>
      <c r="J8">
        <v>1.9751694320723601</v>
      </c>
      <c r="K8">
        <v>1.98596211270193</v>
      </c>
      <c r="L8">
        <v>2.0000437598706302</v>
      </c>
      <c r="M8">
        <v>2.0677854469450598</v>
      </c>
      <c r="N8">
        <v>2.0937271151052901</v>
      </c>
      <c r="O8">
        <v>2.1227535253207002</v>
      </c>
      <c r="P8">
        <v>2.2239621448539402</v>
      </c>
      <c r="Q8">
        <v>2.3274038540109201</v>
      </c>
      <c r="R8">
        <v>2.4136020263994</v>
      </c>
      <c r="S8">
        <v>2.4960455920908902</v>
      </c>
      <c r="T8">
        <v>2.5924825223168599</v>
      </c>
      <c r="U8">
        <v>2.6097198474901302</v>
      </c>
      <c r="V8">
        <v>2.58242528418518</v>
      </c>
      <c r="W8">
        <v>2.7344581709303202</v>
      </c>
      <c r="X8">
        <v>2.8148570546026699</v>
      </c>
      <c r="Y8">
        <v>2.8564243621264001</v>
      </c>
      <c r="Z8">
        <v>2.89366951409193</v>
      </c>
      <c r="AA8">
        <v>2.9096438156727098</v>
      </c>
      <c r="AB8">
        <v>2.9108758551813199</v>
      </c>
      <c r="AC8">
        <v>2.9172471568852201</v>
      </c>
      <c r="AD8">
        <v>2.9548474614101798</v>
      </c>
      <c r="AE8">
        <v>3.0172944535976298</v>
      </c>
      <c r="AF8">
        <v>3.0329095302442499</v>
      </c>
    </row>
    <row r="9" spans="1:32" x14ac:dyDescent="0.25">
      <c r="A9" t="s">
        <v>34</v>
      </c>
      <c r="B9" t="s">
        <v>39</v>
      </c>
      <c r="C9">
        <v>3.48548128199787</v>
      </c>
      <c r="D9">
        <v>3.4559042161466702</v>
      </c>
      <c r="E9">
        <v>3.4612970219072001</v>
      </c>
      <c r="F9">
        <v>3.4653248317034699</v>
      </c>
      <c r="G9">
        <v>3.4490742982303999</v>
      </c>
      <c r="H9">
        <v>3.4244173634533301</v>
      </c>
      <c r="I9">
        <v>3.3809152383663998</v>
      </c>
      <c r="J9">
        <v>4.58743002029387</v>
      </c>
      <c r="K9">
        <v>3.1969290846640002</v>
      </c>
      <c r="L9">
        <v>3.15606714674347</v>
      </c>
      <c r="M9">
        <v>3.5362295501493302</v>
      </c>
      <c r="N9">
        <v>3.4201363916533301</v>
      </c>
      <c r="O9">
        <v>3.8503489998848002</v>
      </c>
      <c r="P9">
        <v>3.9655602424965299</v>
      </c>
      <c r="Q9">
        <v>3.88278304604213</v>
      </c>
      <c r="R9">
        <v>3.6360351616885298</v>
      </c>
      <c r="S9">
        <v>3.8369668626426701</v>
      </c>
      <c r="T9">
        <v>3.3643461644277299</v>
      </c>
      <c r="U9">
        <v>3.4826706510474699</v>
      </c>
      <c r="V9">
        <v>4.1062386427701298</v>
      </c>
      <c r="W9">
        <v>3.7361320635482702</v>
      </c>
      <c r="X9">
        <v>3.5434573933658702</v>
      </c>
      <c r="Y9">
        <v>3.81147545650667</v>
      </c>
      <c r="Z9">
        <v>3.9340687996661301</v>
      </c>
      <c r="AA9">
        <v>4.2302143447349296</v>
      </c>
      <c r="AB9">
        <v>4.3739576211631999</v>
      </c>
      <c r="AC9">
        <v>3.9891540232170701</v>
      </c>
      <c r="AD9">
        <v>3.90179490817013</v>
      </c>
      <c r="AE9">
        <v>3.9831371494656</v>
      </c>
      <c r="AF9">
        <v>4.6234801736965299</v>
      </c>
    </row>
    <row r="10" spans="1:32" x14ac:dyDescent="0.25">
      <c r="A10" t="s">
        <v>35</v>
      </c>
      <c r="B10" t="s">
        <v>39</v>
      </c>
      <c r="C10">
        <v>2.4526748069846902</v>
      </c>
      <c r="D10">
        <v>2.4362023381726998</v>
      </c>
      <c r="E10">
        <v>2.4369538116987499</v>
      </c>
      <c r="F10">
        <v>2.4333716175803701</v>
      </c>
      <c r="G10">
        <v>2.4504329171371602</v>
      </c>
      <c r="H10">
        <v>2.4842048410592099</v>
      </c>
      <c r="I10">
        <v>2.51355553127275</v>
      </c>
      <c r="J10">
        <v>2.5117555104739702</v>
      </c>
      <c r="K10">
        <v>2.4842688653092799</v>
      </c>
      <c r="L10">
        <v>2.4940256150160098</v>
      </c>
      <c r="M10">
        <v>2.5313065256168001</v>
      </c>
      <c r="N10">
        <v>2.5354650464819501</v>
      </c>
      <c r="O10">
        <v>2.53435563934526</v>
      </c>
      <c r="P10">
        <v>2.6136273099423799</v>
      </c>
      <c r="Q10">
        <v>2.6731628646710899</v>
      </c>
      <c r="R10">
        <v>2.7275131795407899</v>
      </c>
      <c r="S10">
        <v>2.7807025552291198</v>
      </c>
      <c r="T10">
        <v>2.8064056430586302</v>
      </c>
      <c r="U10">
        <v>2.8546520785807501</v>
      </c>
      <c r="V10">
        <v>2.8478014949909198</v>
      </c>
      <c r="W10">
        <v>2.8992747855796099</v>
      </c>
      <c r="X10">
        <v>2.95915565162246</v>
      </c>
      <c r="Y10">
        <v>2.9997480117078901</v>
      </c>
      <c r="Z10">
        <v>3.0167211642841401</v>
      </c>
      <c r="AA10">
        <v>3.0410689580499799</v>
      </c>
      <c r="AB10">
        <v>3.0568238928086</v>
      </c>
      <c r="AC10">
        <v>3.0694599672988798</v>
      </c>
      <c r="AD10">
        <v>3.1118142744356798</v>
      </c>
      <c r="AE10">
        <v>3.1362627989248502</v>
      </c>
      <c r="AF10">
        <v>3.1695538648261898</v>
      </c>
    </row>
    <row r="11" spans="1:32" x14ac:dyDescent="0.25">
      <c r="A11" t="s">
        <v>36</v>
      </c>
      <c r="B11" t="s">
        <v>39</v>
      </c>
      <c r="C11">
        <v>1.20385630052451</v>
      </c>
      <c r="D11">
        <v>1.1996375874966301</v>
      </c>
      <c r="E11">
        <v>1.20942594727247</v>
      </c>
      <c r="F11">
        <v>1.2067777926373899</v>
      </c>
      <c r="G11">
        <v>1.2334497229063599</v>
      </c>
      <c r="H11">
        <v>1.27182450491518</v>
      </c>
      <c r="I11">
        <v>1.30055179500875</v>
      </c>
      <c r="J11">
        <v>1.2944872499986799</v>
      </c>
      <c r="K11">
        <v>1.28425705143447</v>
      </c>
      <c r="L11">
        <v>1.28900870981428</v>
      </c>
      <c r="M11">
        <v>1.2988734999945799</v>
      </c>
      <c r="N11">
        <v>1.30371921431919</v>
      </c>
      <c r="O11">
        <v>1.31875781568687</v>
      </c>
      <c r="P11">
        <v>1.33777557495667</v>
      </c>
      <c r="Q11">
        <v>1.38079405751245</v>
      </c>
      <c r="R11">
        <v>1.3949103369198499</v>
      </c>
      <c r="S11">
        <v>1.4201861753482601</v>
      </c>
      <c r="T11">
        <v>1.4477755179017</v>
      </c>
      <c r="U11">
        <v>1.4337537709986901</v>
      </c>
      <c r="V11">
        <v>1.4384061049385199</v>
      </c>
      <c r="W11">
        <v>1.45421639514894</v>
      </c>
      <c r="X11">
        <v>1.49342461480732</v>
      </c>
      <c r="Y11">
        <v>1.5101924239423401</v>
      </c>
      <c r="Z11">
        <v>1.53676031767883</v>
      </c>
      <c r="AA11">
        <v>1.53929499277598</v>
      </c>
      <c r="AB11">
        <v>1.5537560820281999</v>
      </c>
      <c r="AC11">
        <v>1.56835043515851</v>
      </c>
      <c r="AD11">
        <v>1.5754121178784799</v>
      </c>
      <c r="AE11">
        <v>1.57619099797797</v>
      </c>
      <c r="AF11">
        <v>1.5952519658940301</v>
      </c>
    </row>
    <row r="12" spans="1:32" x14ac:dyDescent="0.25">
      <c r="A12" t="s">
        <v>37</v>
      </c>
      <c r="B12" t="s">
        <v>39</v>
      </c>
      <c r="C12">
        <v>0.114364927164385</v>
      </c>
      <c r="D12">
        <v>0.118829881627585</v>
      </c>
      <c r="E12">
        <v>0.12097269370015901</v>
      </c>
      <c r="F12">
        <v>0.124797348819884</v>
      </c>
      <c r="G12">
        <v>0.13482862651380301</v>
      </c>
      <c r="H12">
        <v>0.14943863590246001</v>
      </c>
      <c r="I12">
        <v>0.15958186574622399</v>
      </c>
      <c r="J12">
        <v>0.17005067498413301</v>
      </c>
      <c r="K12">
        <v>0.17868347128054199</v>
      </c>
      <c r="L12">
        <v>0.18533168070331199</v>
      </c>
      <c r="M12">
        <v>0.19671152635504599</v>
      </c>
      <c r="N12">
        <v>0.19804678688053301</v>
      </c>
      <c r="O12">
        <v>0.22115102937536499</v>
      </c>
      <c r="P12">
        <v>0.23021809761589701</v>
      </c>
      <c r="Q12">
        <v>0.25440263042421002</v>
      </c>
      <c r="R12">
        <v>0.27254168632348502</v>
      </c>
      <c r="S12">
        <v>0.26333574322985098</v>
      </c>
      <c r="T12">
        <v>0.26373545064592702</v>
      </c>
      <c r="U12">
        <v>0.25667059450604102</v>
      </c>
      <c r="V12">
        <v>0.26336221487593597</v>
      </c>
      <c r="W12">
        <v>0.28282745174799101</v>
      </c>
      <c r="X12">
        <v>0.29941398359451699</v>
      </c>
      <c r="Y12">
        <v>0.31790135111914403</v>
      </c>
      <c r="Z12">
        <v>0.33370304503484399</v>
      </c>
      <c r="AA12">
        <v>0.35762796203656699</v>
      </c>
      <c r="AB12">
        <v>0.34616004944148698</v>
      </c>
      <c r="AC12">
        <v>0.36258502800413001</v>
      </c>
      <c r="AD12">
        <v>0.38335411817292298</v>
      </c>
      <c r="AE12">
        <v>0.40341126871225302</v>
      </c>
      <c r="AF12">
        <v>0.40508520781455898</v>
      </c>
    </row>
    <row r="13" spans="1:32" x14ac:dyDescent="0.25">
      <c r="A13" t="s">
        <v>38</v>
      </c>
      <c r="B13" t="s">
        <v>39</v>
      </c>
      <c r="C13">
        <v>4.7887895467472799</v>
      </c>
      <c r="D13">
        <v>4.7619693184478598</v>
      </c>
      <c r="E13">
        <v>4.7668501681178803</v>
      </c>
      <c r="F13">
        <v>4.7703751023552003</v>
      </c>
      <c r="G13">
        <v>4.7817908917250804</v>
      </c>
      <c r="H13">
        <v>4.8125231916257301</v>
      </c>
      <c r="I13">
        <v>4.8192969031951201</v>
      </c>
      <c r="J13">
        <v>5.7410224432024703</v>
      </c>
      <c r="K13">
        <v>4.69225285312623</v>
      </c>
      <c r="L13">
        <v>4.6772844611330102</v>
      </c>
      <c r="M13">
        <v>4.9913862409321199</v>
      </c>
      <c r="N13">
        <v>4.9242781695949196</v>
      </c>
      <c r="O13">
        <v>5.2480718755639604</v>
      </c>
      <c r="P13">
        <v>5.4171364423752202</v>
      </c>
      <c r="Q13">
        <v>5.4415002996399897</v>
      </c>
      <c r="R13">
        <v>5.3390643751759796</v>
      </c>
      <c r="S13">
        <v>5.5471740093298596</v>
      </c>
      <c r="T13">
        <v>5.2991804757124701</v>
      </c>
      <c r="U13">
        <v>5.4046462146687997</v>
      </c>
      <c r="V13">
        <v>5.8119240595175503</v>
      </c>
      <c r="W13">
        <v>5.6600773191292104</v>
      </c>
      <c r="X13">
        <v>5.6174797303291797</v>
      </c>
      <c r="Y13">
        <v>5.83667164163134</v>
      </c>
      <c r="Z13">
        <v>5.9517910881170302</v>
      </c>
      <c r="AA13">
        <v>6.17301934049412</v>
      </c>
      <c r="AB13">
        <v>6.2835388571985202</v>
      </c>
      <c r="AC13">
        <v>6.0362617799552796</v>
      </c>
      <c r="AD13">
        <v>6.0222420098568596</v>
      </c>
      <c r="AE13">
        <v>6.1198619615898799</v>
      </c>
      <c r="AF13">
        <v>6.5825605730236099</v>
      </c>
    </row>
    <row r="18" spans="1:36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  <c r="Z18" t="s">
        <v>25</v>
      </c>
      <c r="AA18" t="s">
        <v>26</v>
      </c>
      <c r="AB18" t="s">
        <v>27</v>
      </c>
      <c r="AC18" t="s">
        <v>28</v>
      </c>
      <c r="AD18" t="s">
        <v>29</v>
      </c>
      <c r="AE18" t="s">
        <v>30</v>
      </c>
      <c r="AF18" t="s">
        <v>31</v>
      </c>
      <c r="AH18" t="s">
        <v>60</v>
      </c>
      <c r="AJ18" t="s">
        <v>61</v>
      </c>
    </row>
    <row r="19" spans="1:36" x14ac:dyDescent="0.25">
      <c r="A19" t="s">
        <v>34</v>
      </c>
      <c r="B19" t="s">
        <v>33</v>
      </c>
      <c r="C19">
        <v>4.9792589742826703</v>
      </c>
      <c r="D19">
        <v>4.9370060230666697</v>
      </c>
      <c r="E19">
        <v>4.9447100312960002</v>
      </c>
      <c r="F19">
        <v>4.9504640452906701</v>
      </c>
      <c r="G19">
        <v>4.9272489974719997</v>
      </c>
      <c r="H19">
        <v>4.8920248049333299</v>
      </c>
      <c r="I19">
        <v>4.829878911952</v>
      </c>
      <c r="J19">
        <v>6.5534714575626696</v>
      </c>
      <c r="K19">
        <v>4.5670415495199999</v>
      </c>
      <c r="L19">
        <v>4.5086673524906704</v>
      </c>
      <c r="M19">
        <v>5.0517565002133296</v>
      </c>
      <c r="N19">
        <v>4.8859091309333298</v>
      </c>
      <c r="O19">
        <v>5.500498571264</v>
      </c>
      <c r="P19">
        <v>5.6650860607093296</v>
      </c>
      <c r="Q19">
        <v>5.5468329229173303</v>
      </c>
      <c r="R19">
        <v>5.1943359452693301</v>
      </c>
      <c r="S19">
        <v>5.4813812323466697</v>
      </c>
      <c r="T19">
        <v>4.8062088063253299</v>
      </c>
      <c r="U19">
        <v>4.9752437872106698</v>
      </c>
      <c r="V19">
        <v>5.8660552039573304</v>
      </c>
      <c r="W19" s="1">
        <v>5.3373315193546702</v>
      </c>
      <c r="X19">
        <v>5.0620819905226702</v>
      </c>
      <c r="Y19">
        <v>5.4449649378666702</v>
      </c>
      <c r="Z19">
        <v>5.6200982852373302</v>
      </c>
      <c r="AA19">
        <v>6.0431633496213299</v>
      </c>
      <c r="AB19">
        <v>6.2485108873759998</v>
      </c>
      <c r="AC19">
        <v>5.6987914617386703</v>
      </c>
      <c r="AD19">
        <v>5.5739927259573303</v>
      </c>
      <c r="AE19">
        <v>5.6901959278080003</v>
      </c>
      <c r="AF19" s="1">
        <v>6.6049716767093303</v>
      </c>
      <c r="AH19">
        <f>AF19-W19</f>
        <v>1.2676401573546601</v>
      </c>
      <c r="AJ19">
        <f>SUM(W19:AF19)</f>
        <v>57.324102762192013</v>
      </c>
    </row>
    <row r="20" spans="1:36" x14ac:dyDescent="0.25">
      <c r="A20" t="s">
        <v>34</v>
      </c>
      <c r="B20" t="s">
        <v>39</v>
      </c>
      <c r="C20">
        <v>3.48548128199787</v>
      </c>
      <c r="D20">
        <v>3.4559042161466702</v>
      </c>
      <c r="E20">
        <v>3.4612970219072001</v>
      </c>
      <c r="F20">
        <v>3.4653248317034699</v>
      </c>
      <c r="G20">
        <v>3.4490742982303999</v>
      </c>
      <c r="H20">
        <v>3.4244173634533301</v>
      </c>
      <c r="I20">
        <v>3.3809152383663998</v>
      </c>
      <c r="J20">
        <v>4.58743002029387</v>
      </c>
      <c r="K20">
        <v>3.1969290846640002</v>
      </c>
      <c r="L20">
        <v>3.15606714674347</v>
      </c>
      <c r="M20">
        <v>3.5362295501493302</v>
      </c>
      <c r="N20">
        <v>3.4201363916533301</v>
      </c>
      <c r="O20">
        <v>3.8503489998848002</v>
      </c>
      <c r="P20">
        <v>3.9655602424965299</v>
      </c>
      <c r="Q20">
        <v>3.88278304604213</v>
      </c>
      <c r="R20">
        <v>3.6360351616885298</v>
      </c>
      <c r="S20">
        <v>3.8369668626426701</v>
      </c>
      <c r="T20">
        <v>3.3643461644277299</v>
      </c>
      <c r="U20">
        <v>3.4826706510474699</v>
      </c>
      <c r="V20">
        <v>4.1062386427701298</v>
      </c>
      <c r="W20" s="1">
        <v>3.7361320635482702</v>
      </c>
      <c r="X20">
        <v>3.5434573933658702</v>
      </c>
      <c r="Y20">
        <v>3.81147545650667</v>
      </c>
      <c r="Z20">
        <v>3.9340687996661301</v>
      </c>
      <c r="AA20">
        <v>4.2302143447349296</v>
      </c>
      <c r="AB20">
        <v>4.3739576211631999</v>
      </c>
      <c r="AC20">
        <v>3.9891540232170701</v>
      </c>
      <c r="AD20">
        <v>3.90179490817013</v>
      </c>
      <c r="AE20">
        <v>3.9831371494656</v>
      </c>
      <c r="AF20" s="1">
        <v>4.6234801736965299</v>
      </c>
      <c r="AJ20">
        <f>0.7*AJ19</f>
        <v>40.126871933534403</v>
      </c>
    </row>
    <row r="24" spans="1:36" x14ac:dyDescent="0.25">
      <c r="AF24">
        <f>SUM(W3:AF3)/10</f>
        <v>5.7324102762192011</v>
      </c>
    </row>
    <row r="25" spans="1:36" x14ac:dyDescent="0.25">
      <c r="AF25">
        <f>0.7*AF24</f>
        <v>4.0126871933534405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baseColWidth="10" defaultRowHeight="15" x14ac:dyDescent="0.25"/>
  <sheetData>
    <row r="1" spans="1:3" x14ac:dyDescent="0.25">
      <c r="A1" t="s">
        <v>40</v>
      </c>
      <c r="B1" t="s">
        <v>41</v>
      </c>
      <c r="C1" t="s">
        <v>42</v>
      </c>
    </row>
    <row r="2" spans="1:3" x14ac:dyDescent="0.25">
      <c r="A2">
        <v>1990</v>
      </c>
      <c r="B2">
        <v>38</v>
      </c>
      <c r="C2">
        <v>0.7</v>
      </c>
    </row>
    <row r="3" spans="1:3" x14ac:dyDescent="0.25">
      <c r="A3">
        <v>2000</v>
      </c>
      <c r="B3">
        <v>42</v>
      </c>
      <c r="C3">
        <v>2.1</v>
      </c>
    </row>
    <row r="4" spans="1:3" x14ac:dyDescent="0.25">
      <c r="A4">
        <v>2010</v>
      </c>
      <c r="B4">
        <v>53</v>
      </c>
      <c r="C4">
        <v>1.3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baseColWidth="10" defaultRowHeight="15" x14ac:dyDescent="0.25"/>
  <sheetData>
    <row r="1" spans="1:3" x14ac:dyDescent="0.25">
      <c r="A1" t="s">
        <v>40</v>
      </c>
      <c r="B1" t="s">
        <v>0</v>
      </c>
      <c r="C1" t="s">
        <v>43</v>
      </c>
    </row>
    <row r="2" spans="1:3" x14ac:dyDescent="0.25">
      <c r="A2">
        <v>1990</v>
      </c>
      <c r="B2" t="s">
        <v>37</v>
      </c>
      <c r="C2">
        <v>1</v>
      </c>
    </row>
    <row r="3" spans="1:3" x14ac:dyDescent="0.25">
      <c r="A3">
        <v>1990</v>
      </c>
      <c r="B3" t="s">
        <v>36</v>
      </c>
      <c r="C3">
        <v>5</v>
      </c>
    </row>
    <row r="4" spans="1:3" x14ac:dyDescent="0.25">
      <c r="A4">
        <v>1990</v>
      </c>
      <c r="B4" t="s">
        <v>35</v>
      </c>
      <c r="C4">
        <v>21</v>
      </c>
    </row>
    <row r="5" spans="1:3" x14ac:dyDescent="0.25">
      <c r="A5">
        <v>1990</v>
      </c>
      <c r="B5" t="s">
        <v>34</v>
      </c>
      <c r="C5">
        <v>13</v>
      </c>
    </row>
    <row r="6" spans="1:3" x14ac:dyDescent="0.25">
      <c r="A6">
        <v>1990</v>
      </c>
      <c r="B6" t="s">
        <v>32</v>
      </c>
      <c r="C6">
        <v>59</v>
      </c>
    </row>
    <row r="7" spans="1:3" x14ac:dyDescent="0.25">
      <c r="A7">
        <v>2000</v>
      </c>
      <c r="B7" t="s">
        <v>37</v>
      </c>
      <c r="C7">
        <v>2</v>
      </c>
    </row>
    <row r="8" spans="1:3" x14ac:dyDescent="0.25">
      <c r="A8">
        <v>2000</v>
      </c>
      <c r="B8" t="s">
        <v>36</v>
      </c>
      <c r="C8">
        <v>5</v>
      </c>
    </row>
    <row r="9" spans="1:3" x14ac:dyDescent="0.25">
      <c r="A9">
        <v>2000</v>
      </c>
      <c r="B9" t="s">
        <v>35</v>
      </c>
      <c r="C9">
        <v>20</v>
      </c>
    </row>
    <row r="10" spans="1:3" x14ac:dyDescent="0.25">
      <c r="A10">
        <v>2000</v>
      </c>
      <c r="B10" t="s">
        <v>34</v>
      </c>
      <c r="C10">
        <v>12</v>
      </c>
    </row>
    <row r="11" spans="1:3" x14ac:dyDescent="0.25">
      <c r="A11">
        <v>2000</v>
      </c>
      <c r="B11" t="s">
        <v>32</v>
      </c>
      <c r="C11">
        <v>61</v>
      </c>
    </row>
    <row r="12" spans="1:3" x14ac:dyDescent="0.25">
      <c r="A12">
        <v>2010</v>
      </c>
      <c r="B12" t="s">
        <v>37</v>
      </c>
      <c r="C12">
        <v>2</v>
      </c>
    </row>
    <row r="13" spans="1:3" x14ac:dyDescent="0.25">
      <c r="A13">
        <v>2010</v>
      </c>
      <c r="B13" t="s">
        <v>36</v>
      </c>
      <c r="C13">
        <v>5</v>
      </c>
    </row>
    <row r="14" spans="1:3" x14ac:dyDescent="0.25">
      <c r="A14">
        <v>2010</v>
      </c>
      <c r="B14" t="s">
        <v>35</v>
      </c>
      <c r="C14">
        <v>18</v>
      </c>
    </row>
    <row r="15" spans="1:3" x14ac:dyDescent="0.25">
      <c r="A15">
        <v>2010</v>
      </c>
      <c r="B15" t="s">
        <v>34</v>
      </c>
      <c r="C15">
        <v>10</v>
      </c>
    </row>
    <row r="16" spans="1:3" x14ac:dyDescent="0.25">
      <c r="A16">
        <v>2010</v>
      </c>
      <c r="B16" t="s">
        <v>32</v>
      </c>
      <c r="C16">
        <v>65</v>
      </c>
    </row>
    <row r="17" spans="1:3" x14ac:dyDescent="0.25">
      <c r="A17">
        <v>2019</v>
      </c>
      <c r="B17" t="s">
        <v>37</v>
      </c>
      <c r="C17">
        <v>2</v>
      </c>
    </row>
    <row r="18" spans="1:3" x14ac:dyDescent="0.25">
      <c r="A18">
        <v>2019</v>
      </c>
      <c r="B18" t="s">
        <v>36</v>
      </c>
      <c r="C18">
        <v>4</v>
      </c>
    </row>
    <row r="19" spans="1:3" x14ac:dyDescent="0.25">
      <c r="A19">
        <v>2019</v>
      </c>
      <c r="B19" t="s">
        <v>35</v>
      </c>
      <c r="C19">
        <v>18</v>
      </c>
    </row>
    <row r="20" spans="1:3" x14ac:dyDescent="0.25">
      <c r="A20">
        <v>2019</v>
      </c>
      <c r="B20" t="s">
        <v>34</v>
      </c>
      <c r="C20">
        <v>11</v>
      </c>
    </row>
    <row r="21" spans="1:3" x14ac:dyDescent="0.25">
      <c r="A21">
        <v>2019</v>
      </c>
      <c r="B21" t="s">
        <v>32</v>
      </c>
      <c r="C21">
        <v>64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baseColWidth="10" defaultRowHeight="15" x14ac:dyDescent="0.25"/>
  <sheetData>
    <row r="1" spans="1:8" x14ac:dyDescent="0.25">
      <c r="A1" t="s">
        <v>0</v>
      </c>
      <c r="B1" t="s">
        <v>44</v>
      </c>
      <c r="C1" t="s">
        <v>45</v>
      </c>
      <c r="D1" t="s">
        <v>46</v>
      </c>
      <c r="E1" t="s">
        <v>39</v>
      </c>
      <c r="F1" t="s">
        <v>47</v>
      </c>
      <c r="G1" t="s">
        <v>48</v>
      </c>
      <c r="H1" t="s">
        <v>41</v>
      </c>
    </row>
    <row r="2" spans="1:8" x14ac:dyDescent="0.25">
      <c r="A2" t="s">
        <v>32</v>
      </c>
      <c r="B2">
        <v>37.911369128053103</v>
      </c>
      <c r="C2">
        <v>0</v>
      </c>
      <c r="D2">
        <v>37.911369128053103</v>
      </c>
      <c r="E2">
        <v>3.0329095302442499</v>
      </c>
      <c r="F2">
        <v>34.878459597808899</v>
      </c>
      <c r="G2">
        <v>40.944278658297399</v>
      </c>
      <c r="H2">
        <v>59.0905576567216</v>
      </c>
    </row>
    <row r="3" spans="1:8" x14ac:dyDescent="0.25">
      <c r="A3" t="s">
        <v>34</v>
      </c>
      <c r="B3">
        <v>6.6049716767093303</v>
      </c>
      <c r="C3">
        <v>37.911369128053103</v>
      </c>
      <c r="D3">
        <v>44.5163408047624</v>
      </c>
      <c r="E3">
        <v>4.6234801736965299</v>
      </c>
      <c r="F3">
        <v>39.892860631065901</v>
      </c>
      <c r="G3">
        <v>49.139820978458999</v>
      </c>
      <c r="H3">
        <v>59.0905576567216</v>
      </c>
    </row>
    <row r="4" spans="1:8" x14ac:dyDescent="0.25">
      <c r="A4" t="s">
        <v>35</v>
      </c>
      <c r="B4">
        <v>10.5651795494206</v>
      </c>
      <c r="C4">
        <v>44.5163408047624</v>
      </c>
      <c r="D4">
        <v>55.081520354183098</v>
      </c>
      <c r="E4">
        <v>3.1695538648261898</v>
      </c>
      <c r="F4">
        <v>51.9119664893569</v>
      </c>
      <c r="G4">
        <v>58.251074219009297</v>
      </c>
      <c r="H4">
        <v>59.0905576567216</v>
      </c>
    </row>
    <row r="5" spans="1:8" x14ac:dyDescent="0.25">
      <c r="A5" t="s">
        <v>36</v>
      </c>
      <c r="B5">
        <v>2.6587532764900499</v>
      </c>
      <c r="C5">
        <v>55.081520354183098</v>
      </c>
      <c r="D5">
        <v>57.740273630673101</v>
      </c>
      <c r="E5">
        <v>1.5952519658940301</v>
      </c>
      <c r="F5">
        <v>56.145021664779101</v>
      </c>
      <c r="G5">
        <v>59.335525596567201</v>
      </c>
      <c r="H5">
        <v>59.0905576567216</v>
      </c>
    </row>
    <row r="6" spans="1:8" x14ac:dyDescent="0.25">
      <c r="A6" t="s">
        <v>37</v>
      </c>
      <c r="B6">
        <v>1.35028402604853</v>
      </c>
      <c r="C6">
        <v>57.740273630673101</v>
      </c>
      <c r="D6">
        <v>59.0905576567216</v>
      </c>
      <c r="E6">
        <v>0.40508520781455898</v>
      </c>
      <c r="F6">
        <v>58.685472448907099</v>
      </c>
      <c r="G6">
        <v>59.495642864536201</v>
      </c>
      <c r="H6">
        <v>59.0905576567216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RowHeight="15" x14ac:dyDescent="0.25"/>
  <sheetData>
    <row r="1" spans="1:5" x14ac:dyDescent="0.25">
      <c r="A1" t="s">
        <v>0</v>
      </c>
      <c r="B1" t="s">
        <v>44</v>
      </c>
      <c r="C1" t="s">
        <v>39</v>
      </c>
      <c r="D1" t="s">
        <v>47</v>
      </c>
      <c r="E1" t="s">
        <v>48</v>
      </c>
    </row>
    <row r="2" spans="1:5" x14ac:dyDescent="0.25">
      <c r="A2" t="s">
        <v>32</v>
      </c>
      <c r="B2">
        <v>37.911369128053103</v>
      </c>
      <c r="C2">
        <v>6.5825605730236099</v>
      </c>
      <c r="D2">
        <v>52.507997083698001</v>
      </c>
      <c r="E2">
        <v>65.673118229745299</v>
      </c>
    </row>
    <row r="3" spans="1:5" x14ac:dyDescent="0.25">
      <c r="A3" t="s">
        <v>35</v>
      </c>
      <c r="B3">
        <v>10.5651795494206</v>
      </c>
      <c r="C3">
        <v>6.5825605730236099</v>
      </c>
      <c r="D3">
        <v>52.507997083698001</v>
      </c>
      <c r="E3">
        <v>65.673118229745299</v>
      </c>
    </row>
    <row r="4" spans="1:5" x14ac:dyDescent="0.25">
      <c r="A4" t="s">
        <v>36</v>
      </c>
      <c r="B4">
        <v>2.6587532764900499</v>
      </c>
      <c r="C4">
        <v>6.5825605730236099</v>
      </c>
      <c r="D4">
        <v>52.507997083698001</v>
      </c>
      <c r="E4">
        <v>65.673118229745299</v>
      </c>
    </row>
    <row r="5" spans="1:5" x14ac:dyDescent="0.25">
      <c r="A5" t="s">
        <v>37</v>
      </c>
      <c r="B5">
        <v>1.35028402604853</v>
      </c>
      <c r="C5">
        <v>6.5825605730236099</v>
      </c>
      <c r="D5">
        <v>52.507997083698001</v>
      </c>
      <c r="E5">
        <v>65.673118229745299</v>
      </c>
    </row>
    <row r="6" spans="1:5" x14ac:dyDescent="0.25">
      <c r="A6" t="s">
        <v>34</v>
      </c>
      <c r="B6">
        <v>6.6049716767093303</v>
      </c>
      <c r="C6">
        <v>6.5825605730236099</v>
      </c>
      <c r="D6">
        <v>52.507997083698001</v>
      </c>
      <c r="E6">
        <v>65.673118229745299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workbookViewId="0"/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 t="s">
        <v>49</v>
      </c>
      <c r="C2">
        <v>108</v>
      </c>
      <c r="D2">
        <v>108.631632835779</v>
      </c>
      <c r="E2">
        <v>108.329960399621</v>
      </c>
      <c r="F2">
        <v>108.795084476496</v>
      </c>
      <c r="G2">
        <v>109.930583024223</v>
      </c>
      <c r="H2">
        <v>113.053784582582</v>
      </c>
      <c r="I2">
        <v>115.18041810031001</v>
      </c>
      <c r="J2">
        <v>117.32191645762499</v>
      </c>
      <c r="K2">
        <v>117.962984486835</v>
      </c>
      <c r="L2">
        <v>118.799411886878</v>
      </c>
      <c r="M2">
        <v>122.82316013985999</v>
      </c>
      <c r="N2">
        <v>124.364053885605</v>
      </c>
      <c r="O2">
        <v>126.08817639330501</v>
      </c>
      <c r="P2">
        <v>132.09980709843001</v>
      </c>
      <c r="Q2">
        <v>138.244079768353</v>
      </c>
      <c r="R2">
        <v>143.36411383507601</v>
      </c>
      <c r="S2">
        <v>148.26113024767699</v>
      </c>
      <c r="T2">
        <v>153.989330212543</v>
      </c>
      <c r="U2">
        <v>155.013199856885</v>
      </c>
      <c r="V2">
        <v>153.391946295639</v>
      </c>
      <c r="W2">
        <v>162.42245747503199</v>
      </c>
      <c r="X2">
        <v>167.198023034285</v>
      </c>
      <c r="Y2">
        <v>169.667054855798</v>
      </c>
      <c r="Z2">
        <v>171.87935752533099</v>
      </c>
      <c r="AA2">
        <v>172.82820558114699</v>
      </c>
      <c r="AB2">
        <v>172.90138676446901</v>
      </c>
      <c r="AC2">
        <v>173.27983193180199</v>
      </c>
      <c r="AD2">
        <v>175.513230097361</v>
      </c>
      <c r="AE2">
        <v>179.222481912158</v>
      </c>
      <c r="AF2">
        <v>180.14999257937799</v>
      </c>
    </row>
    <row r="3" spans="1:32" x14ac:dyDescent="0.25">
      <c r="A3" t="s">
        <v>32</v>
      </c>
      <c r="B3" t="s">
        <v>50</v>
      </c>
      <c r="C3">
        <v>92</v>
      </c>
      <c r="D3">
        <v>92.538057600848603</v>
      </c>
      <c r="E3">
        <v>92.281077377455205</v>
      </c>
      <c r="F3">
        <v>92.677294183682093</v>
      </c>
      <c r="G3">
        <v>93.644570724338394</v>
      </c>
      <c r="H3">
        <v>96.305075755532599</v>
      </c>
      <c r="I3">
        <v>98.116652455819207</v>
      </c>
      <c r="J3">
        <v>99.940891797236006</v>
      </c>
      <c r="K3">
        <v>100.486986785082</v>
      </c>
      <c r="L3">
        <v>101.199499014748</v>
      </c>
      <c r="M3">
        <v>104.62713641543699</v>
      </c>
      <c r="N3">
        <v>105.939749606256</v>
      </c>
      <c r="O3">
        <v>107.40844655726001</v>
      </c>
      <c r="P3">
        <v>112.52946530606999</v>
      </c>
      <c r="Q3">
        <v>117.763475358227</v>
      </c>
      <c r="R3">
        <v>122.124985859509</v>
      </c>
      <c r="S3">
        <v>126.29651835913199</v>
      </c>
      <c r="T3">
        <v>131.17609610698099</v>
      </c>
      <c r="U3">
        <v>132.04828135956899</v>
      </c>
      <c r="V3">
        <v>130.66721351109999</v>
      </c>
      <c r="W3">
        <v>138.359871182435</v>
      </c>
      <c r="X3">
        <v>142.42794554772499</v>
      </c>
      <c r="Y3">
        <v>144.53119487716199</v>
      </c>
      <c r="Z3">
        <v>146.41574900305901</v>
      </c>
      <c r="AA3">
        <v>147.224026976532</v>
      </c>
      <c r="AB3">
        <v>147.28636650306601</v>
      </c>
      <c r="AC3">
        <v>147.60874571968299</v>
      </c>
      <c r="AD3">
        <v>149.51127008293699</v>
      </c>
      <c r="AE3">
        <v>152.671003110356</v>
      </c>
      <c r="AF3">
        <v>153.46110478983999</v>
      </c>
    </row>
    <row r="4" spans="1:32" x14ac:dyDescent="0.25">
      <c r="A4" t="s">
        <v>32</v>
      </c>
      <c r="B4" t="s">
        <v>44</v>
      </c>
      <c r="C4">
        <v>100</v>
      </c>
      <c r="D4">
        <v>100.584845218314</v>
      </c>
      <c r="E4">
        <v>100.305518888538</v>
      </c>
      <c r="F4">
        <v>100.736189330089</v>
      </c>
      <c r="G4">
        <v>101.787576874281</v>
      </c>
      <c r="H4">
        <v>104.679430169057</v>
      </c>
      <c r="I4">
        <v>106.648535278064</v>
      </c>
      <c r="J4">
        <v>108.63140412743</v>
      </c>
      <c r="K4">
        <v>109.224985635959</v>
      </c>
      <c r="L4">
        <v>109.999455450813</v>
      </c>
      <c r="M4">
        <v>113.725148277648</v>
      </c>
      <c r="N4">
        <v>115.15190174593</v>
      </c>
      <c r="O4">
        <v>116.74831147528199</v>
      </c>
      <c r="P4">
        <v>122.31463620225</v>
      </c>
      <c r="Q4">
        <v>128.00377756328999</v>
      </c>
      <c r="R4">
        <v>132.744549847293</v>
      </c>
      <c r="S4">
        <v>137.27882430340401</v>
      </c>
      <c r="T4">
        <v>142.58271315976199</v>
      </c>
      <c r="U4">
        <v>143.53074060822701</v>
      </c>
      <c r="V4">
        <v>142.02957990336901</v>
      </c>
      <c r="W4">
        <v>150.39116432873399</v>
      </c>
      <c r="X4">
        <v>154.81298429100499</v>
      </c>
      <c r="Y4">
        <v>157.09912486648</v>
      </c>
      <c r="Z4">
        <v>159.14755326419501</v>
      </c>
      <c r="AA4">
        <v>160.026116278839</v>
      </c>
      <c r="AB4">
        <v>160.093876633767</v>
      </c>
      <c r="AC4">
        <v>160.444288825743</v>
      </c>
      <c r="AD4">
        <v>162.512250090149</v>
      </c>
      <c r="AE4">
        <v>165.94674251125701</v>
      </c>
      <c r="AF4">
        <v>166.80554868460899</v>
      </c>
    </row>
    <row r="5" spans="1:32" x14ac:dyDescent="0.25">
      <c r="A5" t="s">
        <v>34</v>
      </c>
      <c r="B5" t="s">
        <v>49</v>
      </c>
      <c r="C5">
        <v>170</v>
      </c>
      <c r="D5">
        <v>168.557415522306</v>
      </c>
      <c r="E5">
        <v>168.820442893598</v>
      </c>
      <c r="F5">
        <v>169.01689429011</v>
      </c>
      <c r="G5">
        <v>168.22429479898901</v>
      </c>
      <c r="H5">
        <v>167.02168357460801</v>
      </c>
      <c r="I5">
        <v>164.899921709762</v>
      </c>
      <c r="J5">
        <v>223.74617458939301</v>
      </c>
      <c r="K5">
        <v>155.92622665910901</v>
      </c>
      <c r="L5">
        <v>153.93323662861599</v>
      </c>
      <c r="M5">
        <v>172.47518345036301</v>
      </c>
      <c r="N5">
        <v>166.812884517284</v>
      </c>
      <c r="O5">
        <v>187.79596762178701</v>
      </c>
      <c r="P5">
        <v>193.415252208152</v>
      </c>
      <c r="Q5">
        <v>189.37789774868901</v>
      </c>
      <c r="R5">
        <v>177.34307760583999</v>
      </c>
      <c r="S5">
        <v>187.14327057736099</v>
      </c>
      <c r="T5">
        <v>164.09178580493801</v>
      </c>
      <c r="U5">
        <v>169.86291498277799</v>
      </c>
      <c r="V5">
        <v>200.276665629028</v>
      </c>
      <c r="W5">
        <v>182.225179083201</v>
      </c>
      <c r="X5">
        <v>172.827712483629</v>
      </c>
      <c r="Y5">
        <v>185.89995905378399</v>
      </c>
      <c r="Z5">
        <v>191.87929638224699</v>
      </c>
      <c r="AA5">
        <v>206.32342578317699</v>
      </c>
      <c r="AB5">
        <v>213.33432471384</v>
      </c>
      <c r="AC5">
        <v>194.566009420135</v>
      </c>
      <c r="AD5">
        <v>190.30517759909401</v>
      </c>
      <c r="AE5">
        <v>194.27254391135901</v>
      </c>
      <c r="AF5">
        <v>225.50447583464901</v>
      </c>
    </row>
    <row r="6" spans="1:32" x14ac:dyDescent="0.25">
      <c r="A6" t="s">
        <v>34</v>
      </c>
      <c r="B6" t="s">
        <v>50</v>
      </c>
      <c r="C6">
        <v>30</v>
      </c>
      <c r="D6">
        <v>29.745426268642198</v>
      </c>
      <c r="E6">
        <v>29.791842863576001</v>
      </c>
      <c r="F6">
        <v>29.8265107570782</v>
      </c>
      <c r="G6">
        <v>29.686640258645198</v>
      </c>
      <c r="H6">
        <v>29.474414748460202</v>
      </c>
      <c r="I6">
        <v>29.0999861840756</v>
      </c>
      <c r="J6">
        <v>39.484619045187102</v>
      </c>
      <c r="K6">
        <v>27.516392939842699</v>
      </c>
      <c r="L6">
        <v>27.1646888168146</v>
      </c>
      <c r="M6">
        <v>30.436797079475799</v>
      </c>
      <c r="N6">
        <v>29.4375678559914</v>
      </c>
      <c r="O6">
        <v>33.140464874433</v>
      </c>
      <c r="P6">
        <v>34.132103330850398</v>
      </c>
      <c r="Q6">
        <v>33.419629014474602</v>
      </c>
      <c r="R6">
        <v>31.29583722456</v>
      </c>
      <c r="S6">
        <v>33.025283043063702</v>
      </c>
      <c r="T6">
        <v>28.9573739655773</v>
      </c>
      <c r="U6">
        <v>29.975808526372699</v>
      </c>
      <c r="V6">
        <v>35.3429409933579</v>
      </c>
      <c r="W6">
        <v>32.157384544094299</v>
      </c>
      <c r="X6">
        <v>30.499008085346301</v>
      </c>
      <c r="Y6">
        <v>32.8058751271383</v>
      </c>
      <c r="Z6">
        <v>33.861052302749499</v>
      </c>
      <c r="AA6">
        <v>36.410016314678302</v>
      </c>
      <c r="AB6">
        <v>37.647233773030599</v>
      </c>
      <c r="AC6">
        <v>34.335178132964998</v>
      </c>
      <c r="AD6">
        <v>33.583266635134301</v>
      </c>
      <c r="AE6">
        <v>34.283390102004603</v>
      </c>
      <c r="AF6">
        <v>39.794907500232299</v>
      </c>
    </row>
    <row r="7" spans="1:32" x14ac:dyDescent="0.25">
      <c r="A7" t="s">
        <v>34</v>
      </c>
      <c r="B7" t="s">
        <v>44</v>
      </c>
      <c r="C7">
        <v>100</v>
      </c>
      <c r="D7">
        <v>99.151420895474004</v>
      </c>
      <c r="E7">
        <v>99.306142878586797</v>
      </c>
      <c r="F7">
        <v>99.421702523593893</v>
      </c>
      <c r="G7">
        <v>98.955467528817195</v>
      </c>
      <c r="H7">
        <v>98.248049161534098</v>
      </c>
      <c r="I7">
        <v>96.999953946918694</v>
      </c>
      <c r="J7">
        <v>131.61539681728999</v>
      </c>
      <c r="K7">
        <v>91.721309799475705</v>
      </c>
      <c r="L7">
        <v>90.548962722715302</v>
      </c>
      <c r="M7">
        <v>101.455990264919</v>
      </c>
      <c r="N7">
        <v>98.125226186637903</v>
      </c>
      <c r="O7">
        <v>110.46821624811</v>
      </c>
      <c r="P7">
        <v>113.77367776950101</v>
      </c>
      <c r="Q7">
        <v>111.398763381582</v>
      </c>
      <c r="R7">
        <v>104.31945741520001</v>
      </c>
      <c r="S7">
        <v>110.084276810212</v>
      </c>
      <c r="T7">
        <v>96.524579885257694</v>
      </c>
      <c r="U7">
        <v>99.919361754575604</v>
      </c>
      <c r="V7">
        <v>117.80980331119299</v>
      </c>
      <c r="W7">
        <v>107.191281813647</v>
      </c>
      <c r="X7">
        <v>101.66336028448799</v>
      </c>
      <c r="Y7">
        <v>109.35291709046101</v>
      </c>
      <c r="Z7">
        <v>112.870174342498</v>
      </c>
      <c r="AA7">
        <v>121.366721048928</v>
      </c>
      <c r="AB7">
        <v>125.490779243435</v>
      </c>
      <c r="AC7">
        <v>114.45059377654999</v>
      </c>
      <c r="AD7">
        <v>111.94422211711399</v>
      </c>
      <c r="AE7">
        <v>114.277967006682</v>
      </c>
      <c r="AF7">
        <v>132.649691667441</v>
      </c>
    </row>
    <row r="8" spans="1:32" x14ac:dyDescent="0.25">
      <c r="A8" t="s">
        <v>35</v>
      </c>
      <c r="B8" t="s">
        <v>49</v>
      </c>
      <c r="C8">
        <v>130</v>
      </c>
      <c r="D8">
        <v>129.19188094920801</v>
      </c>
      <c r="E8">
        <v>129.21196013045599</v>
      </c>
      <c r="F8">
        <v>129.001355516144</v>
      </c>
      <c r="G8">
        <v>129.86794488222199</v>
      </c>
      <c r="H8">
        <v>131.586062050018</v>
      </c>
      <c r="I8">
        <v>133.01439861124899</v>
      </c>
      <c r="J8">
        <v>132.88938370603199</v>
      </c>
      <c r="K8">
        <v>131.49548215216001</v>
      </c>
      <c r="L8">
        <v>132.03949956826901</v>
      </c>
      <c r="M8">
        <v>133.89128815865601</v>
      </c>
      <c r="N8">
        <v>134.09036176832799</v>
      </c>
      <c r="O8">
        <v>134.10266349585501</v>
      </c>
      <c r="P8">
        <v>138.12805215002601</v>
      </c>
      <c r="Q8">
        <v>141.24090355176099</v>
      </c>
      <c r="R8">
        <v>144.04647382515401</v>
      </c>
      <c r="S8">
        <v>146.82174492896601</v>
      </c>
      <c r="T8">
        <v>148.21395793576801</v>
      </c>
      <c r="U8">
        <v>150.73763918070699</v>
      </c>
      <c r="V8">
        <v>150.43349267345201</v>
      </c>
      <c r="W8">
        <v>153.064680444245</v>
      </c>
      <c r="X8">
        <v>156.112900372273</v>
      </c>
      <c r="Y8">
        <v>158.22710641303701</v>
      </c>
      <c r="Z8">
        <v>159.17421836947</v>
      </c>
      <c r="AA8">
        <v>160.45440067167499</v>
      </c>
      <c r="AB8">
        <v>161.33010658364199</v>
      </c>
      <c r="AC8">
        <v>162.061149575066</v>
      </c>
      <c r="AD8">
        <v>164.262919585177</v>
      </c>
      <c r="AE8">
        <v>165.56551374428199</v>
      </c>
      <c r="AF8">
        <v>167.28794019036999</v>
      </c>
    </row>
    <row r="9" spans="1:32" x14ac:dyDescent="0.25">
      <c r="A9" t="s">
        <v>35</v>
      </c>
      <c r="B9" t="s">
        <v>50</v>
      </c>
      <c r="C9">
        <v>70</v>
      </c>
      <c r="D9">
        <v>69.564858972650399</v>
      </c>
      <c r="E9">
        <v>69.575670839476501</v>
      </c>
      <c r="F9">
        <v>69.462268354846998</v>
      </c>
      <c r="G9">
        <v>69.9288933981193</v>
      </c>
      <c r="H9">
        <v>70.854033411548301</v>
      </c>
      <c r="I9">
        <v>71.6231377137495</v>
      </c>
      <c r="J9">
        <v>71.555821995555704</v>
      </c>
      <c r="K9">
        <v>70.805259620393798</v>
      </c>
      <c r="L9">
        <v>71.098192075221803</v>
      </c>
      <c r="M9">
        <v>72.095309008507201</v>
      </c>
      <c r="N9">
        <v>72.202502490637897</v>
      </c>
      <c r="O9">
        <v>72.209126497767997</v>
      </c>
      <c r="P9">
        <v>74.376643465398601</v>
      </c>
      <c r="Q9">
        <v>76.052794220178896</v>
      </c>
      <c r="R9">
        <v>77.563485905852204</v>
      </c>
      <c r="S9">
        <v>79.057862654058397</v>
      </c>
      <c r="T9">
        <v>79.807515811567399</v>
      </c>
      <c r="U9">
        <v>81.166421097303797</v>
      </c>
      <c r="V9">
        <v>81.002649901089399</v>
      </c>
      <c r="W9">
        <v>82.419443316131705</v>
      </c>
      <c r="X9">
        <v>84.060792508147102</v>
      </c>
      <c r="Y9">
        <v>85.199211145481698</v>
      </c>
      <c r="Z9">
        <v>85.709194506637502</v>
      </c>
      <c r="AA9">
        <v>86.398523438594495</v>
      </c>
      <c r="AB9">
        <v>86.870057391191807</v>
      </c>
      <c r="AC9">
        <v>87.263695925035606</v>
      </c>
      <c r="AD9">
        <v>88.449264392018407</v>
      </c>
      <c r="AE9">
        <v>89.150661246920905</v>
      </c>
      <c r="AF9">
        <v>90.078121640968405</v>
      </c>
    </row>
    <row r="10" spans="1:32" x14ac:dyDescent="0.25">
      <c r="A10" t="s">
        <v>35</v>
      </c>
      <c r="B10" t="s">
        <v>44</v>
      </c>
      <c r="C10">
        <v>100</v>
      </c>
      <c r="D10">
        <v>99.378369960929206</v>
      </c>
      <c r="E10">
        <v>99.393815484966396</v>
      </c>
      <c r="F10">
        <v>99.2318119354956</v>
      </c>
      <c r="G10">
        <v>99.898419140170503</v>
      </c>
      <c r="H10">
        <v>101.22004773078299</v>
      </c>
      <c r="I10">
        <v>102.318768162499</v>
      </c>
      <c r="J10">
        <v>102.222602850794</v>
      </c>
      <c r="K10">
        <v>101.150370886277</v>
      </c>
      <c r="L10">
        <v>101.568845821745</v>
      </c>
      <c r="M10">
        <v>102.993298583582</v>
      </c>
      <c r="N10">
        <v>103.146432129483</v>
      </c>
      <c r="O10">
        <v>103.155894996811</v>
      </c>
      <c r="P10">
        <v>106.252347807712</v>
      </c>
      <c r="Q10">
        <v>108.64684888597</v>
      </c>
      <c r="R10">
        <v>110.804979865503</v>
      </c>
      <c r="S10">
        <v>112.93980379151201</v>
      </c>
      <c r="T10">
        <v>114.01073687366799</v>
      </c>
      <c r="U10">
        <v>115.952030139005</v>
      </c>
      <c r="V10">
        <v>115.718071287271</v>
      </c>
      <c r="W10">
        <v>117.742061880188</v>
      </c>
      <c r="X10">
        <v>120.08684644021</v>
      </c>
      <c r="Y10">
        <v>121.71315877926</v>
      </c>
      <c r="Z10">
        <v>122.441706438054</v>
      </c>
      <c r="AA10">
        <v>123.426462055135</v>
      </c>
      <c r="AB10">
        <v>124.100081987417</v>
      </c>
      <c r="AC10">
        <v>124.66242275005099</v>
      </c>
      <c r="AD10">
        <v>126.356091988598</v>
      </c>
      <c r="AE10">
        <v>127.358087495601</v>
      </c>
      <c r="AF10">
        <v>128.68303091566901</v>
      </c>
    </row>
    <row r="11" spans="1:32" x14ac:dyDescent="0.25">
      <c r="A11" t="s">
        <v>36</v>
      </c>
      <c r="B11" t="s">
        <v>49</v>
      </c>
      <c r="C11">
        <v>160</v>
      </c>
      <c r="D11">
        <v>159.43930676429801</v>
      </c>
      <c r="E11">
        <v>160.74024074076399</v>
      </c>
      <c r="F11">
        <v>160.38828449696001</v>
      </c>
      <c r="G11">
        <v>163.933150143446</v>
      </c>
      <c r="H11">
        <v>169.03339767194001</v>
      </c>
      <c r="I11">
        <v>172.85143343997001</v>
      </c>
      <c r="J11">
        <v>172.04541763792699</v>
      </c>
      <c r="K11">
        <v>170.68576053469999</v>
      </c>
      <c r="L11">
        <v>171.31728552687599</v>
      </c>
      <c r="M11">
        <v>172.628377580105</v>
      </c>
      <c r="N11">
        <v>173.27240319312801</v>
      </c>
      <c r="O11">
        <v>175.271126975843</v>
      </c>
      <c r="P11">
        <v>177.79870562608701</v>
      </c>
      <c r="Q11">
        <v>183.516129878405</v>
      </c>
      <c r="R11">
        <v>185.39227132834401</v>
      </c>
      <c r="S11">
        <v>188.75158767431</v>
      </c>
      <c r="T11">
        <v>192.41838312707901</v>
      </c>
      <c r="U11">
        <v>190.55480563572499</v>
      </c>
      <c r="V11">
        <v>191.17312979123199</v>
      </c>
      <c r="W11">
        <v>193.274415827252</v>
      </c>
      <c r="X11">
        <v>198.485432410052</v>
      </c>
      <c r="Y11">
        <v>200.713978674613</v>
      </c>
      <c r="Z11">
        <v>204.24501721798899</v>
      </c>
      <c r="AA11">
        <v>204.58189132444801</v>
      </c>
      <c r="AB11">
        <v>206.503860150251</v>
      </c>
      <c r="AC11">
        <v>208.443540575426</v>
      </c>
      <c r="AD11">
        <v>209.382082189323</v>
      </c>
      <c r="AE11">
        <v>209.485600205438</v>
      </c>
      <c r="AF11">
        <v>212.018921553876</v>
      </c>
    </row>
    <row r="12" spans="1:32" x14ac:dyDescent="0.25">
      <c r="A12" t="s">
        <v>36</v>
      </c>
      <c r="B12" t="s">
        <v>50</v>
      </c>
      <c r="C12">
        <v>40</v>
      </c>
      <c r="D12">
        <v>39.859826691074602</v>
      </c>
      <c r="E12">
        <v>40.185060185190999</v>
      </c>
      <c r="F12">
        <v>40.097071124239903</v>
      </c>
      <c r="G12">
        <v>40.983287535861599</v>
      </c>
      <c r="H12">
        <v>42.258349417985002</v>
      </c>
      <c r="I12">
        <v>43.212858359992602</v>
      </c>
      <c r="J12">
        <v>43.011354409481903</v>
      </c>
      <c r="K12">
        <v>42.671440133674899</v>
      </c>
      <c r="L12">
        <v>42.829321381718998</v>
      </c>
      <c r="M12">
        <v>43.157094395026299</v>
      </c>
      <c r="N12">
        <v>43.318100798282103</v>
      </c>
      <c r="O12">
        <v>43.817781743960701</v>
      </c>
      <c r="P12">
        <v>44.449676406521803</v>
      </c>
      <c r="Q12">
        <v>45.879032469601199</v>
      </c>
      <c r="R12">
        <v>46.348067832086002</v>
      </c>
      <c r="S12">
        <v>47.187896918577401</v>
      </c>
      <c r="T12">
        <v>48.104595781769802</v>
      </c>
      <c r="U12">
        <v>47.638701408931198</v>
      </c>
      <c r="V12">
        <v>47.793282447807997</v>
      </c>
      <c r="W12">
        <v>48.318603956813099</v>
      </c>
      <c r="X12">
        <v>49.6213581025129</v>
      </c>
      <c r="Y12">
        <v>50.178494668653101</v>
      </c>
      <c r="Z12">
        <v>51.061254304497403</v>
      </c>
      <c r="AA12">
        <v>51.145472831112002</v>
      </c>
      <c r="AB12">
        <v>51.6259650375628</v>
      </c>
      <c r="AC12">
        <v>52.1108851438565</v>
      </c>
      <c r="AD12">
        <v>52.3455205473308</v>
      </c>
      <c r="AE12">
        <v>52.371400051359601</v>
      </c>
      <c r="AF12">
        <v>53.004730388469099</v>
      </c>
    </row>
    <row r="13" spans="1:32" x14ac:dyDescent="0.25">
      <c r="A13" t="s">
        <v>36</v>
      </c>
      <c r="B13" t="s">
        <v>44</v>
      </c>
      <c r="C13">
        <v>100</v>
      </c>
      <c r="D13">
        <v>99.649566727686505</v>
      </c>
      <c r="E13">
        <v>100.462650462977</v>
      </c>
      <c r="F13">
        <v>100.2426778106</v>
      </c>
      <c r="G13">
        <v>102.45821883965399</v>
      </c>
      <c r="H13">
        <v>105.645873544962</v>
      </c>
      <c r="I13">
        <v>108.032145899981</v>
      </c>
      <c r="J13">
        <v>107.528386023705</v>
      </c>
      <c r="K13">
        <v>106.678600334187</v>
      </c>
      <c r="L13">
        <v>107.073303454298</v>
      </c>
      <c r="M13">
        <v>107.892735987566</v>
      </c>
      <c r="N13">
        <v>108.295251995705</v>
      </c>
      <c r="O13">
        <v>109.54445435990201</v>
      </c>
      <c r="P13">
        <v>111.124191016304</v>
      </c>
      <c r="Q13">
        <v>114.69758117400301</v>
      </c>
      <c r="R13">
        <v>115.87016958021501</v>
      </c>
      <c r="S13">
        <v>117.969742296444</v>
      </c>
      <c r="T13">
        <v>120.261489454425</v>
      </c>
      <c r="U13">
        <v>119.096753522328</v>
      </c>
      <c r="V13">
        <v>119.48320611952001</v>
      </c>
      <c r="W13">
        <v>120.796509892033</v>
      </c>
      <c r="X13">
        <v>124.053395256282</v>
      </c>
      <c r="Y13">
        <v>125.446236671633</v>
      </c>
      <c r="Z13">
        <v>127.65313576124301</v>
      </c>
      <c r="AA13">
        <v>127.86368207778</v>
      </c>
      <c r="AB13">
        <v>129.064912593907</v>
      </c>
      <c r="AC13">
        <v>130.277212859641</v>
      </c>
      <c r="AD13">
        <v>130.86380136832699</v>
      </c>
      <c r="AE13">
        <v>130.92850012839901</v>
      </c>
      <c r="AF13">
        <v>132.51182597117301</v>
      </c>
    </row>
    <row r="14" spans="1:32" x14ac:dyDescent="0.25">
      <c r="A14" t="s">
        <v>37</v>
      </c>
      <c r="B14" t="s">
        <v>49</v>
      </c>
      <c r="C14">
        <v>130</v>
      </c>
      <c r="D14">
        <v>135.075367900001</v>
      </c>
      <c r="E14">
        <v>137.511128376063</v>
      </c>
      <c r="F14">
        <v>141.85866024524699</v>
      </c>
      <c r="G14">
        <v>153.26133528333</v>
      </c>
      <c r="H14">
        <v>169.868710180666</v>
      </c>
      <c r="I14">
        <v>181.39864258550199</v>
      </c>
      <c r="J14">
        <v>193.29866503707001</v>
      </c>
      <c r="K14">
        <v>203.11166930646499</v>
      </c>
      <c r="L14">
        <v>210.668769602764</v>
      </c>
      <c r="M14">
        <v>223.60437819716199</v>
      </c>
      <c r="N14">
        <v>225.12218503372699</v>
      </c>
      <c r="O14">
        <v>251.385057741292</v>
      </c>
      <c r="P14">
        <v>261.69170419746399</v>
      </c>
      <c r="Q14">
        <v>289.18255600871601</v>
      </c>
      <c r="R14">
        <v>309.80144088341399</v>
      </c>
      <c r="S14">
        <v>299.33693369711398</v>
      </c>
      <c r="T14">
        <v>299.79128596557803</v>
      </c>
      <c r="U14">
        <v>291.76057829184299</v>
      </c>
      <c r="V14">
        <v>299.36702433833</v>
      </c>
      <c r="W14">
        <v>321.49339521189302</v>
      </c>
      <c r="X14">
        <v>340.34750716309497</v>
      </c>
      <c r="Y14">
        <v>361.36232208749101</v>
      </c>
      <c r="Z14">
        <v>379.32429924232503</v>
      </c>
      <c r="AA14">
        <v>406.52004261698301</v>
      </c>
      <c r="AB14">
        <v>393.48432725979501</v>
      </c>
      <c r="AC14">
        <v>412.154799633501</v>
      </c>
      <c r="AD14">
        <v>435.76327636572802</v>
      </c>
      <c r="AE14">
        <v>458.562482685031</v>
      </c>
      <c r="AF14">
        <v>460.465269568172</v>
      </c>
    </row>
    <row r="15" spans="1:32" x14ac:dyDescent="0.25">
      <c r="A15" t="s">
        <v>37</v>
      </c>
      <c r="B15" t="s">
        <v>50</v>
      </c>
      <c r="C15">
        <v>70</v>
      </c>
      <c r="D15">
        <v>72.732890407692693</v>
      </c>
      <c r="E15">
        <v>74.044453740956797</v>
      </c>
      <c r="F15">
        <v>76.385432439748598</v>
      </c>
      <c r="G15">
        <v>82.525334383331597</v>
      </c>
      <c r="H15">
        <v>91.467767020358593</v>
      </c>
      <c r="I15">
        <v>97.676192161424197</v>
      </c>
      <c r="J15">
        <v>104.08389655842301</v>
      </c>
      <c r="K15">
        <v>109.36782193425</v>
      </c>
      <c r="L15">
        <v>113.437029786103</v>
      </c>
      <c r="M15">
        <v>120.40235749078001</v>
      </c>
      <c r="N15">
        <v>121.21963809508399</v>
      </c>
      <c r="O15">
        <v>135.36118493761899</v>
      </c>
      <c r="P15">
        <v>140.91091764478799</v>
      </c>
      <c r="Q15">
        <v>155.71368400469299</v>
      </c>
      <c r="R15">
        <v>166.816160475684</v>
      </c>
      <c r="S15">
        <v>161.18142583690701</v>
      </c>
      <c r="T15">
        <v>161.42607705838799</v>
      </c>
      <c r="U15">
        <v>157.101849849454</v>
      </c>
      <c r="V15">
        <v>161.19762848987</v>
      </c>
      <c r="W15">
        <v>173.11182819101899</v>
      </c>
      <c r="X15">
        <v>183.26404231858999</v>
      </c>
      <c r="Y15">
        <v>194.579711893264</v>
      </c>
      <c r="Z15">
        <v>204.25154574586699</v>
      </c>
      <c r="AA15">
        <v>218.89540756299101</v>
      </c>
      <c r="AB15">
        <v>211.87617621681301</v>
      </c>
      <c r="AC15">
        <v>221.929507494962</v>
      </c>
      <c r="AD15">
        <v>234.64176419693001</v>
      </c>
      <c r="AE15">
        <v>246.918259907324</v>
      </c>
      <c r="AF15">
        <v>247.94283745978501</v>
      </c>
    </row>
    <row r="16" spans="1:32" x14ac:dyDescent="0.25">
      <c r="A16" t="s">
        <v>37</v>
      </c>
      <c r="B16" t="s">
        <v>44</v>
      </c>
      <c r="C16">
        <v>100</v>
      </c>
      <c r="D16">
        <v>103.90412915384699</v>
      </c>
      <c r="E16">
        <v>105.77779105851</v>
      </c>
      <c r="F16">
        <v>109.122046342498</v>
      </c>
      <c r="G16">
        <v>117.893334833331</v>
      </c>
      <c r="H16">
        <v>130.66823860051201</v>
      </c>
      <c r="I16">
        <v>139.537417373463</v>
      </c>
      <c r="J16">
        <v>148.691280797747</v>
      </c>
      <c r="K16">
        <v>156.23974562035801</v>
      </c>
      <c r="L16">
        <v>162.05289969443399</v>
      </c>
      <c r="M16">
        <v>172.00336784397101</v>
      </c>
      <c r="N16">
        <v>173.170911564405</v>
      </c>
      <c r="O16">
        <v>193.37312133945599</v>
      </c>
      <c r="P16">
        <v>201.301310921126</v>
      </c>
      <c r="Q16">
        <v>222.44812000670399</v>
      </c>
      <c r="R16">
        <v>238.30880067954899</v>
      </c>
      <c r="S16">
        <v>230.25917976701001</v>
      </c>
      <c r="T16">
        <v>230.60868151198301</v>
      </c>
      <c r="U16">
        <v>224.43121407064899</v>
      </c>
      <c r="V16">
        <v>230.2823264141</v>
      </c>
      <c r="W16">
        <v>247.30261170145599</v>
      </c>
      <c r="X16">
        <v>261.80577474084203</v>
      </c>
      <c r="Y16">
        <v>277.97101699037802</v>
      </c>
      <c r="Z16">
        <v>291.78792249409599</v>
      </c>
      <c r="AA16">
        <v>312.70772508998698</v>
      </c>
      <c r="AB16">
        <v>302.68025173830398</v>
      </c>
      <c r="AC16">
        <v>317.04215356423202</v>
      </c>
      <c r="AD16">
        <v>335.20252028132899</v>
      </c>
      <c r="AE16">
        <v>352.74037129617699</v>
      </c>
      <c r="AF16">
        <v>354.20405351397801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sheetData>
    <row r="1" spans="1:4" x14ac:dyDescent="0.25">
      <c r="A1" t="s">
        <v>0</v>
      </c>
      <c r="B1" t="s">
        <v>51</v>
      </c>
      <c r="C1" t="s">
        <v>52</v>
      </c>
      <c r="D1" t="s">
        <v>53</v>
      </c>
    </row>
    <row r="2" spans="1:4" x14ac:dyDescent="0.25">
      <c r="A2" t="s">
        <v>32</v>
      </c>
      <c r="B2" t="s">
        <v>54</v>
      </c>
      <c r="C2">
        <v>15</v>
      </c>
      <c r="D2">
        <v>167</v>
      </c>
    </row>
    <row r="3" spans="1:4" x14ac:dyDescent="0.25">
      <c r="A3" t="s">
        <v>34</v>
      </c>
      <c r="B3" t="s">
        <v>55</v>
      </c>
      <c r="C3">
        <v>1.6</v>
      </c>
      <c r="D3">
        <v>133</v>
      </c>
    </row>
    <row r="4" spans="1:4" x14ac:dyDescent="0.25">
      <c r="A4" t="s">
        <v>35</v>
      </c>
      <c r="B4" t="s">
        <v>56</v>
      </c>
      <c r="C4">
        <v>2.4</v>
      </c>
      <c r="D4">
        <v>129</v>
      </c>
    </row>
    <row r="5" spans="1:4" x14ac:dyDescent="0.25">
      <c r="A5" t="s">
        <v>36</v>
      </c>
      <c r="B5" t="s">
        <v>57</v>
      </c>
      <c r="C5">
        <v>0.65</v>
      </c>
      <c r="D5">
        <v>133</v>
      </c>
    </row>
    <row r="6" spans="1:4" x14ac:dyDescent="0.25">
      <c r="A6" t="s">
        <v>37</v>
      </c>
      <c r="B6" t="s">
        <v>58</v>
      </c>
      <c r="C6">
        <v>0.97</v>
      </c>
      <c r="D6">
        <v>354</v>
      </c>
    </row>
    <row r="7" spans="1:4" x14ac:dyDescent="0.25">
      <c r="A7" t="s">
        <v>38</v>
      </c>
      <c r="B7" t="s">
        <v>59</v>
      </c>
      <c r="C7">
        <v>21</v>
      </c>
      <c r="D7">
        <v>154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panel_a</vt:lpstr>
      <vt:lpstr>panel_a_totals_and_rates</vt:lpstr>
      <vt:lpstr>panel_a_shares</vt:lpstr>
      <vt:lpstr>panel_a_waterfall</vt:lpstr>
      <vt:lpstr>panel_a_stack</vt:lpstr>
      <vt:lpstr>panel_b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ipcc_ar6_figure_spm1_gases</dc:title>
  <dc:creator>lamw</dc:creator>
  <cp:lastModifiedBy>William Lamb</cp:lastModifiedBy>
  <dcterms:created xsi:type="dcterms:W3CDTF">2022-03-01T10:23:25Z</dcterms:created>
  <dcterms:modified xsi:type="dcterms:W3CDTF">2022-03-30T08:42:52Z</dcterms:modified>
</cp:coreProperties>
</file>