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Data\Codes and classifications\"/>
    </mc:Choice>
  </mc:AlternateContent>
  <bookViews>
    <workbookView xWindow="0" yWindow="0" windowWidth="15855" windowHeight="0"/>
  </bookViews>
  <sheets>
    <sheet name="checkin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O2" i="1"/>
  <c r="N2" i="1"/>
  <c r="M2" i="1"/>
  <c r="L2" i="1"/>
  <c r="K2" i="1"/>
  <c r="P2" i="1" s="1"/>
  <c r="E53" i="1"/>
  <c r="E56" i="1"/>
  <c r="E68" i="1"/>
  <c r="E52" i="1"/>
  <c r="E33" i="1"/>
  <c r="E11" i="1"/>
  <c r="E80" i="1" l="1"/>
  <c r="E104" i="1"/>
  <c r="E99" i="1"/>
  <c r="E8" i="1"/>
  <c r="G9" i="1" s="1"/>
</calcChain>
</file>

<file path=xl/sharedStrings.xml><?xml version="1.0" encoding="utf-8"?>
<sst xmlns="http://schemas.openxmlformats.org/spreadsheetml/2006/main" count="237" uniqueCount="215">
  <si>
    <t>TPATFUEL</t>
  </si>
  <si>
    <t>TCHARCOAL</t>
  </si>
  <si>
    <t>TBLASTFUR</t>
  </si>
  <si>
    <t>EGTL</t>
  </si>
  <si>
    <t>ONONSPEC</t>
  </si>
  <si>
    <t>NONENUSE</t>
  </si>
  <si>
    <t>STOCKCHA</t>
  </si>
  <si>
    <t>TRANSFER</t>
  </si>
  <si>
    <t>STATDIFF</t>
  </si>
  <si>
    <t>FLOW</t>
  </si>
  <si>
    <t>LEVEL</t>
  </si>
  <si>
    <t>Total</t>
  </si>
  <si>
    <t>Production</t>
  </si>
  <si>
    <t>Imports</t>
  </si>
  <si>
    <t>Exports</t>
  </si>
  <si>
    <t>International marine bunkers</t>
  </si>
  <si>
    <t>International aviation bunkers</t>
  </si>
  <si>
    <t>Stock changes</t>
  </si>
  <si>
    <t>Total energy supply</t>
  </si>
  <si>
    <t xml:space="preserve">   Transfers</t>
  </si>
  <si>
    <t xml:space="preserve">   Statistical differences</t>
  </si>
  <si>
    <t xml:space="preserve">   Transformation processes</t>
  </si>
  <si>
    <t xml:space="preserve">      Main activity producer electricity plants</t>
  </si>
  <si>
    <t xml:space="preserve">      Autoproducer electricity plants</t>
  </si>
  <si>
    <t xml:space="preserve">      Main activity producer CHP plants</t>
  </si>
  <si>
    <t xml:space="preserve">      Autoproducer CHP plants</t>
  </si>
  <si>
    <t xml:space="preserve">      Main activity producer heat plants</t>
  </si>
  <si>
    <t xml:space="preserve">      Autoproducer heat plants</t>
  </si>
  <si>
    <t xml:space="preserve">      Heat pumps</t>
  </si>
  <si>
    <t xml:space="preserve">      Electric boilers</t>
  </si>
  <si>
    <t xml:space="preserve">      Chemical heat for electricity production</t>
  </si>
  <si>
    <t xml:space="preserve">      Blast furnaces</t>
  </si>
  <si>
    <t xml:space="preserve">      Gas works</t>
  </si>
  <si>
    <t xml:space="preserve">      Coke ovens</t>
  </si>
  <si>
    <t xml:space="preserve">      Patent fuel plants</t>
  </si>
  <si>
    <t xml:space="preserve">      BKB/peat briquette plants</t>
  </si>
  <si>
    <t xml:space="preserve">      Oil refineries</t>
  </si>
  <si>
    <t xml:space="preserve">      Petrochemical plants</t>
  </si>
  <si>
    <t xml:space="preserve">      Coal liquefaction plants</t>
  </si>
  <si>
    <t xml:space="preserve">      Gas-to-liquids (GTL) plants</t>
  </si>
  <si>
    <t xml:space="preserve">      For blended natural gas</t>
  </si>
  <si>
    <t xml:space="preserve">      Charcoal production plants</t>
  </si>
  <si>
    <t xml:space="preserve">      Non-specified (transformation)</t>
  </si>
  <si>
    <t xml:space="preserve">   Energy industry own use</t>
  </si>
  <si>
    <t xml:space="preserve">      Coal mines</t>
  </si>
  <si>
    <t xml:space="preserve">      Oil and gas extraction</t>
  </si>
  <si>
    <t xml:space="preserve">      Gasification plants for biogases</t>
  </si>
  <si>
    <t xml:space="preserve">      Liquefaction (LNG) / regasification plants</t>
  </si>
  <si>
    <t xml:space="preserve">      Pumped storage plants</t>
  </si>
  <si>
    <t xml:space="preserve">      Nuclear industry</t>
  </si>
  <si>
    <t xml:space="preserve">      Non-specified (energy)</t>
  </si>
  <si>
    <t xml:space="preserve">   Losses</t>
  </si>
  <si>
    <t xml:space="preserve">   Total final consumption</t>
  </si>
  <si>
    <t xml:space="preserve">      Industry</t>
  </si>
  <si>
    <t xml:space="preserve">         Mining and quarrying</t>
  </si>
  <si>
    <t xml:space="preserve">         Construction</t>
  </si>
  <si>
    <t xml:space="preserve">         Manufacturing</t>
  </si>
  <si>
    <t xml:space="preserve">            Iron and steel</t>
  </si>
  <si>
    <t xml:space="preserve">            Chemical and petrochemical</t>
  </si>
  <si>
    <t xml:space="preserve">            Non-ferrous metals</t>
  </si>
  <si>
    <t xml:space="preserve">            Non-metallic minerals</t>
  </si>
  <si>
    <t xml:space="preserve">            Transport equipment</t>
  </si>
  <si>
    <t xml:space="preserve">            Machinery</t>
  </si>
  <si>
    <t xml:space="preserve">            Food and tobacco</t>
  </si>
  <si>
    <t xml:space="preserve">            Paper</t>
  </si>
  <si>
    <t xml:space="preserve">            Wood and wood products</t>
  </si>
  <si>
    <t xml:space="preserve">            Textile and leather</t>
  </si>
  <si>
    <t xml:space="preserve">         Industry not elsewhere specified</t>
  </si>
  <si>
    <t xml:space="preserve">      Transport</t>
  </si>
  <si>
    <t xml:space="preserve">         Domestic aviation</t>
  </si>
  <si>
    <t xml:space="preserve">         Road</t>
  </si>
  <si>
    <t xml:space="preserve">         Rail</t>
  </si>
  <si>
    <t xml:space="preserve">         Pipeline transport</t>
  </si>
  <si>
    <t xml:space="preserve">         Domestic navigation</t>
  </si>
  <si>
    <t xml:space="preserve">         Transport not elsewhere specified</t>
  </si>
  <si>
    <t xml:space="preserve">      Residential</t>
  </si>
  <si>
    <t xml:space="preserve">      Commercial and public services</t>
  </si>
  <si>
    <t xml:space="preserve">      Agriculture/forestry</t>
  </si>
  <si>
    <t xml:space="preserve">      Fishing</t>
  </si>
  <si>
    <t xml:space="preserve">      Final Consumption not elsewhere specified</t>
  </si>
  <si>
    <t xml:space="preserve">      Non-energy use</t>
  </si>
  <si>
    <t xml:space="preserve">         Non-energy use industry/transformation/energy</t>
  </si>
  <si>
    <t xml:space="preserve">            Memo: Non-energy use in industry</t>
  </si>
  <si>
    <t>..</t>
  </si>
  <si>
    <t xml:space="preserve">               Memo: Non-energy use in construction</t>
  </si>
  <si>
    <t xml:space="preserve">               Memo: Non-energy use in mining and quarrying</t>
  </si>
  <si>
    <t xml:space="preserve">               Memo: Non-energy use in manufacturing</t>
  </si>
  <si>
    <t xml:space="preserve">                  Memo: Non-energy use in iron and steel</t>
  </si>
  <si>
    <t xml:space="preserve">                  Memo: Non-energy use in chemical/petrochemical</t>
  </si>
  <si>
    <t xml:space="preserve">                  Memo: Non-energy use in non-ferrous metals</t>
  </si>
  <si>
    <t xml:space="preserve">                  Memo: Non-energy use in non-metallic minerals</t>
  </si>
  <si>
    <t xml:space="preserve">                  Memo: Non-energy use in transport equipment</t>
  </si>
  <si>
    <t xml:space="preserve">                  Memo: Non-energy use in machinery</t>
  </si>
  <si>
    <t xml:space="preserve">                  Memo: Non-energy use in food/beverages/tobacco</t>
  </si>
  <si>
    <t xml:space="preserve">                  Memo: Non-energy use in paper/pulp and printing</t>
  </si>
  <si>
    <t xml:space="preserve">                  Memo: Non-energy use in wood and wood products</t>
  </si>
  <si>
    <t xml:space="preserve">                  Memo: Non-energy use in textiles and leather</t>
  </si>
  <si>
    <t xml:space="preserve">               Memo: Non-energy use in industry not elsewhere specified</t>
  </si>
  <si>
    <t xml:space="preserve">         Non-energy use in transport</t>
  </si>
  <si>
    <t xml:space="preserve">         Non-energy use in other</t>
  </si>
  <si>
    <t>Electricity output (GWh)</t>
  </si>
  <si>
    <t xml:space="preserve">   Electricity output (GWh)-main activity producer electricity plants</t>
  </si>
  <si>
    <t xml:space="preserve">   Electricity output (GWh)-autoproducer electricity plants</t>
  </si>
  <si>
    <t xml:space="preserve">   Electricity output (GWh)-main activity producer CHP plants</t>
  </si>
  <si>
    <t xml:space="preserve">   Electricity output (GWh)-autoproducer CHP plants</t>
  </si>
  <si>
    <t>Heat output</t>
  </si>
  <si>
    <t xml:space="preserve">   Heat output-main activity producer CHP plants</t>
  </si>
  <si>
    <t xml:space="preserve">   Heat output-autoproducer CHP plants</t>
  </si>
  <si>
    <t xml:space="preserve">   Heat output-main activity producer heat plants</t>
  </si>
  <si>
    <t xml:space="preserve">   Heat output-autoproducer heat plants</t>
  </si>
  <si>
    <t>EDGAR sectors</t>
  </si>
  <si>
    <t>INDPROD</t>
  </si>
  <si>
    <t>IMPORTS</t>
  </si>
  <si>
    <t>EXPORTS</t>
  </si>
  <si>
    <t>MARBUNK</t>
  </si>
  <si>
    <t>AVBUNK</t>
  </si>
  <si>
    <t>TES</t>
  </si>
  <si>
    <t>TOTTRANF</t>
  </si>
  <si>
    <t>MAINELEC</t>
  </si>
  <si>
    <t>AUTOELEC</t>
  </si>
  <si>
    <t>MAINCHP</t>
  </si>
  <si>
    <t>AUTOCHP</t>
  </si>
  <si>
    <t>MAINHEAT</t>
  </si>
  <si>
    <t>AUTOHEAT</t>
  </si>
  <si>
    <t>THEAT</t>
  </si>
  <si>
    <t>TBOILER</t>
  </si>
  <si>
    <t>TELE</t>
  </si>
  <si>
    <t>TGASWKS</t>
  </si>
  <si>
    <t>TCOKEOVS</t>
  </si>
  <si>
    <t>TBKB</t>
  </si>
  <si>
    <t>TREFINER</t>
  </si>
  <si>
    <t>TPETCHEM</t>
  </si>
  <si>
    <t>TCOALLIQ</t>
  </si>
  <si>
    <t>TGTL</t>
  </si>
  <si>
    <t>TBLENDGAS</t>
  </si>
  <si>
    <t>TNONSPEC</t>
  </si>
  <si>
    <t>TOTENGY</t>
  </si>
  <si>
    <t>EMINES</t>
  </si>
  <si>
    <t>EOILGASEX</t>
  </si>
  <si>
    <t>EBLASTFUR</t>
  </si>
  <si>
    <t>EGASWKS</t>
  </si>
  <si>
    <t>EBIOGAS</t>
  </si>
  <si>
    <t>ECOKEOVS</t>
  </si>
  <si>
    <t>EPATFUEL</t>
  </si>
  <si>
    <t>EBKB</t>
  </si>
  <si>
    <t>EREFINER</t>
  </si>
  <si>
    <t>ECOALLIQ</t>
  </si>
  <si>
    <t>ELNG</t>
  </si>
  <si>
    <t>EPOWERPLT</t>
  </si>
  <si>
    <t>EPUMPST</t>
  </si>
  <si>
    <t>ENUC</t>
  </si>
  <si>
    <t>ECHARCOAL</t>
  </si>
  <si>
    <t>ENONSPEC</t>
  </si>
  <si>
    <t>DISTLOSS</t>
  </si>
  <si>
    <t>TFC</t>
  </si>
  <si>
    <t>TOTIND</t>
  </si>
  <si>
    <t>MINING</t>
  </si>
  <si>
    <t>CONSTRUC</t>
  </si>
  <si>
    <t>MANUFACT</t>
  </si>
  <si>
    <t>IRONSTL</t>
  </si>
  <si>
    <t>CHEMICAL</t>
  </si>
  <si>
    <t>NONFERR</t>
  </si>
  <si>
    <t>NONMET</t>
  </si>
  <si>
    <t>TRANSEQ</t>
  </si>
  <si>
    <t>MACHINE</t>
  </si>
  <si>
    <t>FOODPRO</t>
  </si>
  <si>
    <t>PAPERPRO</t>
  </si>
  <si>
    <t>WOODPRO</t>
  </si>
  <si>
    <t>TEXTILES</t>
  </si>
  <si>
    <t>INONSPEC</t>
  </si>
  <si>
    <t>TOTTRANS</t>
  </si>
  <si>
    <t>DOMESAIR</t>
  </si>
  <si>
    <t>ROAD</t>
  </si>
  <si>
    <t>RAIL</t>
  </si>
  <si>
    <t>PIPELINE</t>
  </si>
  <si>
    <t>DOMESNAV</t>
  </si>
  <si>
    <t>TRNONSPE</t>
  </si>
  <si>
    <t>RESIDENT</t>
  </si>
  <si>
    <t>COMMPUB</t>
  </si>
  <si>
    <t>AGRICULT</t>
  </si>
  <si>
    <t>FISHING</t>
  </si>
  <si>
    <t>NEINTREN</t>
  </si>
  <si>
    <t>NEIND</t>
  </si>
  <si>
    <t>NECONSTRUC</t>
  </si>
  <si>
    <t>NEMINING</t>
  </si>
  <si>
    <t>NEMANUFACT</t>
  </si>
  <si>
    <t>NEIRONSTL</t>
  </si>
  <si>
    <t>NECHEM</t>
  </si>
  <si>
    <t>NENONFERR</t>
  </si>
  <si>
    <t>NENONMET</t>
  </si>
  <si>
    <t>NETRANSEQ</t>
  </si>
  <si>
    <t>NEMACHINE</t>
  </si>
  <si>
    <t>NEFOODPRO</t>
  </si>
  <si>
    <t>NEPAPERPRO</t>
  </si>
  <si>
    <t>NEWOODPRO</t>
  </si>
  <si>
    <t>NETEXTILES</t>
  </si>
  <si>
    <t>NEINONSPEC</t>
  </si>
  <si>
    <t>NETRANS</t>
  </si>
  <si>
    <t>NEOTHER</t>
  </si>
  <si>
    <t>ELOUTPUT</t>
  </si>
  <si>
    <t>ELMAINE</t>
  </si>
  <si>
    <t>ELAUTOE</t>
  </si>
  <si>
    <t>ELMAINC</t>
  </si>
  <si>
    <t>ELAUTOC</t>
  </si>
  <si>
    <t>HEATOUT</t>
  </si>
  <si>
    <t>HEMAINC</t>
  </si>
  <si>
    <t>HEAUTOC</t>
  </si>
  <si>
    <t>HEMAINH</t>
  </si>
  <si>
    <t>HEAUTOH</t>
  </si>
  <si>
    <t>CODE</t>
  </si>
  <si>
    <t>Sign</t>
  </si>
  <si>
    <t>Aggregation</t>
  </si>
  <si>
    <t>TPES check</t>
  </si>
  <si>
    <t>Signs</t>
  </si>
  <si>
    <t xml:space="preserve">      Own use in electricity, CHP and heat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</si>
</sst>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zoomScaleNormal="100" workbookViewId="0">
      <pane ySplit="1" topLeftCell="A2" activePane="bottomLeft" state="frozen"/>
      <selection pane="bottomLeft" activeCell="K20" sqref="K20"/>
    </sheetView>
  </sheetViews>
  <sheetFormatPr baseColWidth="10" defaultColWidth="11.42578125" defaultRowHeight="15" x14ac:dyDescent="0.25"/>
  <cols>
    <col min="1" max="1" width="43" customWidth="1"/>
    <col min="2" max="2" width="13.7109375" bestFit="1" customWidth="1"/>
    <col min="3" max="3" width="8.28515625" customWidth="1"/>
    <col min="4" max="8" width="17.42578125" customWidth="1"/>
    <col min="9" max="9" width="17" customWidth="1"/>
  </cols>
  <sheetData>
    <row r="1" spans="1:16" x14ac:dyDescent="0.25">
      <c r="A1" t="s">
        <v>9</v>
      </c>
      <c r="B1" t="s">
        <v>209</v>
      </c>
      <c r="C1" t="s">
        <v>10</v>
      </c>
      <c r="D1" t="s">
        <v>11</v>
      </c>
      <c r="E1" t="s">
        <v>211</v>
      </c>
      <c r="F1" t="s">
        <v>210</v>
      </c>
      <c r="G1" t="s">
        <v>212</v>
      </c>
      <c r="H1" t="s">
        <v>213</v>
      </c>
      <c r="I1" t="s">
        <v>110</v>
      </c>
      <c r="K1">
        <v>6</v>
      </c>
      <c r="L1">
        <v>7</v>
      </c>
      <c r="M1">
        <v>9</v>
      </c>
      <c r="N1">
        <v>10</v>
      </c>
      <c r="O1">
        <v>11</v>
      </c>
    </row>
    <row r="2" spans="1:16" x14ac:dyDescent="0.25">
      <c r="A2" t="s">
        <v>12</v>
      </c>
      <c r="B2" t="s">
        <v>111</v>
      </c>
      <c r="C2">
        <v>0</v>
      </c>
      <c r="D2">
        <v>181841650</v>
      </c>
      <c r="I2">
        <v>6</v>
      </c>
      <c r="K2">
        <f>SUMPRODUCT(--($I:$I=K1),$D:$D,$H:$H)</f>
        <v>63561768</v>
      </c>
      <c r="L2">
        <f>SUMPRODUCT(--($I:$I=L1),$D:$D,$H:$H)</f>
        <v>3239616</v>
      </c>
      <c r="M2">
        <f>SUMPRODUCT(--($I:$I=M1),$D:$D,$H:$H)</f>
        <v>49364717</v>
      </c>
      <c r="N2">
        <f>SUMPRODUCT(--($I:$I=N1),$D:$D,$H:$H)</f>
        <v>52476172</v>
      </c>
      <c r="O2">
        <f>SUMPRODUCT(--($I:$I=O1),$D:$D,$H:$H)</f>
        <v>35209354</v>
      </c>
      <c r="P2">
        <f>SUM(K2:O2)</f>
        <v>203851627</v>
      </c>
    </row>
    <row r="3" spans="1:16" x14ac:dyDescent="0.25">
      <c r="A3" t="s">
        <v>13</v>
      </c>
      <c r="B3" t="s">
        <v>112</v>
      </c>
      <c r="C3">
        <v>0</v>
      </c>
      <c r="D3">
        <v>131111642</v>
      </c>
      <c r="P3">
        <v>221177321</v>
      </c>
    </row>
    <row r="4" spans="1:16" x14ac:dyDescent="0.25">
      <c r="A4" t="s">
        <v>14</v>
      </c>
      <c r="B4" t="s">
        <v>113</v>
      </c>
      <c r="C4">
        <v>0</v>
      </c>
      <c r="D4">
        <v>-84744412</v>
      </c>
      <c r="I4">
        <v>6</v>
      </c>
    </row>
    <row r="5" spans="1:16" x14ac:dyDescent="0.25">
      <c r="A5" t="s">
        <v>15</v>
      </c>
      <c r="B5" t="s">
        <v>114</v>
      </c>
      <c r="C5">
        <v>0</v>
      </c>
      <c r="D5">
        <v>-3410652</v>
      </c>
      <c r="I5">
        <v>10</v>
      </c>
    </row>
    <row r="6" spans="1:16" x14ac:dyDescent="0.25">
      <c r="A6" t="s">
        <v>16</v>
      </c>
      <c r="B6" t="s">
        <v>115</v>
      </c>
      <c r="C6">
        <v>0</v>
      </c>
      <c r="D6">
        <v>-4454324</v>
      </c>
      <c r="I6">
        <v>10</v>
      </c>
    </row>
    <row r="7" spans="1:16" x14ac:dyDescent="0.25">
      <c r="A7" t="s">
        <v>17</v>
      </c>
      <c r="B7" t="s">
        <v>6</v>
      </c>
      <c r="C7">
        <v>0</v>
      </c>
      <c r="D7">
        <v>833418</v>
      </c>
    </row>
    <row r="8" spans="1:16" x14ac:dyDescent="0.25">
      <c r="A8" t="s">
        <v>18</v>
      </c>
      <c r="B8" t="s">
        <v>116</v>
      </c>
      <c r="C8">
        <v>0</v>
      </c>
      <c r="D8">
        <v>221177322</v>
      </c>
      <c r="E8">
        <f>SUM(D2:D7)</f>
        <v>221177322</v>
      </c>
      <c r="G8">
        <f>SUMPRODUCT(D:D,F:F)</f>
        <v>221177321</v>
      </c>
    </row>
    <row r="9" spans="1:16" x14ac:dyDescent="0.25">
      <c r="A9" t="s">
        <v>19</v>
      </c>
      <c r="B9" t="s">
        <v>7</v>
      </c>
      <c r="C9" s="4">
        <v>1</v>
      </c>
      <c r="D9">
        <v>773172</v>
      </c>
      <c r="F9">
        <v>-1</v>
      </c>
      <c r="G9">
        <f>E8-G8</f>
        <v>1</v>
      </c>
    </row>
    <row r="10" spans="1:16" x14ac:dyDescent="0.25">
      <c r="A10" t="s">
        <v>20</v>
      </c>
      <c r="B10" t="s">
        <v>8</v>
      </c>
      <c r="C10" s="4">
        <v>1</v>
      </c>
      <c r="D10">
        <v>795240</v>
      </c>
      <c r="F10">
        <v>-1</v>
      </c>
    </row>
    <row r="11" spans="1:16" x14ac:dyDescent="0.25">
      <c r="A11" t="s">
        <v>21</v>
      </c>
      <c r="B11" t="s">
        <v>117</v>
      </c>
      <c r="C11" s="4">
        <v>1</v>
      </c>
      <c r="D11">
        <v>-50418327</v>
      </c>
      <c r="E11">
        <f>SUM(D12:D32)</f>
        <v>-50418330</v>
      </c>
      <c r="F11">
        <v>-1</v>
      </c>
    </row>
    <row r="12" spans="1:16" x14ac:dyDescent="0.25">
      <c r="A12" t="s">
        <v>22</v>
      </c>
      <c r="B12" t="s">
        <v>118</v>
      </c>
      <c r="C12">
        <v>2</v>
      </c>
      <c r="D12">
        <v>-40668316</v>
      </c>
      <c r="H12">
        <v>-1</v>
      </c>
      <c r="I12">
        <v>6</v>
      </c>
    </row>
    <row r="13" spans="1:16" x14ac:dyDescent="0.25">
      <c r="A13" t="s">
        <v>23</v>
      </c>
      <c r="B13" t="s">
        <v>119</v>
      </c>
      <c r="C13">
        <v>2</v>
      </c>
      <c r="D13">
        <v>-1468714</v>
      </c>
      <c r="H13">
        <v>-1</v>
      </c>
      <c r="I13">
        <v>6</v>
      </c>
    </row>
    <row r="14" spans="1:16" x14ac:dyDescent="0.25">
      <c r="A14" t="s">
        <v>24</v>
      </c>
      <c r="B14" t="s">
        <v>120</v>
      </c>
      <c r="C14">
        <v>2</v>
      </c>
      <c r="D14">
        <v>-2400260</v>
      </c>
      <c r="H14">
        <v>-1</v>
      </c>
      <c r="I14">
        <v>6</v>
      </c>
    </row>
    <row r="15" spans="1:16" x14ac:dyDescent="0.25">
      <c r="A15" t="s">
        <v>25</v>
      </c>
      <c r="B15" t="s">
        <v>121</v>
      </c>
      <c r="C15">
        <v>2</v>
      </c>
      <c r="D15">
        <v>-1406447</v>
      </c>
      <c r="H15">
        <v>-1</v>
      </c>
      <c r="I15">
        <v>6</v>
      </c>
    </row>
    <row r="16" spans="1:16" x14ac:dyDescent="0.25">
      <c r="A16" t="s">
        <v>26</v>
      </c>
      <c r="B16" t="s">
        <v>122</v>
      </c>
      <c r="C16">
        <v>2</v>
      </c>
      <c r="D16">
        <v>-88709</v>
      </c>
      <c r="H16">
        <v>-1</v>
      </c>
      <c r="I16">
        <v>6</v>
      </c>
    </row>
    <row r="17" spans="1:9" x14ac:dyDescent="0.25">
      <c r="A17" t="s">
        <v>27</v>
      </c>
      <c r="B17" t="s">
        <v>123</v>
      </c>
      <c r="C17">
        <v>2</v>
      </c>
      <c r="D17">
        <v>-46729</v>
      </c>
      <c r="H17">
        <v>-1</v>
      </c>
      <c r="I17">
        <v>6</v>
      </c>
    </row>
    <row r="18" spans="1:9" x14ac:dyDescent="0.25">
      <c r="A18" t="s">
        <v>28</v>
      </c>
      <c r="B18" t="s">
        <v>124</v>
      </c>
      <c r="C18">
        <v>2</v>
      </c>
      <c r="D18">
        <v>2465</v>
      </c>
      <c r="H18">
        <v>-1</v>
      </c>
      <c r="I18">
        <v>6</v>
      </c>
    </row>
    <row r="19" spans="1:9" x14ac:dyDescent="0.25">
      <c r="A19" t="s">
        <v>29</v>
      </c>
      <c r="B19" t="s">
        <v>125</v>
      </c>
      <c r="C19">
        <v>2</v>
      </c>
      <c r="D19">
        <v>2786</v>
      </c>
      <c r="H19">
        <v>-1</v>
      </c>
      <c r="I19">
        <v>6</v>
      </c>
    </row>
    <row r="20" spans="1:9" x14ac:dyDescent="0.25">
      <c r="A20" t="s">
        <v>30</v>
      </c>
      <c r="B20" t="s">
        <v>126</v>
      </c>
      <c r="C20">
        <v>2</v>
      </c>
      <c r="D20">
        <v>-15517</v>
      </c>
      <c r="H20">
        <v>-1</v>
      </c>
      <c r="I20">
        <v>6</v>
      </c>
    </row>
    <row r="21" spans="1:9" s="2" customFormat="1" x14ac:dyDescent="0.25">
      <c r="A21" s="2" t="s">
        <v>31</v>
      </c>
      <c r="B21" t="s">
        <v>2</v>
      </c>
      <c r="C21" s="2">
        <v>2</v>
      </c>
      <c r="D21" s="2">
        <v>-2151397</v>
      </c>
      <c r="H21">
        <v>-1</v>
      </c>
    </row>
    <row r="22" spans="1:9" x14ac:dyDescent="0.25">
      <c r="A22" t="s">
        <v>32</v>
      </c>
      <c r="B22" t="s">
        <v>127</v>
      </c>
      <c r="C22">
        <v>2</v>
      </c>
      <c r="D22">
        <v>-47679</v>
      </c>
      <c r="H22">
        <v>-1</v>
      </c>
      <c r="I22">
        <v>6</v>
      </c>
    </row>
    <row r="23" spans="1:9" x14ac:dyDescent="0.25">
      <c r="A23" t="s">
        <v>33</v>
      </c>
      <c r="B23" t="s">
        <v>128</v>
      </c>
      <c r="C23">
        <v>2</v>
      </c>
      <c r="D23">
        <v>-534176</v>
      </c>
      <c r="H23">
        <v>-1</v>
      </c>
      <c r="I23">
        <v>11</v>
      </c>
    </row>
    <row r="24" spans="1:9" s="2" customFormat="1" x14ac:dyDescent="0.25">
      <c r="A24" s="2" t="s">
        <v>34</v>
      </c>
      <c r="B24" t="s">
        <v>0</v>
      </c>
      <c r="C24" s="2">
        <v>2</v>
      </c>
      <c r="D24" s="2">
        <v>-1105</v>
      </c>
      <c r="H24">
        <v>-1</v>
      </c>
    </row>
    <row r="25" spans="1:9" x14ac:dyDescent="0.25">
      <c r="A25" t="s">
        <v>35</v>
      </c>
      <c r="B25" t="s">
        <v>129</v>
      </c>
      <c r="C25">
        <v>2</v>
      </c>
      <c r="D25">
        <v>-10660</v>
      </c>
      <c r="H25">
        <v>-1</v>
      </c>
      <c r="I25">
        <v>6</v>
      </c>
    </row>
    <row r="26" spans="1:9" x14ac:dyDescent="0.25">
      <c r="A26" t="s">
        <v>36</v>
      </c>
      <c r="B26" t="s">
        <v>130</v>
      </c>
      <c r="C26">
        <v>2</v>
      </c>
      <c r="D26">
        <v>-1503637</v>
      </c>
      <c r="H26">
        <v>-1</v>
      </c>
      <c r="I26">
        <v>6</v>
      </c>
    </row>
    <row r="27" spans="1:9" x14ac:dyDescent="0.25">
      <c r="A27" t="s">
        <v>37</v>
      </c>
      <c r="B27" t="s">
        <v>131</v>
      </c>
      <c r="C27">
        <v>2</v>
      </c>
      <c r="D27">
        <v>-1889</v>
      </c>
      <c r="H27">
        <v>-1</v>
      </c>
      <c r="I27">
        <v>6</v>
      </c>
    </row>
    <row r="28" spans="1:9" x14ac:dyDescent="0.25">
      <c r="A28" t="s">
        <v>38</v>
      </c>
      <c r="B28" t="s">
        <v>132</v>
      </c>
      <c r="C28">
        <v>2</v>
      </c>
      <c r="D28">
        <v>-26325</v>
      </c>
      <c r="H28">
        <v>-1</v>
      </c>
      <c r="I28">
        <v>6</v>
      </c>
    </row>
    <row r="29" spans="1:9" x14ac:dyDescent="0.25">
      <c r="A29" t="s">
        <v>39</v>
      </c>
      <c r="B29" t="s">
        <v>133</v>
      </c>
      <c r="C29">
        <v>2</v>
      </c>
      <c r="D29">
        <v>0</v>
      </c>
      <c r="H29">
        <v>-1</v>
      </c>
      <c r="I29">
        <v>6</v>
      </c>
    </row>
    <row r="30" spans="1:9" x14ac:dyDescent="0.25">
      <c r="A30" t="s">
        <v>40</v>
      </c>
      <c r="B30" t="s">
        <v>134</v>
      </c>
      <c r="C30">
        <v>2</v>
      </c>
      <c r="D30">
        <v>-35635</v>
      </c>
      <c r="H30">
        <v>-1</v>
      </c>
      <c r="I30">
        <v>6</v>
      </c>
    </row>
    <row r="31" spans="1:9" s="2" customFormat="1" x14ac:dyDescent="0.25">
      <c r="A31" s="2" t="s">
        <v>41</v>
      </c>
      <c r="B31" t="s">
        <v>1</v>
      </c>
      <c r="C31" s="2">
        <v>2</v>
      </c>
      <c r="D31" s="2">
        <v>-6042</v>
      </c>
      <c r="H31">
        <v>-1</v>
      </c>
    </row>
    <row r="32" spans="1:9" x14ac:dyDescent="0.25">
      <c r="A32" t="s">
        <v>42</v>
      </c>
      <c r="B32" t="s">
        <v>135</v>
      </c>
      <c r="C32">
        <v>2</v>
      </c>
      <c r="D32">
        <v>-10344</v>
      </c>
      <c r="H32">
        <v>-1</v>
      </c>
      <c r="I32">
        <v>6</v>
      </c>
    </row>
    <row r="33" spans="1:9" x14ac:dyDescent="0.25">
      <c r="A33" t="s">
        <v>43</v>
      </c>
      <c r="B33" t="s">
        <v>136</v>
      </c>
      <c r="C33" s="4">
        <v>1</v>
      </c>
      <c r="D33">
        <v>-13949823</v>
      </c>
      <c r="E33">
        <f>SUM(D34:D50)</f>
        <v>-13949823</v>
      </c>
      <c r="F33">
        <v>-1</v>
      </c>
    </row>
    <row r="34" spans="1:9" x14ac:dyDescent="0.25">
      <c r="A34" t="s">
        <v>44</v>
      </c>
      <c r="B34" t="s">
        <v>137</v>
      </c>
      <c r="C34">
        <v>2</v>
      </c>
      <c r="D34">
        <v>-298504</v>
      </c>
      <c r="H34">
        <v>-1</v>
      </c>
      <c r="I34">
        <v>6</v>
      </c>
    </row>
    <row r="35" spans="1:9" x14ac:dyDescent="0.25">
      <c r="A35" t="s">
        <v>45</v>
      </c>
      <c r="B35" t="s">
        <v>138</v>
      </c>
      <c r="C35">
        <v>2</v>
      </c>
      <c r="D35">
        <v>-4965346</v>
      </c>
      <c r="H35">
        <v>-1</v>
      </c>
      <c r="I35">
        <v>6</v>
      </c>
    </row>
    <row r="36" spans="1:9" s="3" customFormat="1" x14ac:dyDescent="0.25">
      <c r="A36" s="3" t="s">
        <v>31</v>
      </c>
      <c r="B36" t="s">
        <v>139</v>
      </c>
      <c r="C36" s="3">
        <v>2</v>
      </c>
      <c r="D36" s="3">
        <v>-272515</v>
      </c>
      <c r="H36">
        <v>-1</v>
      </c>
      <c r="I36" s="3">
        <v>11</v>
      </c>
    </row>
    <row r="37" spans="1:9" x14ac:dyDescent="0.25">
      <c r="A37" t="s">
        <v>32</v>
      </c>
      <c r="B37" t="s">
        <v>140</v>
      </c>
      <c r="C37">
        <v>2</v>
      </c>
      <c r="D37">
        <v>-1089</v>
      </c>
      <c r="H37">
        <v>-1</v>
      </c>
      <c r="I37">
        <v>6</v>
      </c>
    </row>
    <row r="38" spans="1:9" x14ac:dyDescent="0.25">
      <c r="A38" t="s">
        <v>46</v>
      </c>
      <c r="B38" t="s">
        <v>141</v>
      </c>
      <c r="C38">
        <v>2</v>
      </c>
      <c r="D38">
        <v>-20289</v>
      </c>
      <c r="H38">
        <v>-1</v>
      </c>
      <c r="I38">
        <v>6</v>
      </c>
    </row>
    <row r="39" spans="1:9" x14ac:dyDescent="0.25">
      <c r="A39" t="s">
        <v>33</v>
      </c>
      <c r="B39" t="s">
        <v>142</v>
      </c>
      <c r="C39">
        <v>2</v>
      </c>
      <c r="D39">
        <v>-398536</v>
      </c>
      <c r="H39">
        <v>-1</v>
      </c>
      <c r="I39">
        <v>11</v>
      </c>
    </row>
    <row r="40" spans="1:9" x14ac:dyDescent="0.25">
      <c r="A40" t="s">
        <v>34</v>
      </c>
      <c r="B40" t="s">
        <v>143</v>
      </c>
      <c r="C40">
        <v>2</v>
      </c>
      <c r="D40">
        <v>-36</v>
      </c>
      <c r="H40">
        <v>-1</v>
      </c>
      <c r="I40">
        <v>6</v>
      </c>
    </row>
    <row r="41" spans="1:9" x14ac:dyDescent="0.25">
      <c r="A41" t="s">
        <v>35</v>
      </c>
      <c r="B41" t="s">
        <v>144</v>
      </c>
      <c r="C41">
        <v>2</v>
      </c>
      <c r="D41">
        <v>-36218</v>
      </c>
      <c r="H41">
        <v>-1</v>
      </c>
      <c r="I41">
        <v>6</v>
      </c>
    </row>
    <row r="42" spans="1:9" x14ac:dyDescent="0.25">
      <c r="A42" t="s">
        <v>36</v>
      </c>
      <c r="B42" t="s">
        <v>145</v>
      </c>
      <c r="C42">
        <v>2</v>
      </c>
      <c r="D42">
        <v>-5396632</v>
      </c>
      <c r="H42">
        <v>-1</v>
      </c>
      <c r="I42">
        <v>6</v>
      </c>
    </row>
    <row r="43" spans="1:9" x14ac:dyDescent="0.25">
      <c r="A43" t="s">
        <v>38</v>
      </c>
      <c r="B43" t="s">
        <v>146</v>
      </c>
      <c r="C43">
        <v>2</v>
      </c>
      <c r="D43">
        <v>-8503</v>
      </c>
      <c r="H43">
        <v>-1</v>
      </c>
      <c r="I43">
        <v>6</v>
      </c>
    </row>
    <row r="44" spans="1:9" x14ac:dyDescent="0.25">
      <c r="A44" t="s">
        <v>47</v>
      </c>
      <c r="B44" t="s">
        <v>147</v>
      </c>
      <c r="C44">
        <v>2</v>
      </c>
      <c r="D44">
        <v>-308865</v>
      </c>
      <c r="H44">
        <v>-1</v>
      </c>
      <c r="I44">
        <v>6</v>
      </c>
    </row>
    <row r="45" spans="1:9" s="2" customFormat="1" x14ac:dyDescent="0.25">
      <c r="A45" s="2" t="s">
        <v>39</v>
      </c>
      <c r="B45" t="s">
        <v>3</v>
      </c>
      <c r="C45" s="2">
        <v>2</v>
      </c>
      <c r="D45" s="2">
        <v>0</v>
      </c>
      <c r="H45">
        <v>-1</v>
      </c>
    </row>
    <row r="46" spans="1:9" x14ac:dyDescent="0.25">
      <c r="A46" t="s">
        <v>214</v>
      </c>
      <c r="B46" t="s">
        <v>148</v>
      </c>
      <c r="C46">
        <v>2</v>
      </c>
      <c r="D46">
        <v>-1933324</v>
      </c>
      <c r="H46">
        <v>-1</v>
      </c>
      <c r="I46">
        <v>6</v>
      </c>
    </row>
    <row r="47" spans="1:9" x14ac:dyDescent="0.25">
      <c r="A47" t="s">
        <v>48</v>
      </c>
      <c r="B47" t="s">
        <v>149</v>
      </c>
      <c r="C47">
        <v>2</v>
      </c>
      <c r="D47">
        <v>-79758</v>
      </c>
      <c r="H47">
        <v>-1</v>
      </c>
      <c r="I47">
        <v>6</v>
      </c>
    </row>
    <row r="48" spans="1:9" x14ac:dyDescent="0.25">
      <c r="A48" t="s">
        <v>49</v>
      </c>
      <c r="B48" t="s">
        <v>150</v>
      </c>
      <c r="C48">
        <v>2</v>
      </c>
      <c r="D48">
        <v>-4007</v>
      </c>
      <c r="H48">
        <v>-1</v>
      </c>
      <c r="I48">
        <v>6</v>
      </c>
    </row>
    <row r="49" spans="1:9" x14ac:dyDescent="0.25">
      <c r="A49" t="s">
        <v>41</v>
      </c>
      <c r="B49" t="s">
        <v>151</v>
      </c>
      <c r="C49">
        <v>2</v>
      </c>
      <c r="D49">
        <v>0</v>
      </c>
      <c r="H49">
        <v>-1</v>
      </c>
      <c r="I49">
        <v>6</v>
      </c>
    </row>
    <row r="50" spans="1:9" x14ac:dyDescent="0.25">
      <c r="A50" t="s">
        <v>50</v>
      </c>
      <c r="B50" t="s">
        <v>152</v>
      </c>
      <c r="C50">
        <v>2</v>
      </c>
      <c r="D50">
        <v>-226201</v>
      </c>
      <c r="H50">
        <v>-1</v>
      </c>
      <c r="I50">
        <v>6</v>
      </c>
    </row>
    <row r="51" spans="1:9" x14ac:dyDescent="0.25">
      <c r="A51" t="s">
        <v>51</v>
      </c>
      <c r="B51" t="s">
        <v>153</v>
      </c>
      <c r="C51" s="4">
        <v>1</v>
      </c>
      <c r="D51">
        <v>-2557386</v>
      </c>
      <c r="F51">
        <v>-1</v>
      </c>
      <c r="H51">
        <v>-1</v>
      </c>
      <c r="I51">
        <v>6</v>
      </c>
    </row>
    <row r="52" spans="1:9" x14ac:dyDescent="0.25">
      <c r="A52" t="s">
        <v>52</v>
      </c>
      <c r="B52" t="s">
        <v>154</v>
      </c>
      <c r="C52" s="4">
        <v>1</v>
      </c>
      <c r="D52">
        <v>155820197</v>
      </c>
      <c r="E52">
        <f>D53+D68+D75+D76+D77+D78+D79+D80</f>
        <v>155820197</v>
      </c>
      <c r="F52">
        <v>1</v>
      </c>
    </row>
    <row r="53" spans="1:9" x14ac:dyDescent="0.25">
      <c r="A53" t="s">
        <v>53</v>
      </c>
      <c r="B53" t="s">
        <v>155</v>
      </c>
      <c r="C53">
        <v>2</v>
      </c>
      <c r="D53">
        <v>34004126</v>
      </c>
      <c r="E53">
        <f>SUM(D54:D56)+D67</f>
        <v>34004127</v>
      </c>
    </row>
    <row r="54" spans="1:9" x14ac:dyDescent="0.25">
      <c r="A54" t="s">
        <v>54</v>
      </c>
      <c r="B54" t="s">
        <v>156</v>
      </c>
      <c r="C54">
        <v>3</v>
      </c>
      <c r="D54">
        <v>979598</v>
      </c>
      <c r="H54">
        <v>1</v>
      </c>
      <c r="I54">
        <v>11</v>
      </c>
    </row>
    <row r="55" spans="1:9" x14ac:dyDescent="0.25">
      <c r="A55" t="s">
        <v>55</v>
      </c>
      <c r="B55" t="s">
        <v>157</v>
      </c>
      <c r="C55">
        <v>3</v>
      </c>
      <c r="D55">
        <v>1413971</v>
      </c>
      <c r="H55">
        <v>1</v>
      </c>
      <c r="I55">
        <v>11</v>
      </c>
    </row>
    <row r="56" spans="1:9" x14ac:dyDescent="0.25">
      <c r="A56" t="s">
        <v>56</v>
      </c>
      <c r="B56" t="s">
        <v>158</v>
      </c>
      <c r="C56">
        <v>3</v>
      </c>
      <c r="D56">
        <v>28242358</v>
      </c>
      <c r="E56">
        <f>SUM(D57:D66)</f>
        <v>28242358</v>
      </c>
    </row>
    <row r="57" spans="1:9" x14ac:dyDescent="0.25">
      <c r="A57" t="s">
        <v>57</v>
      </c>
      <c r="B57" t="s">
        <v>159</v>
      </c>
      <c r="C57">
        <v>4</v>
      </c>
      <c r="D57">
        <v>4026885</v>
      </c>
      <c r="H57">
        <v>1</v>
      </c>
      <c r="I57">
        <v>11</v>
      </c>
    </row>
    <row r="58" spans="1:9" x14ac:dyDescent="0.25">
      <c r="A58" t="s">
        <v>58</v>
      </c>
      <c r="B58" t="s">
        <v>160</v>
      </c>
      <c r="C58">
        <v>4</v>
      </c>
      <c r="D58">
        <v>7039460</v>
      </c>
      <c r="H58">
        <v>1</v>
      </c>
      <c r="I58">
        <v>11</v>
      </c>
    </row>
    <row r="59" spans="1:9" x14ac:dyDescent="0.25">
      <c r="A59" t="s">
        <v>59</v>
      </c>
      <c r="B59" t="s">
        <v>161</v>
      </c>
      <c r="C59">
        <v>4</v>
      </c>
      <c r="D59">
        <v>1560317</v>
      </c>
      <c r="H59">
        <v>1</v>
      </c>
      <c r="I59">
        <v>11</v>
      </c>
    </row>
    <row r="60" spans="1:9" x14ac:dyDescent="0.25">
      <c r="A60" t="s">
        <v>60</v>
      </c>
      <c r="B60" t="s">
        <v>162</v>
      </c>
      <c r="C60">
        <v>4</v>
      </c>
      <c r="D60">
        <v>3539913</v>
      </c>
      <c r="H60">
        <v>1</v>
      </c>
      <c r="I60">
        <v>11</v>
      </c>
    </row>
    <row r="61" spans="1:9" x14ac:dyDescent="0.25">
      <c r="A61" t="s">
        <v>61</v>
      </c>
      <c r="B61" t="s">
        <v>163</v>
      </c>
      <c r="C61">
        <v>4</v>
      </c>
      <c r="D61">
        <v>992030</v>
      </c>
      <c r="H61">
        <v>1</v>
      </c>
      <c r="I61">
        <v>11</v>
      </c>
    </row>
    <row r="62" spans="1:9" x14ac:dyDescent="0.25">
      <c r="A62" t="s">
        <v>62</v>
      </c>
      <c r="B62" t="s">
        <v>164</v>
      </c>
      <c r="C62">
        <v>4</v>
      </c>
      <c r="D62">
        <v>2201102</v>
      </c>
      <c r="H62">
        <v>1</v>
      </c>
      <c r="I62">
        <v>11</v>
      </c>
    </row>
    <row r="63" spans="1:9" x14ac:dyDescent="0.25">
      <c r="A63" t="s">
        <v>63</v>
      </c>
      <c r="B63" t="s">
        <v>165</v>
      </c>
      <c r="C63">
        <v>4</v>
      </c>
      <c r="D63">
        <v>3225953</v>
      </c>
      <c r="H63">
        <v>1</v>
      </c>
      <c r="I63">
        <v>11</v>
      </c>
    </row>
    <row r="64" spans="1:9" x14ac:dyDescent="0.25">
      <c r="A64" t="s">
        <v>64</v>
      </c>
      <c r="B64" t="s">
        <v>166</v>
      </c>
      <c r="C64">
        <v>4</v>
      </c>
      <c r="D64">
        <v>4412111</v>
      </c>
      <c r="H64">
        <v>1</v>
      </c>
      <c r="I64">
        <v>11</v>
      </c>
    </row>
    <row r="65" spans="1:9" x14ac:dyDescent="0.25">
      <c r="A65" t="s">
        <v>65</v>
      </c>
      <c r="B65" t="s">
        <v>167</v>
      </c>
      <c r="C65">
        <v>4</v>
      </c>
      <c r="D65">
        <v>707277</v>
      </c>
      <c r="H65">
        <v>1</v>
      </c>
      <c r="I65">
        <v>11</v>
      </c>
    </row>
    <row r="66" spans="1:9" x14ac:dyDescent="0.25">
      <c r="A66" t="s">
        <v>66</v>
      </c>
      <c r="B66" t="s">
        <v>168</v>
      </c>
      <c r="C66">
        <v>4</v>
      </c>
      <c r="D66">
        <v>537310</v>
      </c>
      <c r="H66">
        <v>1</v>
      </c>
      <c r="I66">
        <v>11</v>
      </c>
    </row>
    <row r="67" spans="1:9" x14ac:dyDescent="0.25">
      <c r="A67" t="s">
        <v>67</v>
      </c>
      <c r="B67" t="s">
        <v>169</v>
      </c>
      <c r="C67">
        <v>3</v>
      </c>
      <c r="D67">
        <v>3368200</v>
      </c>
      <c r="H67">
        <v>1</v>
      </c>
      <c r="I67">
        <v>11</v>
      </c>
    </row>
    <row r="68" spans="1:9" x14ac:dyDescent="0.25">
      <c r="A68" t="s">
        <v>68</v>
      </c>
      <c r="B68" t="s">
        <v>170</v>
      </c>
      <c r="C68">
        <v>2</v>
      </c>
      <c r="D68">
        <v>52476171</v>
      </c>
      <c r="E68">
        <f>SUM(D69:D74)</f>
        <v>52476172</v>
      </c>
    </row>
    <row r="69" spans="1:9" x14ac:dyDescent="0.25">
      <c r="A69" t="s">
        <v>69</v>
      </c>
      <c r="B69" t="s">
        <v>171</v>
      </c>
      <c r="C69">
        <v>3</v>
      </c>
      <c r="D69">
        <v>3486615</v>
      </c>
      <c r="H69">
        <v>1</v>
      </c>
      <c r="I69">
        <v>10</v>
      </c>
    </row>
    <row r="70" spans="1:9" x14ac:dyDescent="0.25">
      <c r="A70" t="s">
        <v>70</v>
      </c>
      <c r="B70" t="s">
        <v>172</v>
      </c>
      <c r="C70">
        <v>3</v>
      </c>
      <c r="D70">
        <v>45752461</v>
      </c>
      <c r="H70">
        <v>1</v>
      </c>
      <c r="I70">
        <v>10</v>
      </c>
    </row>
    <row r="71" spans="1:9" x14ac:dyDescent="0.25">
      <c r="A71" t="s">
        <v>71</v>
      </c>
      <c r="B71" t="s">
        <v>173</v>
      </c>
      <c r="C71">
        <v>3</v>
      </c>
      <c r="D71">
        <v>1169817</v>
      </c>
      <c r="H71">
        <v>1</v>
      </c>
      <c r="I71">
        <v>10</v>
      </c>
    </row>
    <row r="72" spans="1:9" x14ac:dyDescent="0.25">
      <c r="A72" t="s">
        <v>72</v>
      </c>
      <c r="B72" t="s">
        <v>174</v>
      </c>
      <c r="C72">
        <v>3</v>
      </c>
      <c r="D72">
        <v>1134811</v>
      </c>
      <c r="H72">
        <v>1</v>
      </c>
      <c r="I72">
        <v>10</v>
      </c>
    </row>
    <row r="73" spans="1:9" x14ac:dyDescent="0.25">
      <c r="A73" t="s">
        <v>73</v>
      </c>
      <c r="B73" t="s">
        <v>175</v>
      </c>
      <c r="C73">
        <v>3</v>
      </c>
      <c r="D73">
        <v>870084</v>
      </c>
      <c r="H73">
        <v>1</v>
      </c>
      <c r="I73">
        <v>10</v>
      </c>
    </row>
    <row r="74" spans="1:9" x14ac:dyDescent="0.25">
      <c r="A74" t="s">
        <v>74</v>
      </c>
      <c r="B74" t="s">
        <v>176</v>
      </c>
      <c r="C74">
        <v>3</v>
      </c>
      <c r="D74">
        <v>62384</v>
      </c>
      <c r="H74">
        <v>1</v>
      </c>
      <c r="I74">
        <v>10</v>
      </c>
    </row>
    <row r="75" spans="1:9" x14ac:dyDescent="0.25">
      <c r="A75" t="s">
        <v>75</v>
      </c>
      <c r="B75" t="s">
        <v>177</v>
      </c>
      <c r="C75">
        <v>2</v>
      </c>
      <c r="D75">
        <v>28986789</v>
      </c>
      <c r="H75">
        <v>1</v>
      </c>
      <c r="I75">
        <v>9</v>
      </c>
    </row>
    <row r="76" spans="1:9" x14ac:dyDescent="0.25">
      <c r="A76" t="s">
        <v>76</v>
      </c>
      <c r="B76" t="s">
        <v>178</v>
      </c>
      <c r="C76">
        <v>2</v>
      </c>
      <c r="D76">
        <v>20377928</v>
      </c>
      <c r="H76">
        <v>1</v>
      </c>
      <c r="I76">
        <v>9</v>
      </c>
    </row>
    <row r="77" spans="1:9" x14ac:dyDescent="0.25">
      <c r="A77" t="s">
        <v>77</v>
      </c>
      <c r="B77" t="s">
        <v>179</v>
      </c>
      <c r="C77">
        <v>2</v>
      </c>
      <c r="D77">
        <v>3063931</v>
      </c>
      <c r="H77">
        <v>1</v>
      </c>
      <c r="I77">
        <v>7</v>
      </c>
    </row>
    <row r="78" spans="1:9" x14ac:dyDescent="0.25">
      <c r="A78" t="s">
        <v>78</v>
      </c>
      <c r="B78" t="s">
        <v>180</v>
      </c>
      <c r="C78">
        <v>2</v>
      </c>
      <c r="D78">
        <v>175685</v>
      </c>
      <c r="H78">
        <v>1</v>
      </c>
      <c r="I78">
        <v>7</v>
      </c>
    </row>
    <row r="79" spans="1:9" s="2" customFormat="1" x14ac:dyDescent="0.25">
      <c r="A79" s="2" t="s">
        <v>79</v>
      </c>
      <c r="B79" t="s">
        <v>4</v>
      </c>
      <c r="C79" s="2">
        <v>2</v>
      </c>
      <c r="D79" s="2">
        <v>1181507</v>
      </c>
      <c r="H79" s="2">
        <v>1</v>
      </c>
    </row>
    <row r="80" spans="1:9" x14ac:dyDescent="0.25">
      <c r="A80" t="s">
        <v>80</v>
      </c>
      <c r="B80" t="s">
        <v>5</v>
      </c>
      <c r="C80">
        <v>2</v>
      </c>
      <c r="D80">
        <v>15554060</v>
      </c>
      <c r="E80">
        <f>D81+D98+D97</f>
        <v>15554060</v>
      </c>
      <c r="H80">
        <v>1</v>
      </c>
    </row>
    <row r="81" spans="1:4" x14ac:dyDescent="0.25">
      <c r="A81" t="s">
        <v>81</v>
      </c>
      <c r="B81" t="s">
        <v>181</v>
      </c>
      <c r="C81">
        <v>3</v>
      </c>
      <c r="D81">
        <v>14924110</v>
      </c>
    </row>
    <row r="82" spans="1:4" x14ac:dyDescent="0.25">
      <c r="A82" t="s">
        <v>82</v>
      </c>
      <c r="B82" t="s">
        <v>182</v>
      </c>
      <c r="C82">
        <v>4</v>
      </c>
      <c r="D82" t="s">
        <v>83</v>
      </c>
    </row>
    <row r="83" spans="1:4" x14ac:dyDescent="0.25">
      <c r="A83" t="s">
        <v>84</v>
      </c>
      <c r="B83" t="s">
        <v>183</v>
      </c>
      <c r="C83">
        <v>5</v>
      </c>
      <c r="D83" t="s">
        <v>83</v>
      </c>
    </row>
    <row r="84" spans="1:4" x14ac:dyDescent="0.25">
      <c r="A84" t="s">
        <v>85</v>
      </c>
      <c r="B84" t="s">
        <v>184</v>
      </c>
      <c r="C84">
        <v>5</v>
      </c>
      <c r="D84" t="s">
        <v>83</v>
      </c>
    </row>
    <row r="85" spans="1:4" x14ac:dyDescent="0.25">
      <c r="A85" t="s">
        <v>86</v>
      </c>
      <c r="B85" t="s">
        <v>185</v>
      </c>
      <c r="C85">
        <v>5</v>
      </c>
      <c r="D85" t="s">
        <v>83</v>
      </c>
    </row>
    <row r="86" spans="1:4" x14ac:dyDescent="0.25">
      <c r="A86" t="s">
        <v>87</v>
      </c>
      <c r="B86" t="s">
        <v>186</v>
      </c>
      <c r="C86">
        <v>6</v>
      </c>
      <c r="D86" t="s">
        <v>83</v>
      </c>
    </row>
    <row r="87" spans="1:4" x14ac:dyDescent="0.25">
      <c r="A87" t="s">
        <v>88</v>
      </c>
      <c r="B87" t="s">
        <v>187</v>
      </c>
      <c r="C87">
        <v>6</v>
      </c>
      <c r="D87">
        <v>12348670</v>
      </c>
    </row>
    <row r="88" spans="1:4" x14ac:dyDescent="0.25">
      <c r="A88" t="s">
        <v>89</v>
      </c>
      <c r="B88" t="s">
        <v>188</v>
      </c>
      <c r="C88">
        <v>6</v>
      </c>
      <c r="D88" t="s">
        <v>83</v>
      </c>
    </row>
    <row r="89" spans="1:4" x14ac:dyDescent="0.25">
      <c r="A89" t="s">
        <v>90</v>
      </c>
      <c r="B89" t="s">
        <v>189</v>
      </c>
      <c r="C89">
        <v>6</v>
      </c>
      <c r="D89" t="s">
        <v>83</v>
      </c>
    </row>
    <row r="90" spans="1:4" x14ac:dyDescent="0.25">
      <c r="A90" t="s">
        <v>91</v>
      </c>
      <c r="B90" t="s">
        <v>190</v>
      </c>
      <c r="C90">
        <v>6</v>
      </c>
      <c r="D90" t="s">
        <v>83</v>
      </c>
    </row>
    <row r="91" spans="1:4" x14ac:dyDescent="0.25">
      <c r="A91" t="s">
        <v>92</v>
      </c>
      <c r="B91" t="s">
        <v>191</v>
      </c>
      <c r="C91">
        <v>6</v>
      </c>
      <c r="D91" t="s">
        <v>83</v>
      </c>
    </row>
    <row r="92" spans="1:4" x14ac:dyDescent="0.25">
      <c r="A92" t="s">
        <v>93</v>
      </c>
      <c r="B92" t="s">
        <v>192</v>
      </c>
      <c r="C92">
        <v>6</v>
      </c>
      <c r="D92" t="s">
        <v>83</v>
      </c>
    </row>
    <row r="93" spans="1:4" x14ac:dyDescent="0.25">
      <c r="A93" t="s">
        <v>94</v>
      </c>
      <c r="B93" t="s">
        <v>193</v>
      </c>
      <c r="C93">
        <v>6</v>
      </c>
      <c r="D93" t="s">
        <v>83</v>
      </c>
    </row>
    <row r="94" spans="1:4" x14ac:dyDescent="0.25">
      <c r="A94" t="s">
        <v>95</v>
      </c>
      <c r="B94" t="s">
        <v>194</v>
      </c>
      <c r="C94">
        <v>6</v>
      </c>
      <c r="D94" t="s">
        <v>83</v>
      </c>
    </row>
    <row r="95" spans="1:4" x14ac:dyDescent="0.25">
      <c r="A95" t="s">
        <v>96</v>
      </c>
      <c r="B95" t="s">
        <v>195</v>
      </c>
      <c r="C95">
        <v>6</v>
      </c>
      <c r="D95" t="s">
        <v>83</v>
      </c>
    </row>
    <row r="96" spans="1:4" x14ac:dyDescent="0.25">
      <c r="A96" t="s">
        <v>97</v>
      </c>
      <c r="B96" t="s">
        <v>196</v>
      </c>
      <c r="C96">
        <v>5</v>
      </c>
      <c r="D96" t="s">
        <v>83</v>
      </c>
    </row>
    <row r="97" spans="1:9" x14ac:dyDescent="0.25">
      <c r="A97" t="s">
        <v>98</v>
      </c>
      <c r="B97" t="s">
        <v>197</v>
      </c>
      <c r="C97">
        <v>3</v>
      </c>
      <c r="D97">
        <v>312380</v>
      </c>
    </row>
    <row r="98" spans="1:9" x14ac:dyDescent="0.25">
      <c r="A98" t="s">
        <v>99</v>
      </c>
      <c r="B98" t="s">
        <v>198</v>
      </c>
      <c r="C98">
        <v>3</v>
      </c>
      <c r="D98">
        <v>317570</v>
      </c>
    </row>
    <row r="99" spans="1:9" x14ac:dyDescent="0.25">
      <c r="A99" t="s">
        <v>100</v>
      </c>
      <c r="B99" t="s">
        <v>199</v>
      </c>
      <c r="C99">
        <v>0</v>
      </c>
      <c r="D99">
        <v>10973400</v>
      </c>
      <c r="E99">
        <f>SUM(D100:D103)</f>
        <v>10973401</v>
      </c>
    </row>
    <row r="100" spans="1:9" x14ac:dyDescent="0.25">
      <c r="A100" t="s">
        <v>101</v>
      </c>
      <c r="B100" t="s">
        <v>200</v>
      </c>
      <c r="C100">
        <v>0</v>
      </c>
      <c r="D100">
        <v>9429426</v>
      </c>
    </row>
    <row r="101" spans="1:9" x14ac:dyDescent="0.25">
      <c r="A101" t="s">
        <v>102</v>
      </c>
      <c r="B101" t="s">
        <v>201</v>
      </c>
      <c r="C101">
        <v>0</v>
      </c>
      <c r="D101">
        <v>434158</v>
      </c>
    </row>
    <row r="102" spans="1:9" x14ac:dyDescent="0.25">
      <c r="A102" t="s">
        <v>103</v>
      </c>
      <c r="B102" t="s">
        <v>202</v>
      </c>
      <c r="C102">
        <v>0</v>
      </c>
      <c r="D102">
        <v>662958</v>
      </c>
    </row>
    <row r="103" spans="1:9" x14ac:dyDescent="0.25">
      <c r="A103" t="s">
        <v>104</v>
      </c>
      <c r="B103" t="s">
        <v>203</v>
      </c>
      <c r="C103">
        <v>0</v>
      </c>
      <c r="D103">
        <v>446859</v>
      </c>
    </row>
    <row r="104" spans="1:9" x14ac:dyDescent="0.25">
      <c r="A104" t="s">
        <v>105</v>
      </c>
      <c r="B104" t="s">
        <v>204</v>
      </c>
      <c r="C104">
        <v>0</v>
      </c>
      <c r="D104">
        <v>3098738</v>
      </c>
      <c r="E104">
        <f>SUM(D105:D108)</f>
        <v>3098738</v>
      </c>
    </row>
    <row r="105" spans="1:9" x14ac:dyDescent="0.25">
      <c r="A105" t="s">
        <v>106</v>
      </c>
      <c r="B105" t="s">
        <v>205</v>
      </c>
      <c r="C105">
        <v>0</v>
      </c>
      <c r="D105">
        <v>1928033</v>
      </c>
    </row>
    <row r="106" spans="1:9" x14ac:dyDescent="0.25">
      <c r="A106" t="s">
        <v>107</v>
      </c>
      <c r="B106" t="s">
        <v>206</v>
      </c>
      <c r="C106">
        <v>0</v>
      </c>
      <c r="D106">
        <v>411922</v>
      </c>
    </row>
    <row r="107" spans="1:9" x14ac:dyDescent="0.25">
      <c r="A107" t="s">
        <v>108</v>
      </c>
      <c r="B107" t="s">
        <v>207</v>
      </c>
      <c r="C107">
        <v>0</v>
      </c>
      <c r="D107">
        <v>599433</v>
      </c>
    </row>
    <row r="108" spans="1:9" x14ac:dyDescent="0.25">
      <c r="A108" t="s">
        <v>109</v>
      </c>
      <c r="B108" t="s">
        <v>208</v>
      </c>
      <c r="C108">
        <v>0</v>
      </c>
      <c r="D108">
        <v>159350</v>
      </c>
    </row>
    <row r="111" spans="1:9" x14ac:dyDescent="0.25">
      <c r="I111" s="1"/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02CDF85BB3C43825BB38CAE9C40BF" ma:contentTypeVersion="12" ma:contentTypeDescription="Create a new document." ma:contentTypeScope="" ma:versionID="f6183970711bc81632b34d160684cdee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d4fb7e59a19b05f87e2c00c3a40162cf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2B2511-ACD6-4B2C-86A7-211459348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9c94a-2673-46e1-b5a6-dc0c87eae04c"/>
    <ds:schemaRef ds:uri="5083af8e-c479-4bff-9f3e-2a380844c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017DC4-37EA-4352-9CAE-6ED32F3D0081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5083af8e-c479-4bff-9f3e-2a380844c8c1"/>
    <ds:schemaRef ds:uri="1ae9c94a-2673-46e1-b5a6-dc0c87eae04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1473D52-C16A-4B3B-A30A-9CB404DFD3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2020-05-14T07:28:53Z</dcterms:created>
  <dcterms:modified xsi:type="dcterms:W3CDTF">2020-05-15T08:00:39Z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</Properties>
</file>