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mw\Documents\SpiderOak Hive\Work\Projects\AR6-Emissions-trends-and-drivers\Results\Plot data\"/>
    </mc:Choice>
  </mc:AlternateContent>
  <bookViews>
    <workbookView xWindow="0" yWindow="0" windowWidth="13125" windowHeight="6105" activeTab="1"/>
  </bookViews>
  <sheets>
    <sheet name="info" sheetId="1" r:id="rId1"/>
    <sheet name="panel a" sheetId="2" r:id="rId2"/>
    <sheet name="panel a growth rates" sheetId="3" r:id="rId3"/>
    <sheet name="panel a shares" sheetId="4" r:id="rId4"/>
    <sheet name="panel b" sheetId="5" r:id="rId5"/>
    <sheet name="panel c" sheetId="6" r:id="rId6"/>
  </sheets>
  <calcPr calcId="162913"/>
</workbook>
</file>

<file path=xl/calcChain.xml><?xml version="1.0" encoding="utf-8"?>
<calcChain xmlns="http://schemas.openxmlformats.org/spreadsheetml/2006/main">
  <c r="AM3" i="2" l="1"/>
  <c r="AM4" i="2"/>
  <c r="AM5" i="2"/>
  <c r="AM6" i="2"/>
  <c r="AM2" i="2"/>
  <c r="AF3" i="2"/>
  <c r="AF4" i="2"/>
  <c r="AF5" i="2"/>
  <c r="AF6" i="2"/>
  <c r="AF2" i="2"/>
  <c r="AK8" i="2"/>
  <c r="AK3" i="2"/>
  <c r="AK4" i="2"/>
  <c r="AK5" i="2"/>
  <c r="AK6" i="2"/>
  <c r="AK2" i="2"/>
  <c r="AJ3" i="2"/>
  <c r="AJ4" i="2"/>
  <c r="AJ5" i="2"/>
  <c r="AJ6" i="2"/>
  <c r="AJ2" i="2"/>
  <c r="AH8" i="2"/>
  <c r="AH3" i="2"/>
  <c r="AH4" i="2"/>
  <c r="AH5" i="2"/>
  <c r="AH6" i="2"/>
  <c r="AH2" i="2"/>
</calcChain>
</file>

<file path=xl/sharedStrings.xml><?xml version="1.0" encoding="utf-8"?>
<sst xmlns="http://schemas.openxmlformats.org/spreadsheetml/2006/main" count="279" uniqueCount="64">
  <si>
    <t>Author</t>
  </si>
  <si>
    <t>William F. Lamb</t>
  </si>
  <si>
    <t>Last update</t>
  </si>
  <si>
    <t>2021-09-27 11:36:13</t>
  </si>
  <si>
    <t>Code</t>
  </si>
  <si>
    <t>https://github.com/mcc-apsis/AR6-Emissions-trends-and-drivers/blob/master/R/Analysis%20and%20figures/emissions_by_gas.Rmd</t>
  </si>
  <si>
    <t>gas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</si>
  <si>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</si>
  <si>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</si>
  <si>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</si>
  <si>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</si>
  <si>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</si>
  <si>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</si>
  <si>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</si>
  <si>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</si>
  <si>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</si>
  <si>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</si>
  <si>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</si>
  <si>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</si>
  <si>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</si>
  <si>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</si>
  <si>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</si>
  <si>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</si>
  <si>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</si>
  <si>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</si>
  <si>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</si>
  <si>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</si>
  <si>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</si>
  <si>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</si>
  <si>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</si>
  <si>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</si>
  <si>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</si>
  <si>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</si>
  <si>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</si>
  <si>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</si>
  <si>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</si>
  <si>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</si>
  <si>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Fgas</t>
  </si>
  <si>
    <t>N2O</t>
  </si>
  <si>
    <t>CH4</t>
  </si>
  <si>
    <t>CO2 LULUCF</t>
  </si>
  <si>
    <t>CO2 FFI</t>
  </si>
  <si>
    <t>year</t>
  </si>
  <si>
    <t>value</t>
  </si>
  <si>
    <t>total_rate</t>
  </si>
  <si>
    <t>totals</t>
  </si>
  <si>
    <t>fractions</t>
  </si>
  <si>
    <t>location</t>
  </si>
  <si>
    <t>gwp</t>
  </si>
  <si>
    <t>end</t>
  </si>
  <si>
    <t>start</t>
  </si>
  <si>
    <t>id</t>
  </si>
  <si>
    <t>uncertainty</t>
  </si>
  <si>
    <t>abs_uncertainty</t>
  </si>
  <si>
    <t>uncertainty_start</t>
  </si>
  <si>
    <t>uncertainty_end</t>
  </si>
  <si>
    <t>total</t>
  </si>
  <si>
    <t>gwp_ar2</t>
  </si>
  <si>
    <t>gwp_ar5</t>
  </si>
  <si>
    <t>gwp_ar5_fb</t>
  </si>
  <si>
    <t>gwp_ar6</t>
  </si>
  <si>
    <t>high</t>
  </si>
  <si>
    <t>low</t>
  </si>
  <si>
    <t>to include depending on Bureau/TSU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</si>
</sst>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2" fontId="0" fillId="0" borderId="0" xfId="0" applyNumberFormat="1"/>
    <xf numFmtId="172" fontId="0" fillId="0" borderId="0" xfId="0" applyNumberFormat="1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7" sqref="G27"/>
    </sheetView>
  </sheetViews>
  <sheetFormatPr baseColWidth="10" defaultRowHeight="15" x14ac:dyDescent="0.25"/>
  <cols>
    <col min="31" max="31" width="11.85546875" customWidth="1"/>
    <col min="32" max="32" width="9.85546875" customWidth="1"/>
    <col min="34" max="34" width="13.5703125" bestFit="1" customWidth="1"/>
  </cols>
  <sheetData>
    <row r="1" spans="1:39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</row>
    <row r="2" spans="1:39" x14ac:dyDescent="0.25">
      <c r="A2" t="s">
        <v>37</v>
      </c>
      <c r="B2">
        <v>0.38121642388128202</v>
      </c>
      <c r="C2">
        <v>0.396099605425283</v>
      </c>
      <c r="D2">
        <v>0.40324231233386498</v>
      </c>
      <c r="E2">
        <v>0.41599116273294601</v>
      </c>
      <c r="F2">
        <v>0.44942875504600899</v>
      </c>
      <c r="G2">
        <v>0.49812878634153301</v>
      </c>
      <c r="H2">
        <v>0.53193955248741398</v>
      </c>
      <c r="I2">
        <v>0.56683558328044403</v>
      </c>
      <c r="J2">
        <v>0.59561157093513994</v>
      </c>
      <c r="K2">
        <v>0.61777226901103999</v>
      </c>
      <c r="L2">
        <v>0.65570508785015302</v>
      </c>
      <c r="M2">
        <v>0.66015595626844203</v>
      </c>
      <c r="N2">
        <v>0.73717009791788402</v>
      </c>
      <c r="O2">
        <v>0.76739365871965803</v>
      </c>
      <c r="P2">
        <v>0.84800876808070003</v>
      </c>
      <c r="Q2">
        <v>0.90847228774494904</v>
      </c>
      <c r="R2">
        <v>0.87778581076616902</v>
      </c>
      <c r="S2">
        <v>0.87911816881975702</v>
      </c>
      <c r="T2">
        <v>0.85556864835347102</v>
      </c>
      <c r="U2">
        <v>0.87787404958645399</v>
      </c>
      <c r="V2">
        <v>0.94275817249330396</v>
      </c>
      <c r="W2">
        <v>0.99804661198172395</v>
      </c>
      <c r="X2">
        <v>1.05967117039715</v>
      </c>
      <c r="Y2">
        <v>1.1123434834494801</v>
      </c>
      <c r="Z2">
        <v>1.1920932067885599</v>
      </c>
      <c r="AA2">
        <v>1.1538668314716201</v>
      </c>
      <c r="AB2">
        <v>1.2086167600137701</v>
      </c>
      <c r="AC2">
        <v>1.2778470605764101</v>
      </c>
      <c r="AD2">
        <v>1.34470422904084</v>
      </c>
      <c r="AE2" s="3">
        <v>1.35028402604853</v>
      </c>
      <c r="AF2" s="2">
        <f>AE2*AI2</f>
        <v>0.40508520781455898</v>
      </c>
      <c r="AH2" s="3">
        <f>AVERAGE(V2:AE2)</f>
        <v>1.1640231552261389</v>
      </c>
      <c r="AI2">
        <v>0.3</v>
      </c>
      <c r="AJ2">
        <f>AI2*AH2</f>
        <v>0.34920694656784163</v>
      </c>
      <c r="AK2">
        <f>AJ2^2</f>
        <v>0.12194549153123539</v>
      </c>
      <c r="AM2" s="4">
        <f>AE2/B2</f>
        <v>3.5420405351397819</v>
      </c>
    </row>
    <row r="3" spans="1:39" x14ac:dyDescent="0.25">
      <c r="A3" t="s">
        <v>38</v>
      </c>
      <c r="B3">
        <v>1.89826752686084</v>
      </c>
      <c r="C3">
        <v>1.8891134806530401</v>
      </c>
      <c r="D3">
        <v>1.9030213297507801</v>
      </c>
      <c r="E3">
        <v>1.91201297235231</v>
      </c>
      <c r="F3">
        <v>1.9501248237092701</v>
      </c>
      <c r="G3">
        <v>1.98772692381997</v>
      </c>
      <c r="H3">
        <v>2.02712811603259</v>
      </c>
      <c r="I3">
        <v>2.0294399886018</v>
      </c>
      <c r="J3">
        <v>2.0127164468514498</v>
      </c>
      <c r="K3">
        <v>2.0130291125004698</v>
      </c>
      <c r="L3">
        <v>2.03605111630764</v>
      </c>
      <c r="M3">
        <v>2.0440221062986499</v>
      </c>
      <c r="N3">
        <v>2.0502900561214501</v>
      </c>
      <c r="O3">
        <v>2.08720401496111</v>
      </c>
      <c r="P3">
        <v>2.1480019499674099</v>
      </c>
      <c r="Q3">
        <v>2.1724234447820798</v>
      </c>
      <c r="R3">
        <v>2.1992057128167701</v>
      </c>
      <c r="S3">
        <v>2.2521435159318401</v>
      </c>
      <c r="T3">
        <v>2.23818287648115</v>
      </c>
      <c r="U3">
        <v>2.22804249380287</v>
      </c>
      <c r="V3">
        <v>2.27088794788791</v>
      </c>
      <c r="W3">
        <v>2.3204884262646699</v>
      </c>
      <c r="X3">
        <v>2.3451348695780299</v>
      </c>
      <c r="Y3">
        <v>2.3865510089039801</v>
      </c>
      <c r="Z3">
        <v>2.4125918831476301</v>
      </c>
      <c r="AA3">
        <v>2.4280945340849902</v>
      </c>
      <c r="AB3">
        <v>2.4693039658100502</v>
      </c>
      <c r="AC3">
        <v>2.4918671361808</v>
      </c>
      <c r="AD3">
        <v>2.50098499180835</v>
      </c>
      <c r="AE3" s="3">
        <v>2.5326777375182701</v>
      </c>
      <c r="AF3" s="3">
        <f t="shared" ref="AF3:AF6" si="0">AE3*AI3</f>
        <v>1.519606642510962</v>
      </c>
      <c r="AH3" s="3">
        <f t="shared" ref="AH3:AH6" si="1">AVERAGE(V3:AE3)</f>
        <v>2.4158582501184682</v>
      </c>
      <c r="AI3">
        <v>0.6</v>
      </c>
      <c r="AJ3">
        <f t="shared" ref="AJ3:AJ6" si="2">AI3*AH3</f>
        <v>1.4495149500710809</v>
      </c>
      <c r="AK3">
        <f t="shared" ref="AK3:AK6" si="3">AJ3^2</f>
        <v>2.101093590479568</v>
      </c>
      <c r="AM3" s="4">
        <f t="shared" ref="AM3:AM6" si="4">AE3/B3</f>
        <v>1.3342048481999544</v>
      </c>
    </row>
    <row r="4" spans="1:39" x14ac:dyDescent="0.25">
      <c r="A4" t="s">
        <v>39</v>
      </c>
      <c r="B4">
        <v>8.1755826899489605</v>
      </c>
      <c r="C4">
        <v>8.12067446057568</v>
      </c>
      <c r="D4">
        <v>8.1231793723291794</v>
      </c>
      <c r="E4">
        <v>8.1112387252678992</v>
      </c>
      <c r="F4">
        <v>8.1681097237905291</v>
      </c>
      <c r="G4">
        <v>8.2806828035306896</v>
      </c>
      <c r="H4">
        <v>8.3785184375758206</v>
      </c>
      <c r="I4">
        <v>8.3725183682465705</v>
      </c>
      <c r="J4">
        <v>8.2808962176976095</v>
      </c>
      <c r="K4">
        <v>8.3134187167200295</v>
      </c>
      <c r="L4">
        <v>8.4376884187226793</v>
      </c>
      <c r="M4">
        <v>8.4515501549398504</v>
      </c>
      <c r="N4">
        <v>8.4478521311508707</v>
      </c>
      <c r="O4">
        <v>8.7120910331412809</v>
      </c>
      <c r="P4">
        <v>8.9105428822369603</v>
      </c>
      <c r="Q4">
        <v>9.0917105984693105</v>
      </c>
      <c r="R4">
        <v>9.2690085174304002</v>
      </c>
      <c r="S4">
        <v>9.3546854768620893</v>
      </c>
      <c r="T4">
        <v>9.5155069286025</v>
      </c>
      <c r="U4">
        <v>9.4926716499697505</v>
      </c>
      <c r="V4">
        <v>9.6642492852653596</v>
      </c>
      <c r="W4">
        <v>9.8638521720748802</v>
      </c>
      <c r="X4">
        <v>9.9991600390262896</v>
      </c>
      <c r="Y4">
        <v>10.0557372142805</v>
      </c>
      <c r="Z4">
        <v>10.136896526833301</v>
      </c>
      <c r="AA4">
        <v>10.1894129760287</v>
      </c>
      <c r="AB4">
        <v>10.231533224329601</v>
      </c>
      <c r="AC4">
        <v>10.3727142481189</v>
      </c>
      <c r="AD4">
        <v>10.454209329749499</v>
      </c>
      <c r="AE4" s="3">
        <v>10.5651795494206</v>
      </c>
      <c r="AF4" s="3">
        <f t="shared" si="0"/>
        <v>3.1695538648261801</v>
      </c>
      <c r="AH4" s="3">
        <f t="shared" si="1"/>
        <v>10.153294456512764</v>
      </c>
      <c r="AI4">
        <v>0.3</v>
      </c>
      <c r="AJ4">
        <f t="shared" si="2"/>
        <v>3.0459883369538292</v>
      </c>
      <c r="AK4">
        <f t="shared" si="3"/>
        <v>9.2780449488587546</v>
      </c>
      <c r="AM4" s="4">
        <f t="shared" si="4"/>
        <v>1.2922845930491784</v>
      </c>
    </row>
    <row r="5" spans="1:39" x14ac:dyDescent="0.25">
      <c r="A5" t="s">
        <v>40</v>
      </c>
      <c r="B5">
        <v>4.9791808077280004</v>
      </c>
      <c r="C5">
        <v>4.9370585416213304</v>
      </c>
      <c r="D5">
        <v>4.9447637699626696</v>
      </c>
      <c r="E5">
        <v>4.9503871012906702</v>
      </c>
      <c r="F5">
        <v>4.9272148001386702</v>
      </c>
      <c r="G5">
        <v>4.89187336204267</v>
      </c>
      <c r="H5">
        <v>4.8298202879519998</v>
      </c>
      <c r="I5">
        <v>6.5534079482293297</v>
      </c>
      <c r="J5">
        <v>4.5669682682986696</v>
      </c>
      <c r="K5">
        <v>4.5086820097120004</v>
      </c>
      <c r="L5">
        <v>5.0517039853226704</v>
      </c>
      <c r="M5">
        <v>4.8859176802666697</v>
      </c>
      <c r="N5">
        <v>5.5004240687093304</v>
      </c>
      <c r="O5">
        <v>5.6651691113759997</v>
      </c>
      <c r="P5">
        <v>5.54685124291733</v>
      </c>
      <c r="Q5">
        <v>5.1943347239359996</v>
      </c>
      <c r="R5">
        <v>5.4813262711253303</v>
      </c>
      <c r="S5">
        <v>4.8061636145493303</v>
      </c>
      <c r="T5">
        <v>4.9751582950986704</v>
      </c>
      <c r="U5">
        <v>5.8661565734026704</v>
      </c>
      <c r="V5">
        <v>5.3373168633546699</v>
      </c>
      <c r="W5">
        <v>5.0620807704106703</v>
      </c>
      <c r="X5">
        <v>5.4448904389759996</v>
      </c>
      <c r="Y5">
        <v>5.62006774946133</v>
      </c>
      <c r="Z5">
        <v>6.0430986189546703</v>
      </c>
      <c r="AA5">
        <v>6.2484473755999996</v>
      </c>
      <c r="AB5">
        <v>5.6987731417386698</v>
      </c>
      <c r="AC5">
        <v>5.5739915046239998</v>
      </c>
      <c r="AD5">
        <v>5.6902630986986704</v>
      </c>
      <c r="AE5" s="3">
        <v>6.6050388476000004</v>
      </c>
      <c r="AF5" s="3">
        <f t="shared" si="0"/>
        <v>4.6235271933200002</v>
      </c>
      <c r="AH5" s="3">
        <f t="shared" si="1"/>
        <v>5.7323968409418677</v>
      </c>
      <c r="AI5">
        <v>0.7</v>
      </c>
      <c r="AJ5">
        <f t="shared" si="2"/>
        <v>4.0126777886593068</v>
      </c>
      <c r="AK5">
        <f t="shared" si="3"/>
        <v>16.101583035599745</v>
      </c>
      <c r="AM5" s="4">
        <f t="shared" si="4"/>
        <v>1.3265312312717317</v>
      </c>
    </row>
    <row r="6" spans="1:39" x14ac:dyDescent="0.25">
      <c r="A6" t="s">
        <v>41</v>
      </c>
      <c r="B6">
        <v>22.727882511711101</v>
      </c>
      <c r="C6">
        <v>22.8608054458048</v>
      </c>
      <c r="D6">
        <v>22.7973204857492</v>
      </c>
      <c r="E6">
        <v>22.895202757717598</v>
      </c>
      <c r="F6">
        <v>23.134160883504201</v>
      </c>
      <c r="G6">
        <v>23.791417902751999</v>
      </c>
      <c r="H6">
        <v>24.238953798459299</v>
      </c>
      <c r="I6">
        <v>24.689617900904501</v>
      </c>
      <c r="J6">
        <v>24.824526408774101</v>
      </c>
      <c r="K6">
        <v>25.000546998382799</v>
      </c>
      <c r="L6">
        <v>25.8473180868132</v>
      </c>
      <c r="M6">
        <v>26.1715889388161</v>
      </c>
      <c r="N6">
        <v>26.5344190665088</v>
      </c>
      <c r="O6">
        <v>27.799526810674301</v>
      </c>
      <c r="P6">
        <v>29.092548175136599</v>
      </c>
      <c r="Q6">
        <v>30.170025329992502</v>
      </c>
      <c r="R6">
        <v>31.200569901136099</v>
      </c>
      <c r="S6">
        <v>32.406031528960803</v>
      </c>
      <c r="T6">
        <v>32.621498093626698</v>
      </c>
      <c r="U6">
        <v>32.280316052314703</v>
      </c>
      <c r="V6">
        <v>34.180727136629002</v>
      </c>
      <c r="W6">
        <v>35.185713182533398</v>
      </c>
      <c r="X6">
        <v>35.705304526580001</v>
      </c>
      <c r="Y6">
        <v>36.170868926149197</v>
      </c>
      <c r="Z6">
        <v>36.370547695908897</v>
      </c>
      <c r="AA6">
        <v>36.385948189766502</v>
      </c>
      <c r="AB6">
        <v>36.465589461065299</v>
      </c>
      <c r="AC6">
        <v>36.935593267627297</v>
      </c>
      <c r="AD6">
        <v>37.716180669970299</v>
      </c>
      <c r="AE6" s="3">
        <v>37.911369128053103</v>
      </c>
      <c r="AF6" s="3">
        <f t="shared" si="0"/>
        <v>3.0329095302442481</v>
      </c>
      <c r="AH6" s="3">
        <f t="shared" si="1"/>
        <v>36.3027842184283</v>
      </c>
      <c r="AI6">
        <v>0.08</v>
      </c>
      <c r="AJ6">
        <f t="shared" si="2"/>
        <v>2.9042227374742642</v>
      </c>
      <c r="AK6">
        <f t="shared" si="3"/>
        <v>8.4345097088625085</v>
      </c>
      <c r="AM6" s="4">
        <f t="shared" si="4"/>
        <v>1.6680554868460946</v>
      </c>
    </row>
    <row r="8" spans="1:39" x14ac:dyDescent="0.25">
      <c r="AH8" s="3">
        <f>SUM(AH2:AH6)</f>
        <v>55.768356921227536</v>
      </c>
      <c r="AK8">
        <f>SQRT(SUM(AK2:AK6))</f>
        <v>6.0030972651900125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baseColWidth="10" defaultRowHeight="15" x14ac:dyDescent="0.25"/>
  <sheetData>
    <row r="1" spans="1:3" x14ac:dyDescent="0.25">
      <c r="A1" t="s">
        <v>42</v>
      </c>
      <c r="B1" t="s">
        <v>43</v>
      </c>
      <c r="C1" t="s">
        <v>44</v>
      </c>
    </row>
    <row r="2" spans="1:3" x14ac:dyDescent="0.25">
      <c r="A2">
        <v>1990</v>
      </c>
      <c r="B2">
        <v>38.162129960130201</v>
      </c>
      <c r="C2">
        <v>0.649972620867589</v>
      </c>
    </row>
    <row r="3" spans="1:3" x14ac:dyDescent="0.25">
      <c r="A3">
        <v>1999</v>
      </c>
      <c r="B3">
        <v>40.453449106326403</v>
      </c>
    </row>
    <row r="4" spans="1:3" x14ac:dyDescent="0.25">
      <c r="A4">
        <v>2000</v>
      </c>
      <c r="B4">
        <v>42.028466695016398</v>
      </c>
      <c r="C4">
        <v>2.1161588262739799</v>
      </c>
    </row>
    <row r="5" spans="1:3" x14ac:dyDescent="0.25">
      <c r="A5">
        <v>2009</v>
      </c>
      <c r="B5">
        <v>50.7450608190765</v>
      </c>
    </row>
    <row r="6" spans="1:3" x14ac:dyDescent="0.25">
      <c r="A6">
        <v>2010</v>
      </c>
      <c r="B6">
        <v>52.395939405630202</v>
      </c>
      <c r="C6">
        <v>1.3209519107004299</v>
      </c>
    </row>
    <row r="7" spans="1:3" x14ac:dyDescent="0.25">
      <c r="A7">
        <v>2019</v>
      </c>
      <c r="B7">
        <v>58.964549288640498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baseColWidth="10" defaultRowHeight="15" x14ac:dyDescent="0.25"/>
  <sheetData>
    <row r="1" spans="1:6" x14ac:dyDescent="0.25">
      <c r="A1" t="s">
        <v>42</v>
      </c>
      <c r="B1" t="s">
        <v>6</v>
      </c>
      <c r="C1" t="s">
        <v>43</v>
      </c>
      <c r="D1" t="s">
        <v>45</v>
      </c>
      <c r="E1" t="s">
        <v>46</v>
      </c>
      <c r="F1" t="s">
        <v>47</v>
      </c>
    </row>
    <row r="2" spans="1:6" x14ac:dyDescent="0.25">
      <c r="A2">
        <v>1990</v>
      </c>
      <c r="B2" t="s">
        <v>37</v>
      </c>
      <c r="C2">
        <v>0.38121642388128202</v>
      </c>
      <c r="D2">
        <v>38.162129960130201</v>
      </c>
      <c r="E2">
        <v>0.99893906414436595</v>
      </c>
      <c r="F2">
        <v>37.971521748189602</v>
      </c>
    </row>
    <row r="3" spans="1:6" x14ac:dyDescent="0.25">
      <c r="A3">
        <v>1990</v>
      </c>
      <c r="B3" t="s">
        <v>38</v>
      </c>
      <c r="C3">
        <v>1.89826752686084</v>
      </c>
      <c r="D3">
        <v>38.162129960130201</v>
      </c>
      <c r="E3">
        <v>4.9742179717014103</v>
      </c>
      <c r="F3">
        <v>36.8317797728185</v>
      </c>
    </row>
    <row r="4" spans="1:6" x14ac:dyDescent="0.25">
      <c r="A4">
        <v>1990</v>
      </c>
      <c r="B4" t="s">
        <v>39</v>
      </c>
      <c r="C4">
        <v>8.1755826899489605</v>
      </c>
      <c r="D4">
        <v>38.162129960130201</v>
      </c>
      <c r="E4">
        <v>21.423287165811701</v>
      </c>
      <c r="F4">
        <v>31.794854664413599</v>
      </c>
    </row>
    <row r="5" spans="1:6" x14ac:dyDescent="0.25">
      <c r="A5">
        <v>1990</v>
      </c>
      <c r="B5" t="s">
        <v>40</v>
      </c>
      <c r="C5">
        <v>4.9791808077280004</v>
      </c>
      <c r="D5">
        <v>38.162129960130201</v>
      </c>
      <c r="E5">
        <v>13.0474394718795</v>
      </c>
      <c r="F5">
        <v>25.217472915575101</v>
      </c>
    </row>
    <row r="6" spans="1:6" x14ac:dyDescent="0.25">
      <c r="A6">
        <v>1990</v>
      </c>
      <c r="B6" t="s">
        <v>41</v>
      </c>
      <c r="C6">
        <v>22.727882511711101</v>
      </c>
      <c r="D6">
        <v>38.162129960130201</v>
      </c>
      <c r="E6">
        <v>59.556116326462998</v>
      </c>
      <c r="F6">
        <v>11.3639412558556</v>
      </c>
    </row>
    <row r="7" spans="1:6" x14ac:dyDescent="0.25">
      <c r="A7">
        <v>2000</v>
      </c>
      <c r="B7" t="s">
        <v>37</v>
      </c>
      <c r="C7">
        <v>0.65570508785015302</v>
      </c>
      <c r="D7">
        <v>42.028466695016398</v>
      </c>
      <c r="E7">
        <v>1.5601451573485701</v>
      </c>
      <c r="F7">
        <v>41.700614151091301</v>
      </c>
    </row>
    <row r="8" spans="1:6" x14ac:dyDescent="0.25">
      <c r="A8">
        <v>2000</v>
      </c>
      <c r="B8" t="s">
        <v>38</v>
      </c>
      <c r="C8">
        <v>2.03605111630764</v>
      </c>
      <c r="D8">
        <v>42.028466695016398</v>
      </c>
      <c r="E8">
        <v>4.8444572843507201</v>
      </c>
      <c r="F8">
        <v>40.354736049012402</v>
      </c>
    </row>
    <row r="9" spans="1:6" x14ac:dyDescent="0.25">
      <c r="A9">
        <v>2000</v>
      </c>
      <c r="B9" t="s">
        <v>39</v>
      </c>
      <c r="C9">
        <v>8.4376884187226793</v>
      </c>
      <c r="D9">
        <v>42.028466695016398</v>
      </c>
      <c r="E9">
        <v>20.0761271638853</v>
      </c>
      <c r="F9">
        <v>35.1178662814972</v>
      </c>
    </row>
    <row r="10" spans="1:6" x14ac:dyDescent="0.25">
      <c r="A10">
        <v>2000</v>
      </c>
      <c r="B10" t="s">
        <v>40</v>
      </c>
      <c r="C10">
        <v>5.0517039853226704</v>
      </c>
      <c r="D10">
        <v>42.028466695016398</v>
      </c>
      <c r="E10">
        <v>12.019719924547401</v>
      </c>
      <c r="F10">
        <v>28.373170079474601</v>
      </c>
    </row>
    <row r="11" spans="1:6" x14ac:dyDescent="0.25">
      <c r="A11">
        <v>2000</v>
      </c>
      <c r="B11" t="s">
        <v>41</v>
      </c>
      <c r="C11">
        <v>25.8473180868132</v>
      </c>
      <c r="D11">
        <v>42.028466695016398</v>
      </c>
      <c r="E11">
        <v>61.499550469867899</v>
      </c>
      <c r="F11">
        <v>12.9236590434066</v>
      </c>
    </row>
    <row r="12" spans="1:6" x14ac:dyDescent="0.25">
      <c r="A12">
        <v>2010</v>
      </c>
      <c r="B12" t="s">
        <v>37</v>
      </c>
      <c r="C12">
        <v>0.94275817249330396</v>
      </c>
      <c r="D12">
        <v>52.395939405630202</v>
      </c>
      <c r="E12">
        <v>1.7992962492662199</v>
      </c>
      <c r="F12">
        <v>51.924560319383602</v>
      </c>
    </row>
    <row r="13" spans="1:6" x14ac:dyDescent="0.25">
      <c r="A13">
        <v>2010</v>
      </c>
      <c r="B13" t="s">
        <v>38</v>
      </c>
      <c r="C13">
        <v>2.27088794788791</v>
      </c>
      <c r="D13">
        <v>52.395939405630202</v>
      </c>
      <c r="E13">
        <v>4.33409148427996</v>
      </c>
      <c r="F13">
        <v>50.317737259193002</v>
      </c>
    </row>
    <row r="14" spans="1:6" x14ac:dyDescent="0.25">
      <c r="A14">
        <v>2010</v>
      </c>
      <c r="B14" t="s">
        <v>39</v>
      </c>
      <c r="C14">
        <v>9.6642492852653596</v>
      </c>
      <c r="D14">
        <v>52.395939405630202</v>
      </c>
      <c r="E14">
        <v>18.444653144680299</v>
      </c>
      <c r="F14">
        <v>44.350168642616303</v>
      </c>
    </row>
    <row r="15" spans="1:6" x14ac:dyDescent="0.25">
      <c r="A15">
        <v>2010</v>
      </c>
      <c r="B15" t="s">
        <v>40</v>
      </c>
      <c r="C15">
        <v>5.3373168633546699</v>
      </c>
      <c r="D15">
        <v>52.395939405630202</v>
      </c>
      <c r="E15">
        <v>10.1865085804362</v>
      </c>
      <c r="F15">
        <v>36.849385568306303</v>
      </c>
    </row>
    <row r="16" spans="1:6" x14ac:dyDescent="0.25">
      <c r="A16">
        <v>2010</v>
      </c>
      <c r="B16" t="s">
        <v>41</v>
      </c>
      <c r="C16">
        <v>34.180727136629002</v>
      </c>
      <c r="D16">
        <v>52.395939405630202</v>
      </c>
      <c r="E16">
        <v>65.2354505413373</v>
      </c>
      <c r="F16">
        <v>17.090363568314501</v>
      </c>
    </row>
    <row r="17" spans="1:6" x14ac:dyDescent="0.25">
      <c r="A17">
        <v>2019</v>
      </c>
      <c r="B17" t="s">
        <v>37</v>
      </c>
      <c r="C17">
        <v>1.35028402604853</v>
      </c>
      <c r="D17">
        <v>58.964549288640498</v>
      </c>
      <c r="E17">
        <v>2.2899929573593099</v>
      </c>
      <c r="F17">
        <v>58.289407275616298</v>
      </c>
    </row>
    <row r="18" spans="1:6" x14ac:dyDescent="0.25">
      <c r="A18">
        <v>2019</v>
      </c>
      <c r="B18" t="s">
        <v>38</v>
      </c>
      <c r="C18">
        <v>2.5326777375182701</v>
      </c>
      <c r="D18">
        <v>58.964549288640498</v>
      </c>
      <c r="E18">
        <v>4.2952549762068504</v>
      </c>
      <c r="F18">
        <v>56.3479263938329</v>
      </c>
    </row>
    <row r="19" spans="1:6" x14ac:dyDescent="0.25">
      <c r="A19">
        <v>2019</v>
      </c>
      <c r="B19" t="s">
        <v>39</v>
      </c>
      <c r="C19">
        <v>10.5651795494206</v>
      </c>
      <c r="D19">
        <v>58.964549288640498</v>
      </c>
      <c r="E19">
        <v>17.917850092777702</v>
      </c>
      <c r="F19">
        <v>49.798997750363398</v>
      </c>
    </row>
    <row r="20" spans="1:6" x14ac:dyDescent="0.25">
      <c r="A20">
        <v>2019</v>
      </c>
      <c r="B20" t="s">
        <v>40</v>
      </c>
      <c r="C20">
        <v>6.6050388476000004</v>
      </c>
      <c r="D20">
        <v>58.964549288640498</v>
      </c>
      <c r="E20">
        <v>11.2017117527132</v>
      </c>
      <c r="F20">
        <v>41.213888551853103</v>
      </c>
    </row>
    <row r="21" spans="1:6" x14ac:dyDescent="0.25">
      <c r="A21">
        <v>2019</v>
      </c>
      <c r="B21" t="s">
        <v>41</v>
      </c>
      <c r="C21">
        <v>37.911369128053103</v>
      </c>
      <c r="D21">
        <v>58.964549288640498</v>
      </c>
      <c r="E21">
        <v>64.295190220942999</v>
      </c>
      <c r="F21">
        <v>18.955684564026601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N13" sqref="N13"/>
    </sheetView>
  </sheetViews>
  <sheetFormatPr baseColWidth="10" defaultRowHeight="15" x14ac:dyDescent="0.25"/>
  <sheetData>
    <row r="1" spans="1:14" x14ac:dyDescent="0.25">
      <c r="A1" t="s">
        <v>42</v>
      </c>
      <c r="B1" t="s">
        <v>6</v>
      </c>
      <c r="C1" t="s">
        <v>48</v>
      </c>
      <c r="D1" t="s">
        <v>43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</row>
    <row r="2" spans="1:14" x14ac:dyDescent="0.25">
      <c r="A2">
        <v>2019</v>
      </c>
      <c r="B2" t="s">
        <v>41</v>
      </c>
      <c r="C2" t="s">
        <v>57</v>
      </c>
      <c r="D2">
        <v>37.911369128053103</v>
      </c>
      <c r="E2">
        <v>37.911369128053103</v>
      </c>
      <c r="F2">
        <v>0</v>
      </c>
      <c r="G2">
        <v>5</v>
      </c>
      <c r="H2">
        <v>0.08</v>
      </c>
      <c r="I2">
        <v>3.0329095302442499</v>
      </c>
      <c r="J2">
        <v>34.878459597808899</v>
      </c>
      <c r="K2">
        <v>40.9442786582973</v>
      </c>
      <c r="L2">
        <v>56.451747333718501</v>
      </c>
    </row>
    <row r="3" spans="1:14" x14ac:dyDescent="0.25">
      <c r="A3">
        <v>2019</v>
      </c>
      <c r="B3" t="s">
        <v>40</v>
      </c>
      <c r="C3" t="s">
        <v>57</v>
      </c>
      <c r="D3">
        <v>6.6050388476000004</v>
      </c>
      <c r="E3">
        <v>44.516407975653102</v>
      </c>
      <c r="F3">
        <v>37.911369128053103</v>
      </c>
      <c r="G3">
        <v>4</v>
      </c>
      <c r="H3">
        <v>0.7</v>
      </c>
      <c r="I3">
        <v>4.6235271933200002</v>
      </c>
      <c r="J3">
        <v>39.892880782333101</v>
      </c>
      <c r="K3">
        <v>49.139935168973103</v>
      </c>
      <c r="L3">
        <v>56.451747333718501</v>
      </c>
    </row>
    <row r="4" spans="1:14" x14ac:dyDescent="0.25">
      <c r="A4">
        <v>2019</v>
      </c>
      <c r="B4" t="s">
        <v>39</v>
      </c>
      <c r="C4" t="s">
        <v>57</v>
      </c>
      <c r="D4">
        <v>7.9635530475025602</v>
      </c>
      <c r="E4">
        <v>52.479961023155703</v>
      </c>
      <c r="F4">
        <v>44.516407975653102</v>
      </c>
      <c r="G4">
        <v>3</v>
      </c>
      <c r="H4">
        <v>0.3</v>
      </c>
      <c r="I4">
        <v>2.3890659142507702</v>
      </c>
      <c r="J4">
        <v>50.090895108904903</v>
      </c>
      <c r="K4">
        <v>54.869026937406403</v>
      </c>
      <c r="L4">
        <v>56.451747333718501</v>
      </c>
    </row>
    <row r="5" spans="1:14" x14ac:dyDescent="0.25">
      <c r="A5">
        <v>2019</v>
      </c>
      <c r="B5" t="s">
        <v>38</v>
      </c>
      <c r="C5" t="s">
        <v>57</v>
      </c>
      <c r="D5">
        <v>2.8759344272185499</v>
      </c>
      <c r="E5">
        <v>55.355895450374199</v>
      </c>
      <c r="F5">
        <v>52.479961023155703</v>
      </c>
      <c r="G5">
        <v>2</v>
      </c>
      <c r="H5">
        <v>0.6</v>
      </c>
      <c r="I5">
        <v>1.7255606563311301</v>
      </c>
      <c r="J5">
        <v>53.630334794043101</v>
      </c>
      <c r="K5">
        <v>57.081456106705303</v>
      </c>
      <c r="L5">
        <v>56.451747333718501</v>
      </c>
    </row>
    <row r="6" spans="1:14" x14ac:dyDescent="0.25">
      <c r="A6">
        <v>2019</v>
      </c>
      <c r="B6" t="s">
        <v>37</v>
      </c>
      <c r="C6" t="s">
        <v>57</v>
      </c>
      <c r="D6">
        <v>1.0958518833442901</v>
      </c>
      <c r="E6">
        <v>56.451747333718501</v>
      </c>
      <c r="F6">
        <v>55.355895450374199</v>
      </c>
      <c r="G6">
        <v>1</v>
      </c>
      <c r="H6">
        <v>0.3</v>
      </c>
      <c r="I6">
        <v>0.32875556500328801</v>
      </c>
      <c r="J6">
        <v>56.122991768715202</v>
      </c>
      <c r="K6">
        <v>56.780502898721799</v>
      </c>
      <c r="L6">
        <v>56.451747333718501</v>
      </c>
    </row>
    <row r="7" spans="1:14" x14ac:dyDescent="0.25">
      <c r="A7">
        <v>2019</v>
      </c>
      <c r="B7" t="s">
        <v>41</v>
      </c>
      <c r="C7" t="s">
        <v>58</v>
      </c>
      <c r="D7">
        <v>37.911369128053103</v>
      </c>
      <c r="E7">
        <v>37.911369128053103</v>
      </c>
      <c r="F7">
        <v>0</v>
      </c>
      <c r="G7">
        <v>5</v>
      </c>
      <c r="H7">
        <v>0.08</v>
      </c>
      <c r="I7">
        <v>3.0329095302442499</v>
      </c>
      <c r="J7">
        <v>34.878459597808899</v>
      </c>
      <c r="K7">
        <v>40.9442786582973</v>
      </c>
      <c r="L7">
        <v>58.993329015775998</v>
      </c>
    </row>
    <row r="8" spans="1:14" x14ac:dyDescent="0.25">
      <c r="A8">
        <v>2019</v>
      </c>
      <c r="B8" t="s">
        <v>40</v>
      </c>
      <c r="C8" t="s">
        <v>58</v>
      </c>
      <c r="D8">
        <v>6.6050388476000004</v>
      </c>
      <c r="E8">
        <v>44.516407975653102</v>
      </c>
      <c r="F8">
        <v>37.911369128053103</v>
      </c>
      <c r="G8">
        <v>4</v>
      </c>
      <c r="H8">
        <v>0.7</v>
      </c>
      <c r="I8">
        <v>4.6235271933200002</v>
      </c>
      <c r="J8">
        <v>39.892880782333101</v>
      </c>
      <c r="K8">
        <v>49.139935168973103</v>
      </c>
      <c r="L8">
        <v>58.993329015775998</v>
      </c>
    </row>
    <row r="9" spans="1:14" x14ac:dyDescent="0.25">
      <c r="A9">
        <v>2019</v>
      </c>
      <c r="B9" t="s">
        <v>39</v>
      </c>
      <c r="C9" t="s">
        <v>58</v>
      </c>
      <c r="D9">
        <v>10.851160466576999</v>
      </c>
      <c r="E9">
        <v>55.367568442230102</v>
      </c>
      <c r="F9">
        <v>44.516407975653102</v>
      </c>
      <c r="G9">
        <v>3</v>
      </c>
      <c r="H9">
        <v>0.3</v>
      </c>
      <c r="I9">
        <v>3.2553481399731101</v>
      </c>
      <c r="J9">
        <v>52.112220302257001</v>
      </c>
      <c r="K9">
        <v>58.622916582203203</v>
      </c>
      <c r="L9">
        <v>58.993329015775998</v>
      </c>
    </row>
    <row r="10" spans="1:14" x14ac:dyDescent="0.25">
      <c r="A10">
        <v>2019</v>
      </c>
      <c r="B10" t="s">
        <v>38</v>
      </c>
      <c r="C10" t="s">
        <v>58</v>
      </c>
      <c r="D10">
        <v>2.45846007488037</v>
      </c>
      <c r="E10">
        <v>57.826028517110501</v>
      </c>
      <c r="F10">
        <v>55.367568442230102</v>
      </c>
      <c r="G10">
        <v>2</v>
      </c>
      <c r="H10">
        <v>0.6</v>
      </c>
      <c r="I10">
        <v>1.4750760449282201</v>
      </c>
      <c r="J10">
        <v>56.3509524721823</v>
      </c>
      <c r="K10">
        <v>59.301104562038702</v>
      </c>
      <c r="L10">
        <v>58.993329015775998</v>
      </c>
    </row>
    <row r="11" spans="1:14" x14ac:dyDescent="0.25">
      <c r="A11">
        <v>2019</v>
      </c>
      <c r="B11" t="s">
        <v>37</v>
      </c>
      <c r="C11" t="s">
        <v>58</v>
      </c>
      <c r="D11">
        <v>1.16730049866546</v>
      </c>
      <c r="E11">
        <v>58.993329015775998</v>
      </c>
      <c r="F11">
        <v>57.826028517110501</v>
      </c>
      <c r="G11">
        <v>1</v>
      </c>
      <c r="H11">
        <v>0.3</v>
      </c>
      <c r="I11">
        <v>0.35019014959963901</v>
      </c>
      <c r="J11">
        <v>58.643138866176301</v>
      </c>
      <c r="K11">
        <v>59.343519165375596</v>
      </c>
      <c r="L11">
        <v>58.993329015775998</v>
      </c>
    </row>
    <row r="12" spans="1:14" s="1" customFormat="1" x14ac:dyDescent="0.25">
      <c r="A12" s="1">
        <v>2019</v>
      </c>
      <c r="B12" s="1" t="s">
        <v>41</v>
      </c>
      <c r="C12" s="1" t="s">
        <v>59</v>
      </c>
      <c r="D12" s="1">
        <v>37.911369128053103</v>
      </c>
      <c r="E12" s="1">
        <v>37.911369128053103</v>
      </c>
      <c r="F12" s="1">
        <v>0</v>
      </c>
      <c r="G12" s="1">
        <v>5</v>
      </c>
      <c r="H12" s="1">
        <v>0.08</v>
      </c>
      <c r="I12" s="1">
        <v>3.0329095302442499</v>
      </c>
      <c r="J12" s="1">
        <v>34.878459597808899</v>
      </c>
      <c r="K12" s="1">
        <v>40.9442786582973</v>
      </c>
      <c r="L12" s="1">
        <v>61.755372682737303</v>
      </c>
      <c r="N12" s="1" t="s">
        <v>63</v>
      </c>
    </row>
    <row r="13" spans="1:14" s="1" customFormat="1" x14ac:dyDescent="0.25">
      <c r="A13" s="1">
        <v>2019</v>
      </c>
      <c r="B13" s="1" t="s">
        <v>40</v>
      </c>
      <c r="C13" s="1" t="s">
        <v>59</v>
      </c>
      <c r="D13" s="1">
        <v>6.6050388476000004</v>
      </c>
      <c r="E13" s="1">
        <v>44.516407975653102</v>
      </c>
      <c r="F13" s="1">
        <v>37.911369128053103</v>
      </c>
      <c r="G13" s="1">
        <v>4</v>
      </c>
      <c r="H13" s="1">
        <v>0.7</v>
      </c>
      <c r="I13" s="1">
        <v>4.6235271933200002</v>
      </c>
      <c r="J13" s="1">
        <v>39.892880782333101</v>
      </c>
      <c r="K13" s="1">
        <v>49.139935168973103</v>
      </c>
      <c r="L13" s="1">
        <v>61.755372682737303</v>
      </c>
    </row>
    <row r="14" spans="1:14" s="1" customFormat="1" x14ac:dyDescent="0.25">
      <c r="A14" s="1">
        <v>2019</v>
      </c>
      <c r="B14" s="1" t="s">
        <v>39</v>
      </c>
      <c r="C14" s="1" t="s">
        <v>59</v>
      </c>
      <c r="D14" s="1">
        <v>13.126461337292</v>
      </c>
      <c r="E14" s="1">
        <v>57.642869312945102</v>
      </c>
      <c r="F14" s="1">
        <v>44.516407975653102</v>
      </c>
      <c r="G14" s="1">
        <v>3</v>
      </c>
      <c r="H14" s="1">
        <v>0.3</v>
      </c>
      <c r="I14" s="1">
        <v>3.9379384011876102</v>
      </c>
      <c r="J14" s="1">
        <v>53.704930911757501</v>
      </c>
      <c r="K14" s="1">
        <v>61.580807714132703</v>
      </c>
      <c r="L14" s="1">
        <v>61.755372682737303</v>
      </c>
    </row>
    <row r="15" spans="1:14" s="1" customFormat="1" x14ac:dyDescent="0.25">
      <c r="A15" s="1">
        <v>2019</v>
      </c>
      <c r="B15" s="1" t="s">
        <v>38</v>
      </c>
      <c r="C15" s="1" t="s">
        <v>59</v>
      </c>
      <c r="D15" s="1">
        <v>2.7646079332617002</v>
      </c>
      <c r="E15" s="1">
        <v>60.407477246206803</v>
      </c>
      <c r="F15" s="1">
        <v>57.642869312945102</v>
      </c>
      <c r="G15" s="1">
        <v>2</v>
      </c>
      <c r="H15" s="1">
        <v>0.6</v>
      </c>
      <c r="I15" s="1">
        <v>1.6587647599570201</v>
      </c>
      <c r="J15" s="1">
        <v>58.748712486249801</v>
      </c>
      <c r="K15" s="1">
        <v>62.066242006163897</v>
      </c>
      <c r="L15" s="1">
        <v>61.755372682737303</v>
      </c>
    </row>
    <row r="16" spans="1:14" s="1" customFormat="1" x14ac:dyDescent="0.25">
      <c r="A16" s="1">
        <v>2019</v>
      </c>
      <c r="B16" s="1" t="s">
        <v>37</v>
      </c>
      <c r="C16" s="1" t="s">
        <v>59</v>
      </c>
      <c r="D16" s="1">
        <v>1.3478954365304401</v>
      </c>
      <c r="E16" s="1">
        <v>61.755372682737303</v>
      </c>
      <c r="F16" s="1">
        <v>60.407477246206803</v>
      </c>
      <c r="G16" s="1">
        <v>1</v>
      </c>
      <c r="H16" s="1">
        <v>0.3</v>
      </c>
      <c r="I16" s="1">
        <v>0.404368630959133</v>
      </c>
      <c r="J16" s="1">
        <v>61.351004051778098</v>
      </c>
      <c r="K16" s="1">
        <v>62.159741313696401</v>
      </c>
      <c r="L16" s="1">
        <v>61.755372682737303</v>
      </c>
    </row>
    <row r="17" spans="1:12" x14ac:dyDescent="0.25">
      <c r="A17">
        <v>2019</v>
      </c>
      <c r="B17" t="s">
        <v>41</v>
      </c>
      <c r="C17" t="s">
        <v>60</v>
      </c>
      <c r="D17">
        <v>37.911369128053103</v>
      </c>
      <c r="E17">
        <v>37.911369128053103</v>
      </c>
      <c r="F17">
        <v>0</v>
      </c>
      <c r="G17">
        <v>5</v>
      </c>
      <c r="H17">
        <v>0.08</v>
      </c>
      <c r="I17">
        <v>3.0329095302442499</v>
      </c>
      <c r="J17">
        <v>34.878459597808899</v>
      </c>
      <c r="K17">
        <v>40.9442786582973</v>
      </c>
      <c r="L17">
        <v>58.964549288640498</v>
      </c>
    </row>
    <row r="18" spans="1:12" x14ac:dyDescent="0.25">
      <c r="A18">
        <v>2019</v>
      </c>
      <c r="B18" t="s">
        <v>40</v>
      </c>
      <c r="C18" t="s">
        <v>60</v>
      </c>
      <c r="D18">
        <v>6.6050388476000004</v>
      </c>
      <c r="E18">
        <v>44.516407975653102</v>
      </c>
      <c r="F18">
        <v>37.911369128053103</v>
      </c>
      <c r="G18">
        <v>4</v>
      </c>
      <c r="H18">
        <v>0.7</v>
      </c>
      <c r="I18">
        <v>4.6235271933200002</v>
      </c>
      <c r="J18">
        <v>39.892880782333101</v>
      </c>
      <c r="K18">
        <v>49.139935168973103</v>
      </c>
      <c r="L18">
        <v>58.964549288640498</v>
      </c>
    </row>
    <row r="19" spans="1:12" x14ac:dyDescent="0.25">
      <c r="A19">
        <v>2019</v>
      </c>
      <c r="B19" t="s">
        <v>39</v>
      </c>
      <c r="C19" t="s">
        <v>60</v>
      </c>
      <c r="D19">
        <v>10.5651795494206</v>
      </c>
      <c r="E19">
        <v>55.081587525073701</v>
      </c>
      <c r="F19">
        <v>44.516407975653102</v>
      </c>
      <c r="G19">
        <v>3</v>
      </c>
      <c r="H19">
        <v>0.3</v>
      </c>
      <c r="I19">
        <v>3.1695538648261898</v>
      </c>
      <c r="J19">
        <v>51.912033660247502</v>
      </c>
      <c r="K19">
        <v>58.2511413898999</v>
      </c>
      <c r="L19">
        <v>58.964549288640498</v>
      </c>
    </row>
    <row r="20" spans="1:12" x14ac:dyDescent="0.25">
      <c r="A20">
        <v>2019</v>
      </c>
      <c r="B20" t="s">
        <v>38</v>
      </c>
      <c r="C20" t="s">
        <v>60</v>
      </c>
      <c r="D20">
        <v>2.5326777375182701</v>
      </c>
      <c r="E20">
        <v>57.614265262591999</v>
      </c>
      <c r="F20">
        <v>55.081587525073701</v>
      </c>
      <c r="G20">
        <v>2</v>
      </c>
      <c r="H20">
        <v>0.6</v>
      </c>
      <c r="I20">
        <v>1.51960664251096</v>
      </c>
      <c r="J20">
        <v>56.094658620080999</v>
      </c>
      <c r="K20">
        <v>59.133871905103</v>
      </c>
      <c r="L20">
        <v>58.964549288640498</v>
      </c>
    </row>
    <row r="21" spans="1:12" x14ac:dyDescent="0.25">
      <c r="A21">
        <v>2019</v>
      </c>
      <c r="B21" t="s">
        <v>37</v>
      </c>
      <c r="C21" t="s">
        <v>60</v>
      </c>
      <c r="D21">
        <v>1.35028402604853</v>
      </c>
      <c r="E21">
        <v>58.964549288640498</v>
      </c>
      <c r="F21">
        <v>57.614265262591999</v>
      </c>
      <c r="G21">
        <v>1</v>
      </c>
      <c r="H21">
        <v>0.3</v>
      </c>
      <c r="I21">
        <v>0.40508520781455898</v>
      </c>
      <c r="J21">
        <v>58.559464080825997</v>
      </c>
      <c r="K21">
        <v>59.369634496455099</v>
      </c>
      <c r="L21">
        <v>58.964549288640498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baseColWidth="10" defaultRowHeight="15" x14ac:dyDescent="0.25"/>
  <sheetData>
    <row r="1" spans="1:5" x14ac:dyDescent="0.25">
      <c r="A1" t="s">
        <v>42</v>
      </c>
      <c r="B1" t="s">
        <v>6</v>
      </c>
      <c r="C1" t="s">
        <v>43</v>
      </c>
      <c r="D1" t="s">
        <v>61</v>
      </c>
      <c r="E1" t="s">
        <v>62</v>
      </c>
    </row>
    <row r="2" spans="1:5" x14ac:dyDescent="0.25">
      <c r="A2">
        <v>1990</v>
      </c>
      <c r="B2" t="s">
        <v>41</v>
      </c>
      <c r="C2">
        <v>1</v>
      </c>
      <c r="D2">
        <v>1.08</v>
      </c>
      <c r="E2">
        <v>0.92</v>
      </c>
    </row>
    <row r="3" spans="1:5" x14ac:dyDescent="0.25">
      <c r="A3">
        <v>1990</v>
      </c>
      <c r="B3" t="s">
        <v>39</v>
      </c>
      <c r="C3">
        <v>1</v>
      </c>
      <c r="D3">
        <v>1.3</v>
      </c>
      <c r="E3">
        <v>0.7</v>
      </c>
    </row>
    <row r="4" spans="1:5" x14ac:dyDescent="0.25">
      <c r="A4">
        <v>1990</v>
      </c>
      <c r="B4" t="s">
        <v>38</v>
      </c>
      <c r="C4">
        <v>1</v>
      </c>
      <c r="D4">
        <v>1.6</v>
      </c>
      <c r="E4">
        <v>0.4</v>
      </c>
    </row>
    <row r="5" spans="1:5" x14ac:dyDescent="0.25">
      <c r="A5">
        <v>1991</v>
      </c>
      <c r="B5" t="s">
        <v>41</v>
      </c>
      <c r="C5">
        <v>1.0058484521831399</v>
      </c>
      <c r="D5">
        <v>1.0863163283577899</v>
      </c>
      <c r="E5">
        <v>0.925380576008486</v>
      </c>
    </row>
    <row r="6" spans="1:5" x14ac:dyDescent="0.25">
      <c r="A6">
        <v>1991</v>
      </c>
      <c r="B6" t="s">
        <v>39</v>
      </c>
      <c r="C6">
        <v>0.99378369960929203</v>
      </c>
      <c r="D6">
        <v>1.2919188094920799</v>
      </c>
      <c r="E6">
        <v>0.69564858972650401</v>
      </c>
    </row>
    <row r="7" spans="1:5" x14ac:dyDescent="0.25">
      <c r="A7">
        <v>1991</v>
      </c>
      <c r="B7" t="s">
        <v>38</v>
      </c>
      <c r="C7">
        <v>0.99517768382049998</v>
      </c>
      <c r="D7">
        <v>1.5922842941127999</v>
      </c>
      <c r="E7">
        <v>0.39807107352819998</v>
      </c>
    </row>
    <row r="8" spans="1:5" x14ac:dyDescent="0.25">
      <c r="A8">
        <v>1992</v>
      </c>
      <c r="B8" t="s">
        <v>41</v>
      </c>
      <c r="C8">
        <v>1.00305518888538</v>
      </c>
      <c r="D8">
        <v>1.0832996039962099</v>
      </c>
      <c r="E8">
        <v>0.92281077377455201</v>
      </c>
    </row>
    <row r="9" spans="1:5" x14ac:dyDescent="0.25">
      <c r="A9">
        <v>1992</v>
      </c>
      <c r="B9" t="s">
        <v>39</v>
      </c>
      <c r="C9">
        <v>0.99393815484966397</v>
      </c>
      <c r="D9">
        <v>1.2921196013045599</v>
      </c>
      <c r="E9">
        <v>0.695756708394765</v>
      </c>
    </row>
    <row r="10" spans="1:5" x14ac:dyDescent="0.25">
      <c r="A10">
        <v>1992</v>
      </c>
      <c r="B10" t="s">
        <v>38</v>
      </c>
      <c r="C10">
        <v>1.0025042849981201</v>
      </c>
      <c r="D10">
        <v>1.60400685599699</v>
      </c>
      <c r="E10">
        <v>0.401001713999247</v>
      </c>
    </row>
    <row r="11" spans="1:5" x14ac:dyDescent="0.25">
      <c r="A11">
        <v>1993</v>
      </c>
      <c r="B11" t="s">
        <v>41</v>
      </c>
      <c r="C11">
        <v>1.0073618933008901</v>
      </c>
      <c r="D11">
        <v>1.08795084476496</v>
      </c>
      <c r="E11">
        <v>0.92677294183682102</v>
      </c>
    </row>
    <row r="12" spans="1:5" x14ac:dyDescent="0.25">
      <c r="A12">
        <v>1993</v>
      </c>
      <c r="B12" t="s">
        <v>39</v>
      </c>
      <c r="C12">
        <v>0.99231811935495595</v>
      </c>
      <c r="D12">
        <v>1.29001355516144</v>
      </c>
      <c r="E12">
        <v>0.69462268354846901</v>
      </c>
    </row>
    <row r="13" spans="1:5" x14ac:dyDescent="0.25">
      <c r="A13">
        <v>1993</v>
      </c>
      <c r="B13" t="s">
        <v>38</v>
      </c>
      <c r="C13">
        <v>1.00724104758521</v>
      </c>
      <c r="D13">
        <v>1.6115856761363401</v>
      </c>
      <c r="E13">
        <v>0.40289641903408602</v>
      </c>
    </row>
    <row r="14" spans="1:5" x14ac:dyDescent="0.25">
      <c r="A14">
        <v>1994</v>
      </c>
      <c r="B14" t="s">
        <v>41</v>
      </c>
      <c r="C14">
        <v>1.0178757687428099</v>
      </c>
      <c r="D14">
        <v>1.0993058302422301</v>
      </c>
      <c r="E14">
        <v>0.93644570724338305</v>
      </c>
    </row>
    <row r="15" spans="1:5" x14ac:dyDescent="0.25">
      <c r="A15">
        <v>1994</v>
      </c>
      <c r="B15" t="s">
        <v>39</v>
      </c>
      <c r="C15">
        <v>0.99898419140170502</v>
      </c>
      <c r="D15">
        <v>1.29867944882222</v>
      </c>
      <c r="E15">
        <v>0.69928893398119296</v>
      </c>
    </row>
    <row r="16" spans="1:5" x14ac:dyDescent="0.25">
      <c r="A16">
        <v>1994</v>
      </c>
      <c r="B16" t="s">
        <v>38</v>
      </c>
      <c r="C16">
        <v>1.02731822365111</v>
      </c>
      <c r="D16">
        <v>1.64370915784178</v>
      </c>
      <c r="E16">
        <v>0.41092728946044399</v>
      </c>
    </row>
    <row r="17" spans="1:5" x14ac:dyDescent="0.25">
      <c r="A17">
        <v>1995</v>
      </c>
      <c r="B17" t="s">
        <v>41</v>
      </c>
      <c r="C17">
        <v>1.0467943016905701</v>
      </c>
      <c r="D17">
        <v>1.13053784582582</v>
      </c>
      <c r="E17">
        <v>0.96305075755532699</v>
      </c>
    </row>
    <row r="18" spans="1:5" x14ac:dyDescent="0.25">
      <c r="A18">
        <v>1995</v>
      </c>
      <c r="B18" t="s">
        <v>39</v>
      </c>
      <c r="C18">
        <v>1.0122004773078299</v>
      </c>
      <c r="D18">
        <v>1.3158606205001799</v>
      </c>
      <c r="E18">
        <v>0.70854033411548301</v>
      </c>
    </row>
    <row r="19" spans="1:5" x14ac:dyDescent="0.25">
      <c r="A19">
        <v>1995</v>
      </c>
      <c r="B19" t="s">
        <v>38</v>
      </c>
      <c r="C19">
        <v>1.0471268647296901</v>
      </c>
      <c r="D19">
        <v>1.6754029835674999</v>
      </c>
      <c r="E19">
        <v>0.41885074589187499</v>
      </c>
    </row>
    <row r="20" spans="1:5" x14ac:dyDescent="0.25">
      <c r="A20">
        <v>1996</v>
      </c>
      <c r="B20" t="s">
        <v>41</v>
      </c>
      <c r="C20">
        <v>1.0664853527806399</v>
      </c>
      <c r="D20">
        <v>1.1518041810030999</v>
      </c>
      <c r="E20">
        <v>0.98116652455819198</v>
      </c>
    </row>
    <row r="21" spans="1:5" x14ac:dyDescent="0.25">
      <c r="A21">
        <v>1996</v>
      </c>
      <c r="B21" t="s">
        <v>39</v>
      </c>
      <c r="C21">
        <v>1.0231876816249901</v>
      </c>
      <c r="D21">
        <v>1.33014398611249</v>
      </c>
      <c r="E21">
        <v>0.71623137713749496</v>
      </c>
    </row>
    <row r="22" spans="1:5" x14ac:dyDescent="0.25">
      <c r="A22">
        <v>1996</v>
      </c>
      <c r="B22" t="s">
        <v>38</v>
      </c>
      <c r="C22">
        <v>1.0678832605775199</v>
      </c>
      <c r="D22">
        <v>1.70861321692404</v>
      </c>
      <c r="E22">
        <v>0.427153304231009</v>
      </c>
    </row>
    <row r="23" spans="1:5" x14ac:dyDescent="0.25">
      <c r="A23">
        <v>1997</v>
      </c>
      <c r="B23" t="s">
        <v>41</v>
      </c>
      <c r="C23">
        <v>1.0863140412743</v>
      </c>
      <c r="D23">
        <v>1.17321916457625</v>
      </c>
      <c r="E23">
        <v>0.99940891797235998</v>
      </c>
    </row>
    <row r="24" spans="1:5" x14ac:dyDescent="0.25">
      <c r="A24">
        <v>1997</v>
      </c>
      <c r="B24" t="s">
        <v>39</v>
      </c>
      <c r="C24">
        <v>1.0222260285079401</v>
      </c>
      <c r="D24">
        <v>1.32889383706032</v>
      </c>
      <c r="E24">
        <v>0.71555821995555702</v>
      </c>
    </row>
    <row r="25" spans="1:5" x14ac:dyDescent="0.25">
      <c r="A25">
        <v>1997</v>
      </c>
      <c r="B25" t="s">
        <v>38</v>
      </c>
      <c r="C25">
        <v>1.06910114611605</v>
      </c>
      <c r="D25">
        <v>1.7105618337856701</v>
      </c>
      <c r="E25">
        <v>0.42764045844641901</v>
      </c>
    </row>
    <row r="26" spans="1:5" x14ac:dyDescent="0.25">
      <c r="A26">
        <v>1998</v>
      </c>
      <c r="B26" t="s">
        <v>41</v>
      </c>
      <c r="C26">
        <v>1.0922498563595899</v>
      </c>
      <c r="D26">
        <v>1.17962984486835</v>
      </c>
      <c r="E26">
        <v>1.0048698678508201</v>
      </c>
    </row>
    <row r="27" spans="1:5" x14ac:dyDescent="0.25">
      <c r="A27">
        <v>1998</v>
      </c>
      <c r="B27" t="s">
        <v>39</v>
      </c>
      <c r="C27">
        <v>1.0115037088627701</v>
      </c>
      <c r="D27">
        <v>1.3149548215216</v>
      </c>
      <c r="E27">
        <v>0.70805259620393801</v>
      </c>
    </row>
    <row r="28" spans="1:5" x14ac:dyDescent="0.25">
      <c r="A28">
        <v>1998</v>
      </c>
      <c r="B28" t="s">
        <v>38</v>
      </c>
      <c r="C28">
        <v>1.0602912489262599</v>
      </c>
      <c r="D28">
        <v>1.69646599828202</v>
      </c>
      <c r="E28">
        <v>0.42411649957050501</v>
      </c>
    </row>
    <row r="29" spans="1:5" x14ac:dyDescent="0.25">
      <c r="A29">
        <v>1999</v>
      </c>
      <c r="B29" t="s">
        <v>41</v>
      </c>
      <c r="C29">
        <v>1.09999455450813</v>
      </c>
      <c r="D29">
        <v>1.1879941188687799</v>
      </c>
      <c r="E29">
        <v>1.0119949901474801</v>
      </c>
    </row>
    <row r="30" spans="1:5" x14ac:dyDescent="0.25">
      <c r="A30">
        <v>1999</v>
      </c>
      <c r="B30" t="s">
        <v>39</v>
      </c>
      <c r="C30">
        <v>1.0156884582174499</v>
      </c>
      <c r="D30">
        <v>1.3203949956826899</v>
      </c>
      <c r="E30">
        <v>0.710981920752218</v>
      </c>
    </row>
    <row r="31" spans="1:5" x14ac:dyDescent="0.25">
      <c r="A31">
        <v>1999</v>
      </c>
      <c r="B31" t="s">
        <v>38</v>
      </c>
      <c r="C31">
        <v>1.06045595998232</v>
      </c>
      <c r="D31">
        <v>1.6967295359717101</v>
      </c>
      <c r="E31">
        <v>0.42418238399292701</v>
      </c>
    </row>
    <row r="32" spans="1:5" x14ac:dyDescent="0.25">
      <c r="A32">
        <v>2000</v>
      </c>
      <c r="B32" t="s">
        <v>41</v>
      </c>
      <c r="C32">
        <v>1.1372514827764799</v>
      </c>
      <c r="D32">
        <v>1.2282316013986001</v>
      </c>
      <c r="E32">
        <v>1.0462713641543699</v>
      </c>
    </row>
    <row r="33" spans="1:5" x14ac:dyDescent="0.25">
      <c r="A33">
        <v>2000</v>
      </c>
      <c r="B33" t="s">
        <v>39</v>
      </c>
      <c r="C33">
        <v>1.0299329858358199</v>
      </c>
      <c r="D33">
        <v>1.3389128815865601</v>
      </c>
      <c r="E33">
        <v>0.72095309008507202</v>
      </c>
    </row>
    <row r="34" spans="1:5" x14ac:dyDescent="0.25">
      <c r="A34">
        <v>2000</v>
      </c>
      <c r="B34" t="s">
        <v>38</v>
      </c>
      <c r="C34">
        <v>1.0725838626522</v>
      </c>
      <c r="D34">
        <v>1.7161341802435199</v>
      </c>
      <c r="E34">
        <v>0.42903354506087898</v>
      </c>
    </row>
    <row r="35" spans="1:5" x14ac:dyDescent="0.25">
      <c r="A35">
        <v>2001</v>
      </c>
      <c r="B35" t="s">
        <v>41</v>
      </c>
      <c r="C35">
        <v>1.1515190174593</v>
      </c>
      <c r="D35">
        <v>1.2436405388560501</v>
      </c>
      <c r="E35">
        <v>1.0593974960625601</v>
      </c>
    </row>
    <row r="36" spans="1:5" x14ac:dyDescent="0.25">
      <c r="A36">
        <v>2001</v>
      </c>
      <c r="B36" t="s">
        <v>39</v>
      </c>
      <c r="C36">
        <v>1.03146432129483</v>
      </c>
      <c r="D36">
        <v>1.34090361768328</v>
      </c>
      <c r="E36">
        <v>0.72202502490637999</v>
      </c>
    </row>
    <row r="37" spans="1:5" x14ac:dyDescent="0.25">
      <c r="A37">
        <v>2001</v>
      </c>
      <c r="B37" t="s">
        <v>38</v>
      </c>
      <c r="C37">
        <v>1.0767829493869301</v>
      </c>
      <c r="D37">
        <v>1.7228527190190801</v>
      </c>
      <c r="E37">
        <v>0.43071317975477103</v>
      </c>
    </row>
    <row r="38" spans="1:5" x14ac:dyDescent="0.25">
      <c r="A38">
        <v>2002</v>
      </c>
      <c r="B38" t="s">
        <v>41</v>
      </c>
      <c r="C38">
        <v>1.16748311475282</v>
      </c>
      <c r="D38">
        <v>1.2608817639330501</v>
      </c>
      <c r="E38">
        <v>1.0740844655726001</v>
      </c>
    </row>
    <row r="39" spans="1:5" x14ac:dyDescent="0.25">
      <c r="A39">
        <v>2002</v>
      </c>
      <c r="B39" t="s">
        <v>39</v>
      </c>
      <c r="C39">
        <v>1.0315589499681099</v>
      </c>
      <c r="D39">
        <v>1.34102663495855</v>
      </c>
      <c r="E39">
        <v>0.72209126497767995</v>
      </c>
    </row>
    <row r="40" spans="1:5" x14ac:dyDescent="0.25">
      <c r="A40">
        <v>2002</v>
      </c>
      <c r="B40" t="s">
        <v>38</v>
      </c>
      <c r="C40">
        <v>1.0800848811400201</v>
      </c>
      <c r="D40">
        <v>1.72813580982403</v>
      </c>
      <c r="E40">
        <v>0.43203395245600701</v>
      </c>
    </row>
    <row r="41" spans="1:5" x14ac:dyDescent="0.25">
      <c r="A41">
        <v>2003</v>
      </c>
      <c r="B41" t="s">
        <v>41</v>
      </c>
      <c r="C41">
        <v>1.2231463620225</v>
      </c>
      <c r="D41">
        <v>1.3209980709843001</v>
      </c>
      <c r="E41">
        <v>1.1252946530607</v>
      </c>
    </row>
    <row r="42" spans="1:5" x14ac:dyDescent="0.25">
      <c r="A42">
        <v>2003</v>
      </c>
      <c r="B42" t="s">
        <v>39</v>
      </c>
      <c r="C42">
        <v>1.06252347807712</v>
      </c>
      <c r="D42">
        <v>1.3812805215002599</v>
      </c>
      <c r="E42">
        <v>0.74376643465398595</v>
      </c>
    </row>
    <row r="43" spans="1:5" x14ac:dyDescent="0.25">
      <c r="A43">
        <v>2003</v>
      </c>
      <c r="B43" t="s">
        <v>38</v>
      </c>
      <c r="C43">
        <v>1.0995310120553501</v>
      </c>
      <c r="D43">
        <v>1.7592496192885601</v>
      </c>
      <c r="E43">
        <v>0.43981240482214101</v>
      </c>
    </row>
    <row r="44" spans="1:5" x14ac:dyDescent="0.25">
      <c r="A44">
        <v>2004</v>
      </c>
      <c r="B44" t="s">
        <v>41</v>
      </c>
      <c r="C44">
        <v>1.2800377756329</v>
      </c>
      <c r="D44">
        <v>1.38244079768353</v>
      </c>
      <c r="E44">
        <v>1.17763475358227</v>
      </c>
    </row>
    <row r="45" spans="1:5" x14ac:dyDescent="0.25">
      <c r="A45">
        <v>2004</v>
      </c>
      <c r="B45" t="s">
        <v>39</v>
      </c>
      <c r="C45">
        <v>1.0864684888597</v>
      </c>
      <c r="D45">
        <v>1.41240903551761</v>
      </c>
      <c r="E45">
        <v>0.76052794220178899</v>
      </c>
    </row>
    <row r="46" spans="1:5" x14ac:dyDescent="0.25">
      <c r="A46">
        <v>2004</v>
      </c>
      <c r="B46" t="s">
        <v>38</v>
      </c>
      <c r="C46">
        <v>1.1315591293496701</v>
      </c>
      <c r="D46">
        <v>1.8104946069594701</v>
      </c>
      <c r="E46">
        <v>0.45262365173986902</v>
      </c>
    </row>
    <row r="47" spans="1:5" x14ac:dyDescent="0.25">
      <c r="A47">
        <v>2005</v>
      </c>
      <c r="B47" t="s">
        <v>41</v>
      </c>
      <c r="C47">
        <v>1.32744549847293</v>
      </c>
      <c r="D47">
        <v>1.4336411383507599</v>
      </c>
      <c r="E47">
        <v>1.2212498585950899</v>
      </c>
    </row>
    <row r="48" spans="1:5" x14ac:dyDescent="0.25">
      <c r="A48">
        <v>2005</v>
      </c>
      <c r="B48" t="s">
        <v>39</v>
      </c>
      <c r="C48">
        <v>1.1080497986550299</v>
      </c>
      <c r="D48">
        <v>1.4404647382515401</v>
      </c>
      <c r="E48">
        <v>0.77563485905852203</v>
      </c>
    </row>
    <row r="49" spans="1:5" x14ac:dyDescent="0.25">
      <c r="A49">
        <v>2005</v>
      </c>
      <c r="B49" t="s">
        <v>38</v>
      </c>
      <c r="C49">
        <v>1.1444242784759699</v>
      </c>
      <c r="D49">
        <v>1.8310788455615501</v>
      </c>
      <c r="E49">
        <v>0.45776971139038702</v>
      </c>
    </row>
    <row r="50" spans="1:5" x14ac:dyDescent="0.25">
      <c r="A50">
        <v>2006</v>
      </c>
      <c r="B50" t="s">
        <v>41</v>
      </c>
      <c r="C50">
        <v>1.3727882430340399</v>
      </c>
      <c r="D50">
        <v>1.48261130247677</v>
      </c>
      <c r="E50">
        <v>1.26296518359132</v>
      </c>
    </row>
    <row r="51" spans="1:5" x14ac:dyDescent="0.25">
      <c r="A51">
        <v>2006</v>
      </c>
      <c r="B51" t="s">
        <v>39</v>
      </c>
      <c r="C51">
        <v>1.1293980379151201</v>
      </c>
      <c r="D51">
        <v>1.46821744928966</v>
      </c>
      <c r="E51">
        <v>0.79057862654058397</v>
      </c>
    </row>
    <row r="52" spans="1:5" x14ac:dyDescent="0.25">
      <c r="A52">
        <v>2006</v>
      </c>
      <c r="B52" t="s">
        <v>38</v>
      </c>
      <c r="C52">
        <v>1.1585330738147199</v>
      </c>
      <c r="D52">
        <v>1.8536529181035599</v>
      </c>
      <c r="E52">
        <v>0.46341322952588898</v>
      </c>
    </row>
    <row r="53" spans="1:5" x14ac:dyDescent="0.25">
      <c r="A53">
        <v>2007</v>
      </c>
      <c r="B53" t="s">
        <v>41</v>
      </c>
      <c r="C53">
        <v>1.4258271315976201</v>
      </c>
      <c r="D53">
        <v>1.53989330212543</v>
      </c>
      <c r="E53">
        <v>1.31176096106981</v>
      </c>
    </row>
    <row r="54" spans="1:5" x14ac:dyDescent="0.25">
      <c r="A54">
        <v>2007</v>
      </c>
      <c r="B54" t="s">
        <v>39</v>
      </c>
      <c r="C54">
        <v>1.1401073687366801</v>
      </c>
      <c r="D54">
        <v>1.4821395793576799</v>
      </c>
      <c r="E54">
        <v>0.79807515811567398</v>
      </c>
    </row>
    <row r="55" spans="1:5" x14ac:dyDescent="0.25">
      <c r="A55">
        <v>2007</v>
      </c>
      <c r="B55" t="s">
        <v>38</v>
      </c>
      <c r="C55">
        <v>1.18642050399303</v>
      </c>
      <c r="D55">
        <v>1.8982728063888401</v>
      </c>
      <c r="E55">
        <v>0.47456820159721103</v>
      </c>
    </row>
    <row r="56" spans="1:5" x14ac:dyDescent="0.25">
      <c r="A56">
        <v>2008</v>
      </c>
      <c r="B56" t="s">
        <v>41</v>
      </c>
      <c r="C56">
        <v>1.4353074060822699</v>
      </c>
      <c r="D56">
        <v>1.55013199856885</v>
      </c>
      <c r="E56">
        <v>1.3204828135956901</v>
      </c>
    </row>
    <row r="57" spans="1:5" x14ac:dyDescent="0.25">
      <c r="A57">
        <v>2008</v>
      </c>
      <c r="B57" t="s">
        <v>39</v>
      </c>
      <c r="C57">
        <v>1.1595203013900499</v>
      </c>
      <c r="D57">
        <v>1.5073763918070699</v>
      </c>
      <c r="E57">
        <v>0.81166421097303798</v>
      </c>
    </row>
    <row r="58" spans="1:5" x14ac:dyDescent="0.25">
      <c r="A58">
        <v>2008</v>
      </c>
      <c r="B58" t="s">
        <v>38</v>
      </c>
      <c r="C58">
        <v>1.1790660930614001</v>
      </c>
      <c r="D58">
        <v>1.88650574889825</v>
      </c>
      <c r="E58">
        <v>0.47162643722456099</v>
      </c>
    </row>
    <row r="59" spans="1:5" x14ac:dyDescent="0.25">
      <c r="A59">
        <v>2009</v>
      </c>
      <c r="B59" t="s">
        <v>41</v>
      </c>
      <c r="C59">
        <v>1.42029579903369</v>
      </c>
      <c r="D59">
        <v>1.5339194629563899</v>
      </c>
      <c r="E59">
        <v>1.306672135111</v>
      </c>
    </row>
    <row r="60" spans="1:5" x14ac:dyDescent="0.25">
      <c r="A60">
        <v>2009</v>
      </c>
      <c r="B60" t="s">
        <v>39</v>
      </c>
      <c r="C60">
        <v>1.1571807128727101</v>
      </c>
      <c r="D60">
        <v>1.5043349267345201</v>
      </c>
      <c r="E60">
        <v>0.81002649901089396</v>
      </c>
    </row>
    <row r="61" spans="1:5" x14ac:dyDescent="0.25">
      <c r="A61">
        <v>2009</v>
      </c>
      <c r="B61" t="s">
        <v>38</v>
      </c>
      <c r="C61">
        <v>1.17372417863955</v>
      </c>
      <c r="D61">
        <v>1.87795868582328</v>
      </c>
      <c r="E61">
        <v>0.46948967145581999</v>
      </c>
    </row>
    <row r="62" spans="1:5" x14ac:dyDescent="0.25">
      <c r="A62">
        <v>2010</v>
      </c>
      <c r="B62" t="s">
        <v>41</v>
      </c>
      <c r="C62">
        <v>1.5039116432873301</v>
      </c>
      <c r="D62">
        <v>1.6242245747503199</v>
      </c>
      <c r="E62">
        <v>1.38359871182435</v>
      </c>
    </row>
    <row r="63" spans="1:5" x14ac:dyDescent="0.25">
      <c r="A63">
        <v>2010</v>
      </c>
      <c r="B63" t="s">
        <v>39</v>
      </c>
      <c r="C63">
        <v>1.1774206188018801</v>
      </c>
      <c r="D63">
        <v>1.5306468044424499</v>
      </c>
      <c r="E63">
        <v>0.82419443316131702</v>
      </c>
    </row>
    <row r="64" spans="1:5" x14ac:dyDescent="0.25">
      <c r="A64">
        <v>2010</v>
      </c>
      <c r="B64" t="s">
        <v>38</v>
      </c>
      <c r="C64">
        <v>1.19629499833633</v>
      </c>
      <c r="D64">
        <v>1.9140719973381299</v>
      </c>
      <c r="E64">
        <v>0.47851799933453298</v>
      </c>
    </row>
    <row r="65" spans="1:5" x14ac:dyDescent="0.25">
      <c r="A65">
        <v>2011</v>
      </c>
      <c r="B65" t="s">
        <v>41</v>
      </c>
      <c r="C65">
        <v>1.5481298429100501</v>
      </c>
      <c r="D65">
        <v>1.6719802303428499</v>
      </c>
      <c r="E65">
        <v>1.42427945547725</v>
      </c>
    </row>
    <row r="66" spans="1:5" x14ac:dyDescent="0.25">
      <c r="A66">
        <v>2011</v>
      </c>
      <c r="B66" t="s">
        <v>39</v>
      </c>
      <c r="C66">
        <v>1.2008684644020999</v>
      </c>
      <c r="D66">
        <v>1.5611290037227299</v>
      </c>
      <c r="E66">
        <v>0.84060792508147097</v>
      </c>
    </row>
    <row r="67" spans="1:5" x14ac:dyDescent="0.25">
      <c r="A67">
        <v>2011</v>
      </c>
      <c r="B67" t="s">
        <v>38</v>
      </c>
      <c r="C67">
        <v>1.2224243387348299</v>
      </c>
      <c r="D67">
        <v>1.9558789419757301</v>
      </c>
      <c r="E67">
        <v>0.48896973549393302</v>
      </c>
    </row>
    <row r="68" spans="1:5" x14ac:dyDescent="0.25">
      <c r="A68">
        <v>2012</v>
      </c>
      <c r="B68" t="s">
        <v>41</v>
      </c>
      <c r="C68">
        <v>1.5709912486648001</v>
      </c>
      <c r="D68">
        <v>1.6966705485579801</v>
      </c>
      <c r="E68">
        <v>1.4453119487716199</v>
      </c>
    </row>
    <row r="69" spans="1:5" x14ac:dyDescent="0.25">
      <c r="A69">
        <v>2012</v>
      </c>
      <c r="B69" t="s">
        <v>39</v>
      </c>
      <c r="C69">
        <v>1.2171315877925999</v>
      </c>
      <c r="D69">
        <v>1.5822710641303701</v>
      </c>
      <c r="E69">
        <v>0.85199211145481701</v>
      </c>
    </row>
    <row r="70" spans="1:5" x14ac:dyDescent="0.25">
      <c r="A70">
        <v>2012</v>
      </c>
      <c r="B70" t="s">
        <v>38</v>
      </c>
      <c r="C70">
        <v>1.23540798986124</v>
      </c>
      <c r="D70">
        <v>1.9766527837779899</v>
      </c>
      <c r="E70">
        <v>0.49416319594449698</v>
      </c>
    </row>
    <row r="71" spans="1:5" x14ac:dyDescent="0.25">
      <c r="A71">
        <v>2013</v>
      </c>
      <c r="B71" t="s">
        <v>41</v>
      </c>
      <c r="C71">
        <v>1.5914755326419501</v>
      </c>
      <c r="D71">
        <v>1.7187935752533099</v>
      </c>
      <c r="E71">
        <v>1.46415749003059</v>
      </c>
    </row>
    <row r="72" spans="1:5" x14ac:dyDescent="0.25">
      <c r="A72">
        <v>2013</v>
      </c>
      <c r="B72" t="s">
        <v>39</v>
      </c>
      <c r="C72">
        <v>1.2244170643805401</v>
      </c>
      <c r="D72">
        <v>1.5917421836947001</v>
      </c>
      <c r="E72">
        <v>0.85709194506637498</v>
      </c>
    </row>
    <row r="73" spans="1:5" x14ac:dyDescent="0.25">
      <c r="A73">
        <v>2013</v>
      </c>
      <c r="B73" t="s">
        <v>38</v>
      </c>
      <c r="C73">
        <v>1.2572258520644899</v>
      </c>
      <c r="D73">
        <v>2.0115613633031901</v>
      </c>
      <c r="E73">
        <v>0.50289034082579798</v>
      </c>
    </row>
    <row r="74" spans="1:5" x14ac:dyDescent="0.25">
      <c r="A74">
        <v>2014</v>
      </c>
      <c r="B74" t="s">
        <v>41</v>
      </c>
      <c r="C74">
        <v>1.60026116278839</v>
      </c>
      <c r="D74">
        <v>1.72828205581147</v>
      </c>
      <c r="E74">
        <v>1.4722402697653201</v>
      </c>
    </row>
    <row r="75" spans="1:5" x14ac:dyDescent="0.25">
      <c r="A75">
        <v>2014</v>
      </c>
      <c r="B75" t="s">
        <v>39</v>
      </c>
      <c r="C75">
        <v>1.2342646205513499</v>
      </c>
      <c r="D75">
        <v>1.60454400671675</v>
      </c>
      <c r="E75">
        <v>0.86398523438594499</v>
      </c>
    </row>
    <row r="76" spans="1:5" x14ac:dyDescent="0.25">
      <c r="A76">
        <v>2014</v>
      </c>
      <c r="B76" t="s">
        <v>38</v>
      </c>
      <c r="C76">
        <v>1.27094408401819</v>
      </c>
      <c r="D76">
        <v>2.0335105344290998</v>
      </c>
      <c r="E76">
        <v>0.50837763360727595</v>
      </c>
    </row>
    <row r="77" spans="1:5" x14ac:dyDescent="0.25">
      <c r="A77">
        <v>2015</v>
      </c>
      <c r="B77" t="s">
        <v>41</v>
      </c>
      <c r="C77">
        <v>1.60093876633767</v>
      </c>
      <c r="D77">
        <v>1.72901386764469</v>
      </c>
      <c r="E77">
        <v>1.4728636650306599</v>
      </c>
    </row>
    <row r="78" spans="1:5" x14ac:dyDescent="0.25">
      <c r="A78">
        <v>2015</v>
      </c>
      <c r="B78" t="s">
        <v>39</v>
      </c>
      <c r="C78">
        <v>1.24100081987417</v>
      </c>
      <c r="D78">
        <v>1.61330106583642</v>
      </c>
      <c r="E78">
        <v>0.86870057391191802</v>
      </c>
    </row>
    <row r="79" spans="1:5" x14ac:dyDescent="0.25">
      <c r="A79">
        <v>2015</v>
      </c>
      <c r="B79" t="s">
        <v>38</v>
      </c>
      <c r="C79">
        <v>1.27911082064409</v>
      </c>
      <c r="D79">
        <v>2.0465773130305398</v>
      </c>
      <c r="E79">
        <v>0.51164432825763395</v>
      </c>
    </row>
    <row r="80" spans="1:5" x14ac:dyDescent="0.25">
      <c r="A80">
        <v>2016</v>
      </c>
      <c r="B80" t="s">
        <v>41</v>
      </c>
      <c r="C80">
        <v>1.60444288825743</v>
      </c>
      <c r="D80">
        <v>1.7327983193180201</v>
      </c>
      <c r="E80">
        <v>1.4760874571968301</v>
      </c>
    </row>
    <row r="81" spans="1:5" x14ac:dyDescent="0.25">
      <c r="A81">
        <v>2016</v>
      </c>
      <c r="B81" t="s">
        <v>39</v>
      </c>
      <c r="C81">
        <v>1.2466242275005099</v>
      </c>
      <c r="D81">
        <v>1.6206114957506601</v>
      </c>
      <c r="E81">
        <v>0.872636959250356</v>
      </c>
    </row>
    <row r="82" spans="1:5" x14ac:dyDescent="0.25">
      <c r="A82">
        <v>2016</v>
      </c>
      <c r="B82" t="s">
        <v>38</v>
      </c>
      <c r="C82">
        <v>1.30081979008171</v>
      </c>
      <c r="D82">
        <v>2.0813116641307401</v>
      </c>
      <c r="E82">
        <v>0.52032791603268502</v>
      </c>
    </row>
    <row r="83" spans="1:5" x14ac:dyDescent="0.25">
      <c r="A83">
        <v>2017</v>
      </c>
      <c r="B83" t="s">
        <v>41</v>
      </c>
      <c r="C83">
        <v>1.62512250090149</v>
      </c>
      <c r="D83">
        <v>1.7551323009736099</v>
      </c>
      <c r="E83">
        <v>1.4951127008293701</v>
      </c>
    </row>
    <row r="84" spans="1:5" x14ac:dyDescent="0.25">
      <c r="A84">
        <v>2017</v>
      </c>
      <c r="B84" t="s">
        <v>39</v>
      </c>
      <c r="C84">
        <v>1.2635609198859801</v>
      </c>
      <c r="D84">
        <v>1.64262919585177</v>
      </c>
      <c r="E84">
        <v>0.88449264392018401</v>
      </c>
    </row>
    <row r="85" spans="1:5" x14ac:dyDescent="0.25">
      <c r="A85">
        <v>2017</v>
      </c>
      <c r="B85" t="s">
        <v>38</v>
      </c>
      <c r="C85">
        <v>1.3127059810698001</v>
      </c>
      <c r="D85">
        <v>2.1003295697116702</v>
      </c>
      <c r="E85">
        <v>0.52508239242791899</v>
      </c>
    </row>
    <row r="86" spans="1:5" x14ac:dyDescent="0.25">
      <c r="A86">
        <v>2018</v>
      </c>
      <c r="B86" t="s">
        <v>41</v>
      </c>
      <c r="C86">
        <v>1.6594674251125701</v>
      </c>
      <c r="D86">
        <v>1.7922248191215799</v>
      </c>
      <c r="E86">
        <v>1.52671003110356</v>
      </c>
    </row>
    <row r="87" spans="1:5" x14ac:dyDescent="0.25">
      <c r="A87">
        <v>2018</v>
      </c>
      <c r="B87" t="s">
        <v>39</v>
      </c>
      <c r="C87">
        <v>1.27358087495601</v>
      </c>
      <c r="D87">
        <v>1.6556551374428199</v>
      </c>
      <c r="E87">
        <v>0.89150661246920904</v>
      </c>
    </row>
    <row r="88" spans="1:5" x14ac:dyDescent="0.25">
      <c r="A88">
        <v>2018</v>
      </c>
      <c r="B88" t="s">
        <v>38</v>
      </c>
      <c r="C88">
        <v>1.3175092321914299</v>
      </c>
      <c r="D88">
        <v>2.10801477150628</v>
      </c>
      <c r="E88">
        <v>0.52700369287657001</v>
      </c>
    </row>
    <row r="89" spans="1:5" x14ac:dyDescent="0.25">
      <c r="A89">
        <v>2019</v>
      </c>
      <c r="B89" t="s">
        <v>41</v>
      </c>
      <c r="C89">
        <v>1.66805548684609</v>
      </c>
      <c r="D89">
        <v>1.80149992579378</v>
      </c>
      <c r="E89">
        <v>1.5346110478984001</v>
      </c>
    </row>
    <row r="90" spans="1:5" x14ac:dyDescent="0.25">
      <c r="A90">
        <v>2019</v>
      </c>
      <c r="B90" t="s">
        <v>39</v>
      </c>
      <c r="C90">
        <v>1.2868303091566899</v>
      </c>
      <c r="D90">
        <v>1.6728794019037001</v>
      </c>
      <c r="E90">
        <v>0.900781216409684</v>
      </c>
    </row>
    <row r="91" spans="1:5" x14ac:dyDescent="0.25">
      <c r="A91">
        <v>2019</v>
      </c>
      <c r="B91" t="s">
        <v>38</v>
      </c>
      <c r="C91">
        <v>1.33420484819995</v>
      </c>
      <c r="D91">
        <v>2.1347277571199199</v>
      </c>
      <c r="E91">
        <v>0.53368193927998098</v>
      </c>
    </row>
    <row r="92" spans="1:5" x14ac:dyDescent="0.25">
      <c r="A92">
        <v>1990</v>
      </c>
      <c r="B92" t="s">
        <v>40</v>
      </c>
      <c r="C92">
        <v>1</v>
      </c>
      <c r="D92">
        <v>1.7</v>
      </c>
      <c r="E92">
        <v>0.3</v>
      </c>
    </row>
    <row r="93" spans="1:5" x14ac:dyDescent="0.25">
      <c r="A93">
        <v>1991</v>
      </c>
      <c r="B93" t="s">
        <v>40</v>
      </c>
      <c r="C93">
        <v>0.99154032204629095</v>
      </c>
      <c r="D93">
        <v>1.6856185474787</v>
      </c>
      <c r="E93">
        <v>0.29746209661388701</v>
      </c>
    </row>
    <row r="94" spans="1:5" x14ac:dyDescent="0.25">
      <c r="A94">
        <v>1992</v>
      </c>
      <c r="B94" t="s">
        <v>40</v>
      </c>
      <c r="C94">
        <v>0.99308781120944301</v>
      </c>
      <c r="D94">
        <v>1.6882492790560499</v>
      </c>
      <c r="E94">
        <v>0.29792634336283302</v>
      </c>
    </row>
    <row r="95" spans="1:5" x14ac:dyDescent="0.25">
      <c r="A95">
        <v>1993</v>
      </c>
      <c r="B95" t="s">
        <v>40</v>
      </c>
      <c r="C95">
        <v>0.99421717998417702</v>
      </c>
      <c r="D95">
        <v>1.6901692059730999</v>
      </c>
      <c r="E95">
        <v>0.298265153995253</v>
      </c>
    </row>
    <row r="96" spans="1:5" x14ac:dyDescent="0.25">
      <c r="A96">
        <v>1994</v>
      </c>
      <c r="B96" t="s">
        <v>40</v>
      </c>
      <c r="C96">
        <v>0.98956334192390105</v>
      </c>
      <c r="D96">
        <v>1.68225768127063</v>
      </c>
      <c r="E96">
        <v>0.29686900257717003</v>
      </c>
    </row>
    <row r="97" spans="1:5" x14ac:dyDescent="0.25">
      <c r="A97">
        <v>1995</v>
      </c>
      <c r="B97" t="s">
        <v>40</v>
      </c>
      <c r="C97">
        <v>0.98246550003771205</v>
      </c>
      <c r="D97">
        <v>1.6701913500641099</v>
      </c>
      <c r="E97">
        <v>0.29473965001131402</v>
      </c>
    </row>
    <row r="98" spans="1:5" x14ac:dyDescent="0.25">
      <c r="A98">
        <v>1996</v>
      </c>
      <c r="B98" t="s">
        <v>40</v>
      </c>
      <c r="C98">
        <v>0.97000299335501505</v>
      </c>
      <c r="D98">
        <v>1.6490050887035299</v>
      </c>
      <c r="E98">
        <v>0.29100089800650503</v>
      </c>
    </row>
    <row r="99" spans="1:5" x14ac:dyDescent="0.25">
      <c r="A99">
        <v>1997</v>
      </c>
      <c r="B99" t="s">
        <v>40</v>
      </c>
      <c r="C99">
        <v>1.31616187507351</v>
      </c>
      <c r="D99">
        <v>2.2374751876249701</v>
      </c>
      <c r="E99">
        <v>0.39484856252205403</v>
      </c>
    </row>
    <row r="100" spans="1:5" x14ac:dyDescent="0.25">
      <c r="A100">
        <v>1998</v>
      </c>
      <c r="B100" t="s">
        <v>40</v>
      </c>
      <c r="C100">
        <v>0.91721277950189095</v>
      </c>
      <c r="D100">
        <v>1.5592617251532099</v>
      </c>
      <c r="E100">
        <v>0.27516383385056697</v>
      </c>
    </row>
    <row r="101" spans="1:5" x14ac:dyDescent="0.25">
      <c r="A101">
        <v>1999</v>
      </c>
      <c r="B101" t="s">
        <v>40</v>
      </c>
      <c r="C101">
        <v>0.90550678591832701</v>
      </c>
      <c r="D101">
        <v>1.5393615360611601</v>
      </c>
      <c r="E101">
        <v>0.27165203577549801</v>
      </c>
    </row>
    <row r="102" spans="1:5" x14ac:dyDescent="0.25">
      <c r="A102">
        <v>2000</v>
      </c>
      <c r="B102" t="s">
        <v>40</v>
      </c>
      <c r="C102">
        <v>1.0145652830044101</v>
      </c>
      <c r="D102">
        <v>1.72476098110749</v>
      </c>
      <c r="E102">
        <v>0.30436958490132199</v>
      </c>
    </row>
    <row r="103" spans="1:5" x14ac:dyDescent="0.25">
      <c r="A103">
        <v>2001</v>
      </c>
      <c r="B103" t="s">
        <v>40</v>
      </c>
      <c r="C103">
        <v>0.98126938324541602</v>
      </c>
      <c r="D103">
        <v>1.66815795151721</v>
      </c>
      <c r="E103">
        <v>0.294380814973625</v>
      </c>
    </row>
    <row r="104" spans="1:5" x14ac:dyDescent="0.25">
      <c r="A104">
        <v>2002</v>
      </c>
      <c r="B104" t="s">
        <v>40</v>
      </c>
      <c r="C104">
        <v>1.10468454171665</v>
      </c>
      <c r="D104">
        <v>1.8779637209183</v>
      </c>
      <c r="E104">
        <v>0.33140536251499397</v>
      </c>
    </row>
    <row r="105" spans="1:5" x14ac:dyDescent="0.25">
      <c r="A105">
        <v>2003</v>
      </c>
      <c r="B105" t="s">
        <v>40</v>
      </c>
      <c r="C105">
        <v>1.1377713182424101</v>
      </c>
      <c r="D105">
        <v>1.9342112410121</v>
      </c>
      <c r="E105">
        <v>0.34133139547272301</v>
      </c>
    </row>
    <row r="106" spans="1:5" x14ac:dyDescent="0.25">
      <c r="A106">
        <v>2004</v>
      </c>
      <c r="B106" t="s">
        <v>40</v>
      </c>
      <c r="C106">
        <v>1.1140088012687299</v>
      </c>
      <c r="D106">
        <v>1.8938149621568401</v>
      </c>
      <c r="E106">
        <v>0.33420264038061898</v>
      </c>
    </row>
    <row r="107" spans="1:5" x14ac:dyDescent="0.25">
      <c r="A107">
        <v>2005</v>
      </c>
      <c r="B107" t="s">
        <v>40</v>
      </c>
      <c r="C107">
        <v>1.04321070563938</v>
      </c>
      <c r="D107">
        <v>1.7734581995869501</v>
      </c>
      <c r="E107">
        <v>0.31296321169181501</v>
      </c>
    </row>
    <row r="108" spans="1:5" x14ac:dyDescent="0.25">
      <c r="A108">
        <v>2006</v>
      </c>
      <c r="B108" t="s">
        <v>40</v>
      </c>
      <c r="C108">
        <v>1.1008490116723599</v>
      </c>
      <c r="D108">
        <v>1.87144331984301</v>
      </c>
      <c r="E108">
        <v>0.33025470350170699</v>
      </c>
    </row>
    <row r="109" spans="1:5" x14ac:dyDescent="0.25">
      <c r="A109">
        <v>2007</v>
      </c>
      <c r="B109" t="s">
        <v>40</v>
      </c>
      <c r="C109">
        <v>0.96525187578845695</v>
      </c>
      <c r="D109">
        <v>1.6409281888403799</v>
      </c>
      <c r="E109">
        <v>0.28957556273653701</v>
      </c>
    </row>
    <row r="110" spans="1:5" x14ac:dyDescent="0.25">
      <c r="A110">
        <v>2008</v>
      </c>
      <c r="B110" t="s">
        <v>40</v>
      </c>
      <c r="C110">
        <v>0.99919213364915604</v>
      </c>
      <c r="D110">
        <v>1.6986266272035599</v>
      </c>
      <c r="E110">
        <v>0.29975764009474698</v>
      </c>
    </row>
    <row r="111" spans="1:5" x14ac:dyDescent="0.25">
      <c r="A111">
        <v>2009</v>
      </c>
      <c r="B111" t="s">
        <v>40</v>
      </c>
      <c r="C111">
        <v>1.1781368863524799</v>
      </c>
      <c r="D111">
        <v>2.00283270679921</v>
      </c>
      <c r="E111">
        <v>0.35344106590574298</v>
      </c>
    </row>
    <row r="112" spans="1:5" x14ac:dyDescent="0.25">
      <c r="A112">
        <v>2010</v>
      </c>
      <c r="B112" t="s">
        <v>40</v>
      </c>
      <c r="C112">
        <v>1.07192670229424</v>
      </c>
      <c r="D112">
        <v>1.8222753939002201</v>
      </c>
      <c r="E112">
        <v>0.32157801068827302</v>
      </c>
    </row>
    <row r="113" spans="1:5" x14ac:dyDescent="0.25">
      <c r="A113">
        <v>2011</v>
      </c>
      <c r="B113" t="s">
        <v>40</v>
      </c>
      <c r="C113">
        <v>1.0166493176054201</v>
      </c>
      <c r="D113">
        <v>1.7283038399292101</v>
      </c>
      <c r="E113">
        <v>0.30499479528162599</v>
      </c>
    </row>
    <row r="114" spans="1:5" x14ac:dyDescent="0.25">
      <c r="A114">
        <v>2012</v>
      </c>
      <c r="B114" t="s">
        <v>40</v>
      </c>
      <c r="C114">
        <v>1.0935313757888001</v>
      </c>
      <c r="D114">
        <v>1.8590033388409599</v>
      </c>
      <c r="E114">
        <v>0.32805941273664102</v>
      </c>
    </row>
    <row r="115" spans="1:5" x14ac:dyDescent="0.25">
      <c r="A115">
        <v>2013</v>
      </c>
      <c r="B115" t="s">
        <v>40</v>
      </c>
      <c r="C115">
        <v>1.1287133298591301</v>
      </c>
      <c r="D115">
        <v>1.91881266076052</v>
      </c>
      <c r="E115">
        <v>0.33861399895773803</v>
      </c>
    </row>
    <row r="116" spans="1:5" x14ac:dyDescent="0.25">
      <c r="A116">
        <v>2014</v>
      </c>
      <c r="B116" t="s">
        <v>40</v>
      </c>
      <c r="C116">
        <v>1.2136732631953</v>
      </c>
      <c r="D116">
        <v>2.0632445474320198</v>
      </c>
      <c r="E116">
        <v>0.36410197895859098</v>
      </c>
    </row>
    <row r="117" spans="1:5" x14ac:dyDescent="0.25">
      <c r="A117">
        <v>2015</v>
      </c>
      <c r="B117" t="s">
        <v>40</v>
      </c>
      <c r="C117">
        <v>1.2549147373604099</v>
      </c>
      <c r="D117">
        <v>2.1333550535127102</v>
      </c>
      <c r="E117">
        <v>0.37647442120812402</v>
      </c>
    </row>
    <row r="118" spans="1:5" x14ac:dyDescent="0.25">
      <c r="A118">
        <v>2016</v>
      </c>
      <c r="B118" t="s">
        <v>40</v>
      </c>
      <c r="C118">
        <v>1.14452022567524</v>
      </c>
      <c r="D118">
        <v>1.9456843836479101</v>
      </c>
      <c r="E118">
        <v>0.34335606770257199</v>
      </c>
    </row>
    <row r="119" spans="1:5" x14ac:dyDescent="0.25">
      <c r="A119">
        <v>2017</v>
      </c>
      <c r="B119" t="s">
        <v>40</v>
      </c>
      <c r="C119">
        <v>1.11945954964576</v>
      </c>
      <c r="D119">
        <v>1.9030812343977901</v>
      </c>
      <c r="E119">
        <v>0.33583786489372802</v>
      </c>
    </row>
    <row r="120" spans="1:5" x14ac:dyDescent="0.25">
      <c r="A120">
        <v>2018</v>
      </c>
      <c r="B120" t="s">
        <v>40</v>
      </c>
      <c r="C120">
        <v>1.1428111005463</v>
      </c>
      <c r="D120">
        <v>1.9427788709287199</v>
      </c>
      <c r="E120">
        <v>0.34284333016389101</v>
      </c>
    </row>
    <row r="121" spans="1:5" x14ac:dyDescent="0.25">
      <c r="A121">
        <v>2019</v>
      </c>
      <c r="B121" t="s">
        <v>40</v>
      </c>
      <c r="C121">
        <v>1.3265312312717299</v>
      </c>
      <c r="D121">
        <v>2.25510309316194</v>
      </c>
      <c r="E121">
        <v>0.39795936938151999</v>
      </c>
    </row>
    <row r="122" spans="1:5" x14ac:dyDescent="0.25">
      <c r="A122">
        <v>1990</v>
      </c>
      <c r="B122" t="s">
        <v>37</v>
      </c>
      <c r="C122">
        <v>1</v>
      </c>
      <c r="D122">
        <v>1.3</v>
      </c>
      <c r="E122">
        <v>0.7</v>
      </c>
    </row>
    <row r="123" spans="1:5" x14ac:dyDescent="0.25">
      <c r="A123">
        <v>1991</v>
      </c>
      <c r="B123" t="s">
        <v>37</v>
      </c>
      <c r="C123">
        <v>1.0390412915384699</v>
      </c>
      <c r="D123">
        <v>1.3507536790000101</v>
      </c>
      <c r="E123">
        <v>0.72732890407692696</v>
      </c>
    </row>
    <row r="124" spans="1:5" x14ac:dyDescent="0.25">
      <c r="A124">
        <v>1992</v>
      </c>
      <c r="B124" t="s">
        <v>37</v>
      </c>
      <c r="C124">
        <v>1.0577779105851</v>
      </c>
      <c r="D124">
        <v>1.3751112837606201</v>
      </c>
      <c r="E124">
        <v>0.74044453740956695</v>
      </c>
    </row>
    <row r="125" spans="1:5" x14ac:dyDescent="0.25">
      <c r="A125">
        <v>1993</v>
      </c>
      <c r="B125" t="s">
        <v>37</v>
      </c>
      <c r="C125">
        <v>1.09122046342498</v>
      </c>
      <c r="D125">
        <v>1.41858660245247</v>
      </c>
      <c r="E125">
        <v>0.76385432439748602</v>
      </c>
    </row>
    <row r="126" spans="1:5" x14ac:dyDescent="0.25">
      <c r="A126">
        <v>1994</v>
      </c>
      <c r="B126" t="s">
        <v>37</v>
      </c>
      <c r="C126">
        <v>1.17893334833331</v>
      </c>
      <c r="D126">
        <v>1.5326133528332999</v>
      </c>
      <c r="E126">
        <v>0.82525334383331606</v>
      </c>
    </row>
    <row r="127" spans="1:5" x14ac:dyDescent="0.25">
      <c r="A127">
        <v>1995</v>
      </c>
      <c r="B127" t="s">
        <v>37</v>
      </c>
      <c r="C127">
        <v>1.30668238600512</v>
      </c>
      <c r="D127">
        <v>1.69868710180666</v>
      </c>
      <c r="E127">
        <v>0.91467767020358504</v>
      </c>
    </row>
    <row r="128" spans="1:5" x14ac:dyDescent="0.25">
      <c r="A128">
        <v>1996</v>
      </c>
      <c r="B128" t="s">
        <v>37</v>
      </c>
      <c r="C128">
        <v>1.3953741737346299</v>
      </c>
      <c r="D128">
        <v>1.81398642585502</v>
      </c>
      <c r="E128">
        <v>0.97676192161424202</v>
      </c>
    </row>
    <row r="129" spans="1:5" x14ac:dyDescent="0.25">
      <c r="A129">
        <v>1997</v>
      </c>
      <c r="B129" t="s">
        <v>37</v>
      </c>
      <c r="C129">
        <v>1.4869128079774701</v>
      </c>
      <c r="D129">
        <v>1.9329866503707001</v>
      </c>
      <c r="E129">
        <v>1.0408389655842301</v>
      </c>
    </row>
    <row r="130" spans="1:5" x14ac:dyDescent="0.25">
      <c r="A130">
        <v>1998</v>
      </c>
      <c r="B130" t="s">
        <v>37</v>
      </c>
      <c r="C130">
        <v>1.5623974562035801</v>
      </c>
      <c r="D130">
        <v>2.03111669306465</v>
      </c>
      <c r="E130">
        <v>1.0936782193425001</v>
      </c>
    </row>
    <row r="131" spans="1:5" x14ac:dyDescent="0.25">
      <c r="A131">
        <v>1999</v>
      </c>
      <c r="B131" t="s">
        <v>37</v>
      </c>
      <c r="C131">
        <v>1.6205289969443399</v>
      </c>
      <c r="D131">
        <v>2.1066876960276399</v>
      </c>
      <c r="E131">
        <v>1.1343702978610399</v>
      </c>
    </row>
    <row r="132" spans="1:5" x14ac:dyDescent="0.25">
      <c r="A132">
        <v>2000</v>
      </c>
      <c r="B132" t="s">
        <v>37</v>
      </c>
      <c r="C132">
        <v>1.7200336784397099</v>
      </c>
      <c r="D132">
        <v>2.2360437819716199</v>
      </c>
      <c r="E132">
        <v>1.2040235749078001</v>
      </c>
    </row>
    <row r="133" spans="1:5" x14ac:dyDescent="0.25">
      <c r="A133">
        <v>2001</v>
      </c>
      <c r="B133" t="s">
        <v>37</v>
      </c>
      <c r="C133">
        <v>1.7317091156440501</v>
      </c>
      <c r="D133">
        <v>2.2512218503372701</v>
      </c>
      <c r="E133">
        <v>1.21219638095084</v>
      </c>
    </row>
    <row r="134" spans="1:5" x14ac:dyDescent="0.25">
      <c r="A134">
        <v>2002</v>
      </c>
      <c r="B134" t="s">
        <v>37</v>
      </c>
      <c r="C134">
        <v>1.9337312133945599</v>
      </c>
      <c r="D134">
        <v>2.5138505774129198</v>
      </c>
      <c r="E134">
        <v>1.3536118493761899</v>
      </c>
    </row>
    <row r="135" spans="1:5" x14ac:dyDescent="0.25">
      <c r="A135">
        <v>2003</v>
      </c>
      <c r="B135" t="s">
        <v>37</v>
      </c>
      <c r="C135">
        <v>2.01301310921126</v>
      </c>
      <c r="D135">
        <v>2.6169170419746401</v>
      </c>
      <c r="E135">
        <v>1.40910917644788</v>
      </c>
    </row>
    <row r="136" spans="1:5" x14ac:dyDescent="0.25">
      <c r="A136">
        <v>2004</v>
      </c>
      <c r="B136" t="s">
        <v>37</v>
      </c>
      <c r="C136">
        <v>2.2244812000670402</v>
      </c>
      <c r="D136">
        <v>2.8918255600871601</v>
      </c>
      <c r="E136">
        <v>1.5571368400469301</v>
      </c>
    </row>
    <row r="137" spans="1:5" x14ac:dyDescent="0.25">
      <c r="A137">
        <v>2005</v>
      </c>
      <c r="B137" t="s">
        <v>37</v>
      </c>
      <c r="C137">
        <v>2.3830880067954898</v>
      </c>
      <c r="D137">
        <v>3.0980144088341399</v>
      </c>
      <c r="E137">
        <v>1.6681616047568399</v>
      </c>
    </row>
    <row r="138" spans="1:5" x14ac:dyDescent="0.25">
      <c r="A138">
        <v>2006</v>
      </c>
      <c r="B138" t="s">
        <v>37</v>
      </c>
      <c r="C138">
        <v>2.3025917976700998</v>
      </c>
      <c r="D138">
        <v>2.9933693369711398</v>
      </c>
      <c r="E138">
        <v>1.61181425836907</v>
      </c>
    </row>
    <row r="139" spans="1:5" x14ac:dyDescent="0.25">
      <c r="A139">
        <v>2007</v>
      </c>
      <c r="B139" t="s">
        <v>37</v>
      </c>
      <c r="C139">
        <v>2.3060868151198299</v>
      </c>
      <c r="D139">
        <v>2.9979128596557798</v>
      </c>
      <c r="E139">
        <v>1.6142607705838801</v>
      </c>
    </row>
    <row r="140" spans="1:5" x14ac:dyDescent="0.25">
      <c r="A140">
        <v>2008</v>
      </c>
      <c r="B140" t="s">
        <v>37</v>
      </c>
      <c r="C140">
        <v>2.2443121407064899</v>
      </c>
      <c r="D140">
        <v>2.9176057829184301</v>
      </c>
      <c r="E140">
        <v>1.5710184984945399</v>
      </c>
    </row>
    <row r="141" spans="1:5" x14ac:dyDescent="0.25">
      <c r="A141">
        <v>2009</v>
      </c>
      <c r="B141" t="s">
        <v>37</v>
      </c>
      <c r="C141">
        <v>2.3028232641409998</v>
      </c>
      <c r="D141">
        <v>2.9936702433833</v>
      </c>
      <c r="E141">
        <v>1.6119762848987</v>
      </c>
    </row>
    <row r="142" spans="1:5" x14ac:dyDescent="0.25">
      <c r="A142">
        <v>2010</v>
      </c>
      <c r="B142" t="s">
        <v>37</v>
      </c>
      <c r="C142">
        <v>2.4730261170145602</v>
      </c>
      <c r="D142">
        <v>3.2149339521189302</v>
      </c>
      <c r="E142">
        <v>1.7311182819102</v>
      </c>
    </row>
    <row r="143" spans="1:5" x14ac:dyDescent="0.25">
      <c r="A143">
        <v>2011</v>
      </c>
      <c r="B143" t="s">
        <v>37</v>
      </c>
      <c r="C143">
        <v>2.6180577474084199</v>
      </c>
      <c r="D143">
        <v>3.4034750716309499</v>
      </c>
      <c r="E143">
        <v>1.8326404231858999</v>
      </c>
    </row>
    <row r="144" spans="1:5" x14ac:dyDescent="0.25">
      <c r="A144">
        <v>2012</v>
      </c>
      <c r="B144" t="s">
        <v>37</v>
      </c>
      <c r="C144">
        <v>2.7797101699037801</v>
      </c>
      <c r="D144">
        <v>3.6136232208749099</v>
      </c>
      <c r="E144">
        <v>1.94579711893264</v>
      </c>
    </row>
    <row r="145" spans="1:5" x14ac:dyDescent="0.25">
      <c r="A145">
        <v>2013</v>
      </c>
      <c r="B145" t="s">
        <v>37</v>
      </c>
      <c r="C145">
        <v>2.9178792249409602</v>
      </c>
      <c r="D145">
        <v>3.79324299242325</v>
      </c>
      <c r="E145">
        <v>2.0425154574586699</v>
      </c>
    </row>
    <row r="146" spans="1:5" x14ac:dyDescent="0.25">
      <c r="A146">
        <v>2014</v>
      </c>
      <c r="B146" t="s">
        <v>37</v>
      </c>
      <c r="C146">
        <v>3.1270772508998701</v>
      </c>
      <c r="D146">
        <v>4.06520042616983</v>
      </c>
      <c r="E146">
        <v>2.1889540756299102</v>
      </c>
    </row>
    <row r="147" spans="1:5" x14ac:dyDescent="0.25">
      <c r="A147">
        <v>2015</v>
      </c>
      <c r="B147" t="s">
        <v>37</v>
      </c>
      <c r="C147">
        <v>3.02680251738304</v>
      </c>
      <c r="D147">
        <v>3.9348432725979499</v>
      </c>
      <c r="E147">
        <v>2.1187617621681301</v>
      </c>
    </row>
    <row r="148" spans="1:5" x14ac:dyDescent="0.25">
      <c r="A148">
        <v>2016</v>
      </c>
      <c r="B148" t="s">
        <v>37</v>
      </c>
      <c r="C148">
        <v>3.17042153564232</v>
      </c>
      <c r="D148">
        <v>4.1215479963350097</v>
      </c>
      <c r="E148">
        <v>2.2192950749496201</v>
      </c>
    </row>
    <row r="149" spans="1:5" x14ac:dyDescent="0.25">
      <c r="A149">
        <v>2017</v>
      </c>
      <c r="B149" t="s">
        <v>37</v>
      </c>
      <c r="C149">
        <v>3.35202520281329</v>
      </c>
      <c r="D149">
        <v>4.3576327636572803</v>
      </c>
      <c r="E149">
        <v>2.3464176419693001</v>
      </c>
    </row>
    <row r="150" spans="1:5" x14ac:dyDescent="0.25">
      <c r="A150">
        <v>2018</v>
      </c>
      <c r="B150" t="s">
        <v>37</v>
      </c>
      <c r="C150">
        <v>3.5274037129617799</v>
      </c>
      <c r="D150">
        <v>4.5856248268503101</v>
      </c>
      <c r="E150">
        <v>2.4691825990732399</v>
      </c>
    </row>
    <row r="151" spans="1:5" x14ac:dyDescent="0.25">
      <c r="A151">
        <v>2019</v>
      </c>
      <c r="B151" t="s">
        <v>37</v>
      </c>
      <c r="C151">
        <v>3.5420405351397801</v>
      </c>
      <c r="D151">
        <v>4.60465269568172</v>
      </c>
      <c r="E151">
        <v>2.47942837459785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info</vt:lpstr>
      <vt:lpstr>panel a</vt:lpstr>
      <vt:lpstr>panel a growth rates</vt:lpstr>
      <vt:lpstr>panel a shares</vt:lpstr>
      <vt:lpstr>panel b</vt:lpstr>
      <vt:lpstr>panel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ipcc_ar6_figure_spm1_gases</dc:title>
  <dc:creator>lamw</dc:creator>
  <cp:lastModifiedBy>William Lamb</cp:lastModifiedBy>
  <dcterms:created xsi:type="dcterms:W3CDTF">2021-09-27T11:36:12Z</dcterms:created>
  <dcterms:modified xsi:type="dcterms:W3CDTF">2021-10-01T09:48:24Z</dcterms:modified>
</cp:coreProperties>
</file>