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chrissy/Desktop/"/>
    </mc:Choice>
  </mc:AlternateContent>
  <bookViews>
    <workbookView xWindow="4380" yWindow="3560" windowWidth="28160" windowHeight="16880" tabRatio="500" activeTab="1"/>
  </bookViews>
  <sheets>
    <sheet name="calculations" sheetId="1" r:id="rId1"/>
    <sheet name="values" sheetId="2" r:id="rId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P132" i="1" l="1"/>
  <c r="P127" i="1"/>
  <c r="P126" i="1"/>
  <c r="P125" i="1"/>
  <c r="P112" i="1"/>
  <c r="P111" i="1"/>
  <c r="P110" i="1"/>
  <c r="P97" i="1"/>
  <c r="P96" i="1"/>
  <c r="P95" i="1"/>
  <c r="P87" i="1"/>
  <c r="P82" i="1"/>
  <c r="P81" i="1"/>
  <c r="P80" i="1"/>
  <c r="P67" i="1"/>
  <c r="P66" i="1"/>
  <c r="P65" i="1"/>
  <c r="P7" i="1"/>
  <c r="P6" i="1"/>
  <c r="P52" i="1"/>
  <c r="P51" i="1"/>
  <c r="P50" i="1"/>
  <c r="P42" i="1"/>
  <c r="P37" i="1"/>
  <c r="P36" i="1"/>
  <c r="P35" i="1"/>
  <c r="P28" i="1"/>
  <c r="P22" i="1"/>
  <c r="P21" i="1"/>
  <c r="P20" i="1"/>
  <c r="E51" i="1"/>
  <c r="N52" i="1"/>
  <c r="M52" i="1"/>
  <c r="L52" i="1"/>
  <c r="K52" i="1"/>
  <c r="J52" i="1"/>
  <c r="I52" i="1"/>
  <c r="H52" i="1"/>
  <c r="G52" i="1"/>
  <c r="F52" i="1"/>
  <c r="E52" i="1"/>
  <c r="N51" i="1"/>
  <c r="M51" i="1"/>
  <c r="L51" i="1"/>
  <c r="K51" i="1"/>
  <c r="J51" i="1"/>
  <c r="I51" i="1"/>
  <c r="H51" i="1"/>
  <c r="G51" i="1"/>
  <c r="F51" i="1"/>
  <c r="N21" i="1"/>
  <c r="M21" i="1"/>
  <c r="L21" i="1"/>
  <c r="K21" i="1"/>
  <c r="J21" i="1"/>
  <c r="I21" i="1"/>
  <c r="H21" i="1"/>
  <c r="G21" i="1"/>
  <c r="F21" i="1"/>
  <c r="E21" i="1"/>
</calcChain>
</file>

<file path=xl/comments1.xml><?xml version="1.0" encoding="utf-8"?>
<comments xmlns="http://schemas.openxmlformats.org/spreadsheetml/2006/main">
  <authors>
    <author>Microsoft Office User</author>
  </authors>
  <commentList>
    <comment ref="O1" authorId="0">
      <text>
        <r>
          <rPr>
            <b/>
            <sz val="10"/>
            <color indexed="81"/>
            <rFont val="Calibri"/>
          </rPr>
          <t>Microsoft Office User:</t>
        </r>
        <r>
          <rPr>
            <sz val="10"/>
            <color indexed="81"/>
            <rFont val="Calibri"/>
          </rPr>
          <t xml:space="preserve">
The correction was added in the few cases where the grasses were not cut at the base (but the stubble from the bases was in the bag and could be measured). Added the length of ten bases averaged together. </t>
        </r>
      </text>
    </comment>
  </commentList>
</comments>
</file>

<file path=xl/sharedStrings.xml><?xml version="1.0" encoding="utf-8"?>
<sst xmlns="http://schemas.openxmlformats.org/spreadsheetml/2006/main" count="3194" uniqueCount="31">
  <si>
    <t>site</t>
  </si>
  <si>
    <t>plot</t>
  </si>
  <si>
    <t>trt</t>
  </si>
  <si>
    <t>archer</t>
  </si>
  <si>
    <t>UN</t>
  </si>
  <si>
    <t>REF</t>
  </si>
  <si>
    <t>GLY</t>
  </si>
  <si>
    <t>GS</t>
  </si>
  <si>
    <t>UNGLY</t>
  </si>
  <si>
    <t>brown</t>
  </si>
  <si>
    <t>halbrook</t>
  </si>
  <si>
    <t>johnson</t>
  </si>
  <si>
    <t>emerald</t>
  </si>
  <si>
    <t>oakroad</t>
  </si>
  <si>
    <t xml:space="preserve">palm </t>
  </si>
  <si>
    <t>pinkoson</t>
  </si>
  <si>
    <t>wood</t>
  </si>
  <si>
    <t>length1</t>
  </si>
  <si>
    <t>length2</t>
  </si>
  <si>
    <t>length3</t>
  </si>
  <si>
    <t>length4</t>
  </si>
  <si>
    <t>length5</t>
  </si>
  <si>
    <t>length6</t>
  </si>
  <si>
    <t>length7</t>
  </si>
  <si>
    <t>length8</t>
  </si>
  <si>
    <t>length9</t>
  </si>
  <si>
    <t>length10</t>
  </si>
  <si>
    <t>avelength</t>
  </si>
  <si>
    <t>correction</t>
  </si>
  <si>
    <t>tillerdensity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</si>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</sst>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sz val="10"/>
      <color indexed="81"/>
      <name val="Calibri"/>
    </font>
    <font>
      <b/>
      <sz val="10"/>
      <color indexed="8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Border="1"/>
    <xf numFmtId="0" fontId="0" fillId="0" borderId="0" xfId="0" applyBorder="1"/>
    <xf numFmtId="0" fontId="0" fillId="0" borderId="0" xfId="0" applyBorder="1" applyAlignment="1">
      <alignment horizontal="center"/>
    </xf>
    <xf numFmtId="0" fontId="1" fillId="0" borderId="0" xfId="0" applyFont="1" applyFill="1" applyBorder="1"/>
    <xf numFmtId="0" fontId="0" fillId="0" borderId="0" xfId="0" applyFill="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6"/>
  <sheetViews>
    <sheetView workbookViewId="0">
      <pane ySplit="1" topLeftCell="A96" activePane="bottomLeft" state="frozen"/>
      <selection pane="bottomLeft" activeCell="P133" sqref="A1:XFD1048576"/>
    </sheetView>
  </sheetViews>
  <sheetFormatPr baseColWidth="10" defaultRowHeight="16" x14ac:dyDescent="0.2"/>
  <cols>
    <col min="1" max="4" width="10.83203125" style="2"/>
  </cols>
  <sheetData>
    <row r="1" spans="1:16" x14ac:dyDescent="0.2">
      <c r="A1" s="1" t="s">
        <v>0</v>
      </c>
      <c r="B1" s="1" t="s">
        <v>1</v>
      </c>
      <c r="C1" s="1" t="s">
        <v>2</v>
      </c>
      <c r="D1" s="4" t="s">
        <v>29</v>
      </c>
      <c r="E1" s="4" t="s">
        <v>17</v>
      </c>
      <c r="F1" s="4" t="s">
        <v>18</v>
      </c>
      <c r="G1" s="4" t="s">
        <v>19</v>
      </c>
      <c r="H1" s="4" t="s">
        <v>20</v>
      </c>
      <c r="I1" s="4" t="s">
        <v>21</v>
      </c>
      <c r="J1" s="4" t="s">
        <v>22</v>
      </c>
      <c r="K1" s="4" t="s">
        <v>23</v>
      </c>
      <c r="L1" s="4" t="s">
        <v>24</v>
      </c>
      <c r="M1" s="4" t="s">
        <v>25</v>
      </c>
      <c r="N1" s="4" t="s">
        <v>26</v>
      </c>
      <c r="O1" s="4" t="s">
        <v>28</v>
      </c>
      <c r="P1" s="4" t="s">
        <v>27</v>
      </c>
    </row>
    <row r="2" spans="1:16" x14ac:dyDescent="0.2">
      <c r="A2" s="2" t="s">
        <v>3</v>
      </c>
      <c r="B2" s="3">
        <v>1</v>
      </c>
      <c r="C2" s="2" t="s">
        <v>4</v>
      </c>
      <c r="D2" s="5">
        <v>0</v>
      </c>
      <c r="E2" t="s">
        <v>30</v>
      </c>
      <c r="F2" t="s">
        <v>30</v>
      </c>
      <c r="G2" t="s">
        <v>30</v>
      </c>
      <c r="H2" t="s">
        <v>30</v>
      </c>
      <c r="I2" t="s">
        <v>30</v>
      </c>
      <c r="J2" t="s">
        <v>30</v>
      </c>
      <c r="K2" t="s">
        <v>30</v>
      </c>
      <c r="L2" t="s">
        <v>30</v>
      </c>
      <c r="M2" t="s">
        <v>30</v>
      </c>
      <c r="N2" t="s">
        <v>30</v>
      </c>
      <c r="O2" t="s">
        <v>30</v>
      </c>
      <c r="P2" t="s">
        <v>30</v>
      </c>
    </row>
    <row r="3" spans="1:16" x14ac:dyDescent="0.2">
      <c r="A3" s="2" t="s">
        <v>3</v>
      </c>
      <c r="B3" s="3">
        <v>2</v>
      </c>
      <c r="C3" s="2" t="s">
        <v>4</v>
      </c>
      <c r="D3" s="5">
        <v>0</v>
      </c>
      <c r="E3" t="s">
        <v>30</v>
      </c>
      <c r="F3" t="s">
        <v>30</v>
      </c>
      <c r="G3" t="s">
        <v>30</v>
      </c>
      <c r="H3" t="s">
        <v>30</v>
      </c>
      <c r="I3" t="s">
        <v>30</v>
      </c>
      <c r="J3" t="s">
        <v>30</v>
      </c>
      <c r="K3" t="s">
        <v>30</v>
      </c>
      <c r="L3" t="s">
        <v>30</v>
      </c>
      <c r="M3" t="s">
        <v>30</v>
      </c>
      <c r="N3" t="s">
        <v>30</v>
      </c>
      <c r="O3" t="s">
        <v>30</v>
      </c>
      <c r="P3" t="s">
        <v>30</v>
      </c>
    </row>
    <row r="4" spans="1:16" x14ac:dyDescent="0.2">
      <c r="A4" s="2" t="s">
        <v>3</v>
      </c>
      <c r="B4" s="3">
        <v>3</v>
      </c>
      <c r="C4" s="2" t="s">
        <v>4</v>
      </c>
      <c r="D4" s="5">
        <v>0</v>
      </c>
      <c r="E4" t="s">
        <v>30</v>
      </c>
      <c r="F4" t="s">
        <v>30</v>
      </c>
      <c r="G4" t="s">
        <v>30</v>
      </c>
      <c r="H4" t="s">
        <v>30</v>
      </c>
      <c r="I4" t="s">
        <v>30</v>
      </c>
      <c r="J4" t="s">
        <v>30</v>
      </c>
      <c r="K4" t="s">
        <v>30</v>
      </c>
      <c r="L4" t="s">
        <v>30</v>
      </c>
      <c r="M4" t="s">
        <v>30</v>
      </c>
      <c r="N4" t="s">
        <v>30</v>
      </c>
      <c r="O4" t="s">
        <v>30</v>
      </c>
      <c r="P4" t="s">
        <v>30</v>
      </c>
    </row>
    <row r="5" spans="1:16" x14ac:dyDescent="0.2">
      <c r="A5" s="2" t="s">
        <v>3</v>
      </c>
      <c r="B5" s="3">
        <v>4</v>
      </c>
      <c r="C5" s="2" t="s">
        <v>5</v>
      </c>
      <c r="D5" s="5">
        <v>0</v>
      </c>
      <c r="E5" t="s">
        <v>30</v>
      </c>
      <c r="F5" t="s">
        <v>30</v>
      </c>
      <c r="G5" t="s">
        <v>30</v>
      </c>
      <c r="H5" t="s">
        <v>30</v>
      </c>
      <c r="I5" t="s">
        <v>30</v>
      </c>
      <c r="J5" t="s">
        <v>30</v>
      </c>
      <c r="K5" t="s">
        <v>30</v>
      </c>
      <c r="L5" t="s">
        <v>30</v>
      </c>
      <c r="M5" t="s">
        <v>30</v>
      </c>
      <c r="N5" t="s">
        <v>30</v>
      </c>
      <c r="O5" t="s">
        <v>30</v>
      </c>
      <c r="P5" t="s">
        <v>30</v>
      </c>
    </row>
    <row r="6" spans="1:16" x14ac:dyDescent="0.2">
      <c r="A6" s="2" t="s">
        <v>3</v>
      </c>
      <c r="B6" s="3">
        <v>5</v>
      </c>
      <c r="C6" s="2" t="s">
        <v>5</v>
      </c>
      <c r="D6" s="5">
        <v>7</v>
      </c>
      <c r="E6">
        <v>113.5</v>
      </c>
      <c r="F6">
        <v>164</v>
      </c>
      <c r="G6">
        <v>133</v>
      </c>
      <c r="H6">
        <v>150.5</v>
      </c>
      <c r="I6">
        <v>153.5</v>
      </c>
      <c r="J6">
        <v>106</v>
      </c>
      <c r="K6">
        <v>124.5</v>
      </c>
      <c r="L6" t="s">
        <v>30</v>
      </c>
      <c r="M6" t="s">
        <v>30</v>
      </c>
      <c r="N6" t="s">
        <v>30</v>
      </c>
      <c r="O6" t="s">
        <v>30</v>
      </c>
      <c r="P6">
        <f>AVERAGE(E6:K6)</f>
        <v>135</v>
      </c>
    </row>
    <row r="7" spans="1:16" x14ac:dyDescent="0.2">
      <c r="A7" s="2" t="s">
        <v>3</v>
      </c>
      <c r="B7" s="3">
        <v>6</v>
      </c>
      <c r="C7" s="2" t="s">
        <v>5</v>
      </c>
      <c r="D7" s="5">
        <v>12</v>
      </c>
      <c r="E7">
        <v>117</v>
      </c>
      <c r="F7">
        <v>128</v>
      </c>
      <c r="G7">
        <v>141.5</v>
      </c>
      <c r="H7">
        <v>128</v>
      </c>
      <c r="I7">
        <v>108.5</v>
      </c>
      <c r="J7">
        <v>112.5</v>
      </c>
      <c r="K7">
        <v>120.5</v>
      </c>
      <c r="L7">
        <v>90.5</v>
      </c>
      <c r="M7">
        <v>96</v>
      </c>
      <c r="N7">
        <v>117</v>
      </c>
      <c r="O7" t="s">
        <v>30</v>
      </c>
      <c r="P7">
        <f>AVERAGE(E7:N7)</f>
        <v>115.95</v>
      </c>
    </row>
    <row r="8" spans="1:16" x14ac:dyDescent="0.2">
      <c r="A8" s="2" t="s">
        <v>3</v>
      </c>
      <c r="B8" s="3">
        <v>7</v>
      </c>
      <c r="C8" s="2" t="s">
        <v>6</v>
      </c>
      <c r="D8" s="5">
        <v>0</v>
      </c>
      <c r="E8" t="s">
        <v>30</v>
      </c>
      <c r="F8" t="s">
        <v>30</v>
      </c>
      <c r="G8" t="s">
        <v>30</v>
      </c>
      <c r="H8" t="s">
        <v>30</v>
      </c>
      <c r="I8" t="s">
        <v>30</v>
      </c>
      <c r="J8" t="s">
        <v>30</v>
      </c>
      <c r="K8" t="s">
        <v>30</v>
      </c>
      <c r="L8" t="s">
        <v>30</v>
      </c>
      <c r="M8" t="s">
        <v>30</v>
      </c>
      <c r="N8" t="s">
        <v>30</v>
      </c>
      <c r="O8" t="s">
        <v>30</v>
      </c>
      <c r="P8" t="s">
        <v>30</v>
      </c>
    </row>
    <row r="9" spans="1:16" x14ac:dyDescent="0.2">
      <c r="A9" s="2" t="s">
        <v>3</v>
      </c>
      <c r="B9" s="3">
        <v>8</v>
      </c>
      <c r="C9" s="2" t="s">
        <v>6</v>
      </c>
      <c r="D9" s="5">
        <v>0</v>
      </c>
      <c r="E9" t="s">
        <v>30</v>
      </c>
      <c r="F9" t="s">
        <v>30</v>
      </c>
      <c r="G9" t="s">
        <v>30</v>
      </c>
      <c r="H9" t="s">
        <v>30</v>
      </c>
      <c r="I9" t="s">
        <v>30</v>
      </c>
      <c r="J9" t="s">
        <v>30</v>
      </c>
      <c r="K9" t="s">
        <v>30</v>
      </c>
      <c r="L9" t="s">
        <v>30</v>
      </c>
      <c r="M9" t="s">
        <v>30</v>
      </c>
      <c r="N9" t="s">
        <v>30</v>
      </c>
      <c r="O9" t="s">
        <v>30</v>
      </c>
      <c r="P9" t="s">
        <v>30</v>
      </c>
    </row>
    <row r="10" spans="1:16" x14ac:dyDescent="0.2">
      <c r="A10" s="2" t="s">
        <v>3</v>
      </c>
      <c r="B10" s="3">
        <v>9</v>
      </c>
      <c r="C10" s="2" t="s">
        <v>6</v>
      </c>
      <c r="D10" s="5">
        <v>0</v>
      </c>
      <c r="E10" t="s">
        <v>30</v>
      </c>
      <c r="F10" t="s">
        <v>30</v>
      </c>
      <c r="G10" t="s">
        <v>30</v>
      </c>
      <c r="H10" t="s">
        <v>30</v>
      </c>
      <c r="I10" t="s">
        <v>30</v>
      </c>
      <c r="J10" t="s">
        <v>30</v>
      </c>
      <c r="K10" t="s">
        <v>30</v>
      </c>
      <c r="L10" t="s">
        <v>30</v>
      </c>
      <c r="M10" t="s">
        <v>30</v>
      </c>
      <c r="N10" t="s">
        <v>30</v>
      </c>
      <c r="O10" t="s">
        <v>30</v>
      </c>
      <c r="P10" t="s">
        <v>30</v>
      </c>
    </row>
    <row r="11" spans="1:16" x14ac:dyDescent="0.2">
      <c r="A11" s="2" t="s">
        <v>3</v>
      </c>
      <c r="B11" s="3">
        <v>10</v>
      </c>
      <c r="C11" s="2" t="s">
        <v>7</v>
      </c>
      <c r="D11" s="5">
        <v>0</v>
      </c>
      <c r="E11" t="s">
        <v>30</v>
      </c>
      <c r="F11" t="s">
        <v>30</v>
      </c>
      <c r="G11" t="s">
        <v>30</v>
      </c>
      <c r="H11" t="s">
        <v>30</v>
      </c>
      <c r="I11" t="s">
        <v>30</v>
      </c>
      <c r="J11" t="s">
        <v>30</v>
      </c>
      <c r="K11" t="s">
        <v>30</v>
      </c>
      <c r="L11" t="s">
        <v>30</v>
      </c>
      <c r="M11" t="s">
        <v>30</v>
      </c>
      <c r="N11" t="s">
        <v>30</v>
      </c>
      <c r="O11" t="s">
        <v>30</v>
      </c>
      <c r="P11" t="s">
        <v>30</v>
      </c>
    </row>
    <row r="12" spans="1:16" x14ac:dyDescent="0.2">
      <c r="A12" s="2" t="s">
        <v>3</v>
      </c>
      <c r="B12" s="3">
        <v>11</v>
      </c>
      <c r="C12" s="2" t="s">
        <v>7</v>
      </c>
      <c r="D12" s="5">
        <v>0</v>
      </c>
      <c r="E12" t="s">
        <v>30</v>
      </c>
      <c r="F12" t="s">
        <v>30</v>
      </c>
      <c r="G12" t="s">
        <v>30</v>
      </c>
      <c r="H12" t="s">
        <v>30</v>
      </c>
      <c r="I12" t="s">
        <v>30</v>
      </c>
      <c r="J12" t="s">
        <v>30</v>
      </c>
      <c r="K12" t="s">
        <v>30</v>
      </c>
      <c r="L12" t="s">
        <v>30</v>
      </c>
      <c r="M12" t="s">
        <v>30</v>
      </c>
      <c r="N12" t="s">
        <v>30</v>
      </c>
      <c r="O12" t="s">
        <v>30</v>
      </c>
      <c r="P12" t="s">
        <v>30</v>
      </c>
    </row>
    <row r="13" spans="1:16" x14ac:dyDescent="0.2">
      <c r="A13" s="2" t="s">
        <v>3</v>
      </c>
      <c r="B13" s="3">
        <v>12</v>
      </c>
      <c r="C13" s="2" t="s">
        <v>7</v>
      </c>
      <c r="D13" s="5">
        <v>0</v>
      </c>
      <c r="E13" t="s">
        <v>30</v>
      </c>
      <c r="F13" t="s">
        <v>30</v>
      </c>
      <c r="G13" t="s">
        <v>30</v>
      </c>
      <c r="H13" t="s">
        <v>30</v>
      </c>
      <c r="I13" t="s">
        <v>30</v>
      </c>
      <c r="J13" t="s">
        <v>30</v>
      </c>
      <c r="K13" t="s">
        <v>30</v>
      </c>
      <c r="L13" t="s">
        <v>30</v>
      </c>
      <c r="M13" t="s">
        <v>30</v>
      </c>
      <c r="N13" t="s">
        <v>30</v>
      </c>
      <c r="O13" t="s">
        <v>30</v>
      </c>
      <c r="P13" t="s">
        <v>30</v>
      </c>
    </row>
    <row r="14" spans="1:16" x14ac:dyDescent="0.2">
      <c r="A14" s="2" t="s">
        <v>3</v>
      </c>
      <c r="B14" s="3">
        <v>13</v>
      </c>
      <c r="C14" s="2" t="s">
        <v>8</v>
      </c>
      <c r="D14" s="5">
        <v>0</v>
      </c>
      <c r="E14" t="s">
        <v>30</v>
      </c>
      <c r="F14" t="s">
        <v>30</v>
      </c>
      <c r="G14" t="s">
        <v>30</v>
      </c>
      <c r="H14" t="s">
        <v>30</v>
      </c>
      <c r="I14" t="s">
        <v>30</v>
      </c>
      <c r="J14" t="s">
        <v>30</v>
      </c>
      <c r="K14" t="s">
        <v>30</v>
      </c>
      <c r="L14" t="s">
        <v>30</v>
      </c>
      <c r="M14" t="s">
        <v>30</v>
      </c>
      <c r="N14" t="s">
        <v>30</v>
      </c>
      <c r="O14" t="s">
        <v>30</v>
      </c>
      <c r="P14" t="s">
        <v>30</v>
      </c>
    </row>
    <row r="15" spans="1:16" x14ac:dyDescent="0.2">
      <c r="A15" s="2" t="s">
        <v>3</v>
      </c>
      <c r="B15" s="3">
        <v>14</v>
      </c>
      <c r="C15" s="2" t="s">
        <v>8</v>
      </c>
      <c r="D15" s="5">
        <v>0</v>
      </c>
      <c r="E15" t="s">
        <v>30</v>
      </c>
      <c r="F15" t="s">
        <v>30</v>
      </c>
      <c r="G15" t="s">
        <v>30</v>
      </c>
      <c r="H15" t="s">
        <v>30</v>
      </c>
      <c r="I15" t="s">
        <v>30</v>
      </c>
      <c r="J15" t="s">
        <v>30</v>
      </c>
      <c r="K15" t="s">
        <v>30</v>
      </c>
      <c r="L15" t="s">
        <v>30</v>
      </c>
      <c r="M15" t="s">
        <v>30</v>
      </c>
      <c r="N15" t="s">
        <v>30</v>
      </c>
      <c r="O15" t="s">
        <v>30</v>
      </c>
      <c r="P15" t="s">
        <v>30</v>
      </c>
    </row>
    <row r="16" spans="1:16" x14ac:dyDescent="0.2">
      <c r="A16" s="2" t="s">
        <v>3</v>
      </c>
      <c r="B16" s="3">
        <v>15</v>
      </c>
      <c r="C16" s="2" t="s">
        <v>8</v>
      </c>
      <c r="D16" s="5">
        <v>0</v>
      </c>
      <c r="E16" t="s">
        <v>30</v>
      </c>
      <c r="F16" t="s">
        <v>30</v>
      </c>
      <c r="G16" t="s">
        <v>30</v>
      </c>
      <c r="H16" t="s">
        <v>30</v>
      </c>
      <c r="I16" t="s">
        <v>30</v>
      </c>
      <c r="J16" t="s">
        <v>30</v>
      </c>
      <c r="K16" t="s">
        <v>30</v>
      </c>
      <c r="L16" t="s">
        <v>30</v>
      </c>
      <c r="M16" t="s">
        <v>30</v>
      </c>
      <c r="N16" t="s">
        <v>30</v>
      </c>
      <c r="O16" t="s">
        <v>30</v>
      </c>
      <c r="P16" t="s">
        <v>30</v>
      </c>
    </row>
    <row r="17" spans="1:16" x14ac:dyDescent="0.2">
      <c r="A17" s="2" t="s">
        <v>9</v>
      </c>
      <c r="B17" s="3">
        <v>1</v>
      </c>
      <c r="C17" s="2" t="s">
        <v>4</v>
      </c>
      <c r="D17" s="5">
        <v>0</v>
      </c>
      <c r="E17" t="s">
        <v>30</v>
      </c>
      <c r="F17" t="s">
        <v>30</v>
      </c>
      <c r="G17" t="s">
        <v>30</v>
      </c>
      <c r="H17" t="s">
        <v>30</v>
      </c>
      <c r="I17" t="s">
        <v>30</v>
      </c>
      <c r="J17" t="s">
        <v>30</v>
      </c>
      <c r="K17" t="s">
        <v>30</v>
      </c>
      <c r="L17" t="s">
        <v>30</v>
      </c>
      <c r="M17" t="s">
        <v>30</v>
      </c>
      <c r="N17" t="s">
        <v>30</v>
      </c>
      <c r="O17" t="s">
        <v>30</v>
      </c>
      <c r="P17" t="s">
        <v>30</v>
      </c>
    </row>
    <row r="18" spans="1:16" x14ac:dyDescent="0.2">
      <c r="A18" s="2" t="s">
        <v>9</v>
      </c>
      <c r="B18" s="3">
        <v>2</v>
      </c>
      <c r="C18" s="2" t="s">
        <v>4</v>
      </c>
      <c r="D18" s="5">
        <v>0</v>
      </c>
      <c r="E18" t="s">
        <v>30</v>
      </c>
      <c r="F18" t="s">
        <v>30</v>
      </c>
      <c r="G18" t="s">
        <v>30</v>
      </c>
      <c r="H18" t="s">
        <v>30</v>
      </c>
      <c r="I18" t="s">
        <v>30</v>
      </c>
      <c r="J18" t="s">
        <v>30</v>
      </c>
      <c r="K18" t="s">
        <v>30</v>
      </c>
      <c r="L18" t="s">
        <v>30</v>
      </c>
      <c r="M18" t="s">
        <v>30</v>
      </c>
      <c r="N18" t="s">
        <v>30</v>
      </c>
      <c r="O18" t="s">
        <v>30</v>
      </c>
      <c r="P18" t="s">
        <v>30</v>
      </c>
    </row>
    <row r="19" spans="1:16" x14ac:dyDescent="0.2">
      <c r="A19" s="2" t="s">
        <v>9</v>
      </c>
      <c r="B19" s="3">
        <v>3</v>
      </c>
      <c r="C19" s="2" t="s">
        <v>4</v>
      </c>
      <c r="D19" s="5">
        <v>0</v>
      </c>
      <c r="E19" t="s">
        <v>30</v>
      </c>
      <c r="F19" t="s">
        <v>30</v>
      </c>
      <c r="G19" t="s">
        <v>30</v>
      </c>
      <c r="H19" t="s">
        <v>30</v>
      </c>
      <c r="I19" t="s">
        <v>30</v>
      </c>
      <c r="J19" t="s">
        <v>30</v>
      </c>
      <c r="K19" t="s">
        <v>30</v>
      </c>
      <c r="L19" t="s">
        <v>30</v>
      </c>
      <c r="M19" t="s">
        <v>30</v>
      </c>
      <c r="N19" t="s">
        <v>30</v>
      </c>
      <c r="O19" t="s">
        <v>30</v>
      </c>
      <c r="P19" t="s">
        <v>30</v>
      </c>
    </row>
    <row r="20" spans="1:16" x14ac:dyDescent="0.2">
      <c r="A20" s="2" t="s">
        <v>9</v>
      </c>
      <c r="B20" s="3">
        <v>4</v>
      </c>
      <c r="C20" s="2" t="s">
        <v>5</v>
      </c>
      <c r="D20" s="5">
        <v>24</v>
      </c>
      <c r="E20">
        <v>84</v>
      </c>
      <c r="F20">
        <v>89.5</v>
      </c>
      <c r="G20">
        <v>97</v>
      </c>
      <c r="H20">
        <v>78</v>
      </c>
      <c r="I20">
        <v>85.5</v>
      </c>
      <c r="J20">
        <v>54.5</v>
      </c>
      <c r="K20">
        <v>68.5</v>
      </c>
      <c r="L20">
        <v>89</v>
      </c>
      <c r="M20">
        <v>75.5</v>
      </c>
      <c r="N20">
        <v>84</v>
      </c>
      <c r="O20" t="s">
        <v>30</v>
      </c>
      <c r="P20">
        <f>AVERAGE(E20:N20)</f>
        <v>80.55</v>
      </c>
    </row>
    <row r="21" spans="1:16" x14ac:dyDescent="0.2">
      <c r="A21" s="2" t="s">
        <v>9</v>
      </c>
      <c r="B21" s="3">
        <v>5</v>
      </c>
      <c r="C21" s="2" t="s">
        <v>5</v>
      </c>
      <c r="D21" s="5">
        <v>39</v>
      </c>
      <c r="E21">
        <f>(44.5+13.25)</f>
        <v>57.75</v>
      </c>
      <c r="F21">
        <f>(69+13.25)</f>
        <v>82.25</v>
      </c>
      <c r="G21">
        <f>(49+13.25)</f>
        <v>62.25</v>
      </c>
      <c r="H21">
        <f>(85.5+13.25)</f>
        <v>98.75</v>
      </c>
      <c r="I21">
        <f>(65.5+13.25)</f>
        <v>78.75</v>
      </c>
      <c r="J21">
        <f>(76+13.25)</f>
        <v>89.25</v>
      </c>
      <c r="K21">
        <f>(76+13.25)</f>
        <v>89.25</v>
      </c>
      <c r="L21">
        <f>(60.5+13.25)</f>
        <v>73.75</v>
      </c>
      <c r="M21">
        <f>(69.5+13.25)</f>
        <v>82.75</v>
      </c>
      <c r="N21">
        <f>(53+13.25)</f>
        <v>66.25</v>
      </c>
      <c r="O21">
        <v>13.25</v>
      </c>
      <c r="P21">
        <f>AVERAGE(E21:N21)</f>
        <v>78.099999999999994</v>
      </c>
    </row>
    <row r="22" spans="1:16" x14ac:dyDescent="0.2">
      <c r="A22" s="2" t="s">
        <v>9</v>
      </c>
      <c r="B22" s="3">
        <v>6</v>
      </c>
      <c r="C22" s="2" t="s">
        <v>5</v>
      </c>
      <c r="D22" s="5">
        <v>16</v>
      </c>
      <c r="E22">
        <v>82</v>
      </c>
      <c r="F22">
        <v>133</v>
      </c>
      <c r="G22">
        <v>120.5</v>
      </c>
      <c r="H22">
        <v>103</v>
      </c>
      <c r="I22">
        <v>104.5</v>
      </c>
      <c r="J22">
        <v>131</v>
      </c>
      <c r="K22">
        <v>113.5</v>
      </c>
      <c r="L22">
        <v>101.5</v>
      </c>
      <c r="M22">
        <v>121.5</v>
      </c>
      <c r="N22">
        <v>116</v>
      </c>
      <c r="O22" t="s">
        <v>30</v>
      </c>
      <c r="P22">
        <f>AVERAGE(E22:N22)</f>
        <v>112.65</v>
      </c>
    </row>
    <row r="23" spans="1:16" x14ac:dyDescent="0.2">
      <c r="A23" s="2" t="s">
        <v>9</v>
      </c>
      <c r="B23" s="3">
        <v>7</v>
      </c>
      <c r="C23" s="2" t="s">
        <v>6</v>
      </c>
      <c r="D23" s="5">
        <v>0</v>
      </c>
      <c r="E23" t="s">
        <v>30</v>
      </c>
      <c r="F23" t="s">
        <v>30</v>
      </c>
      <c r="G23" t="s">
        <v>30</v>
      </c>
      <c r="H23" t="s">
        <v>30</v>
      </c>
      <c r="I23" t="s">
        <v>30</v>
      </c>
      <c r="J23" t="s">
        <v>30</v>
      </c>
      <c r="K23" t="s">
        <v>30</v>
      </c>
      <c r="L23" t="s">
        <v>30</v>
      </c>
      <c r="M23" t="s">
        <v>30</v>
      </c>
      <c r="N23" t="s">
        <v>30</v>
      </c>
      <c r="O23" t="s">
        <v>30</v>
      </c>
      <c r="P23" t="s">
        <v>30</v>
      </c>
    </row>
    <row r="24" spans="1:16" x14ac:dyDescent="0.2">
      <c r="A24" s="2" t="s">
        <v>9</v>
      </c>
      <c r="B24" s="3">
        <v>8</v>
      </c>
      <c r="C24" s="2" t="s">
        <v>6</v>
      </c>
      <c r="D24" s="5">
        <v>0</v>
      </c>
      <c r="E24" t="s">
        <v>30</v>
      </c>
      <c r="F24" t="s">
        <v>30</v>
      </c>
      <c r="G24" t="s">
        <v>30</v>
      </c>
      <c r="H24" t="s">
        <v>30</v>
      </c>
      <c r="I24" t="s">
        <v>30</v>
      </c>
      <c r="J24" t="s">
        <v>30</v>
      </c>
      <c r="K24" t="s">
        <v>30</v>
      </c>
      <c r="L24" t="s">
        <v>30</v>
      </c>
      <c r="M24" t="s">
        <v>30</v>
      </c>
      <c r="N24" t="s">
        <v>30</v>
      </c>
      <c r="O24" t="s">
        <v>30</v>
      </c>
      <c r="P24" t="s">
        <v>30</v>
      </c>
    </row>
    <row r="25" spans="1:16" x14ac:dyDescent="0.2">
      <c r="A25" s="2" t="s">
        <v>9</v>
      </c>
      <c r="B25" s="3">
        <v>9</v>
      </c>
      <c r="C25" s="2" t="s">
        <v>6</v>
      </c>
      <c r="D25" s="5">
        <v>0</v>
      </c>
      <c r="E25" t="s">
        <v>30</v>
      </c>
      <c r="F25" t="s">
        <v>30</v>
      </c>
      <c r="G25" t="s">
        <v>30</v>
      </c>
      <c r="H25" t="s">
        <v>30</v>
      </c>
      <c r="I25" t="s">
        <v>30</v>
      </c>
      <c r="J25" t="s">
        <v>30</v>
      </c>
      <c r="K25" t="s">
        <v>30</v>
      </c>
      <c r="L25" t="s">
        <v>30</v>
      </c>
      <c r="M25" t="s">
        <v>30</v>
      </c>
      <c r="N25" t="s">
        <v>30</v>
      </c>
      <c r="O25" t="s">
        <v>30</v>
      </c>
      <c r="P25" t="s">
        <v>30</v>
      </c>
    </row>
    <row r="26" spans="1:16" x14ac:dyDescent="0.2">
      <c r="A26" s="2" t="s">
        <v>9</v>
      </c>
      <c r="B26" s="3">
        <v>10</v>
      </c>
      <c r="C26" s="2" t="s">
        <v>7</v>
      </c>
      <c r="D26" s="5">
        <v>0</v>
      </c>
      <c r="E26" t="s">
        <v>30</v>
      </c>
      <c r="F26" t="s">
        <v>30</v>
      </c>
      <c r="G26" t="s">
        <v>30</v>
      </c>
      <c r="H26" t="s">
        <v>30</v>
      </c>
      <c r="I26" t="s">
        <v>30</v>
      </c>
      <c r="J26" t="s">
        <v>30</v>
      </c>
      <c r="K26" t="s">
        <v>30</v>
      </c>
      <c r="L26" t="s">
        <v>30</v>
      </c>
      <c r="M26" t="s">
        <v>30</v>
      </c>
      <c r="N26" t="s">
        <v>30</v>
      </c>
      <c r="O26" t="s">
        <v>30</v>
      </c>
      <c r="P26" t="s">
        <v>30</v>
      </c>
    </row>
    <row r="27" spans="1:16" x14ac:dyDescent="0.2">
      <c r="A27" s="2" t="s">
        <v>9</v>
      </c>
      <c r="B27" s="3">
        <v>11</v>
      </c>
      <c r="C27" s="2" t="s">
        <v>7</v>
      </c>
      <c r="D27" s="5">
        <v>0</v>
      </c>
      <c r="E27" t="s">
        <v>30</v>
      </c>
      <c r="F27" t="s">
        <v>30</v>
      </c>
      <c r="G27" t="s">
        <v>30</v>
      </c>
      <c r="H27" t="s">
        <v>30</v>
      </c>
      <c r="I27" t="s">
        <v>30</v>
      </c>
      <c r="J27" t="s">
        <v>30</v>
      </c>
      <c r="K27" t="s">
        <v>30</v>
      </c>
      <c r="L27" t="s">
        <v>30</v>
      </c>
      <c r="M27" t="s">
        <v>30</v>
      </c>
      <c r="N27" t="s">
        <v>30</v>
      </c>
      <c r="O27" t="s">
        <v>30</v>
      </c>
      <c r="P27" t="s">
        <v>30</v>
      </c>
    </row>
    <row r="28" spans="1:16" x14ac:dyDescent="0.2">
      <c r="A28" s="2" t="s">
        <v>9</v>
      </c>
      <c r="B28" s="3">
        <v>12</v>
      </c>
      <c r="C28" s="2" t="s">
        <v>7</v>
      </c>
      <c r="D28" s="5">
        <v>6</v>
      </c>
      <c r="E28">
        <v>54.5</v>
      </c>
      <c r="F28">
        <v>38</v>
      </c>
      <c r="G28">
        <v>53</v>
      </c>
      <c r="H28">
        <v>18.5</v>
      </c>
      <c r="I28">
        <v>19</v>
      </c>
      <c r="J28">
        <v>28</v>
      </c>
      <c r="K28" t="s">
        <v>30</v>
      </c>
      <c r="L28" t="s">
        <v>30</v>
      </c>
      <c r="M28" t="s">
        <v>30</v>
      </c>
      <c r="N28" t="s">
        <v>30</v>
      </c>
      <c r="O28" t="s">
        <v>30</v>
      </c>
      <c r="P28">
        <f>AVERAGE(E28:J28)</f>
        <v>35.166666666666664</v>
      </c>
    </row>
    <row r="29" spans="1:16" x14ac:dyDescent="0.2">
      <c r="A29" s="2" t="s">
        <v>9</v>
      </c>
      <c r="B29" s="3">
        <v>13</v>
      </c>
      <c r="C29" s="2" t="s">
        <v>8</v>
      </c>
      <c r="D29" s="5">
        <v>0</v>
      </c>
      <c r="E29" t="s">
        <v>30</v>
      </c>
      <c r="F29" t="s">
        <v>30</v>
      </c>
      <c r="G29" t="s">
        <v>30</v>
      </c>
      <c r="H29" t="s">
        <v>30</v>
      </c>
      <c r="I29" t="s">
        <v>30</v>
      </c>
      <c r="J29" t="s">
        <v>30</v>
      </c>
      <c r="K29" t="s">
        <v>30</v>
      </c>
      <c r="L29" t="s">
        <v>30</v>
      </c>
      <c r="M29" t="s">
        <v>30</v>
      </c>
      <c r="N29" t="s">
        <v>30</v>
      </c>
      <c r="O29" t="s">
        <v>30</v>
      </c>
      <c r="P29" t="s">
        <v>30</v>
      </c>
    </row>
    <row r="30" spans="1:16" x14ac:dyDescent="0.2">
      <c r="A30" s="2" t="s">
        <v>9</v>
      </c>
      <c r="B30" s="3">
        <v>14</v>
      </c>
      <c r="C30" s="2" t="s">
        <v>8</v>
      </c>
      <c r="D30" s="5">
        <v>0</v>
      </c>
      <c r="E30" t="s">
        <v>30</v>
      </c>
      <c r="F30" t="s">
        <v>30</v>
      </c>
      <c r="G30" t="s">
        <v>30</v>
      </c>
      <c r="H30" t="s">
        <v>30</v>
      </c>
      <c r="I30" t="s">
        <v>30</v>
      </c>
      <c r="J30" t="s">
        <v>30</v>
      </c>
      <c r="K30" t="s">
        <v>30</v>
      </c>
      <c r="L30" t="s">
        <v>30</v>
      </c>
      <c r="M30" t="s">
        <v>30</v>
      </c>
      <c r="N30" t="s">
        <v>30</v>
      </c>
      <c r="O30" t="s">
        <v>30</v>
      </c>
      <c r="P30" t="s">
        <v>30</v>
      </c>
    </row>
    <row r="31" spans="1:16" x14ac:dyDescent="0.2">
      <c r="A31" s="2" t="s">
        <v>9</v>
      </c>
      <c r="B31" s="3">
        <v>15</v>
      </c>
      <c r="C31" s="2" t="s">
        <v>8</v>
      </c>
      <c r="D31" s="5">
        <v>0</v>
      </c>
      <c r="E31" t="s">
        <v>30</v>
      </c>
      <c r="F31" t="s">
        <v>30</v>
      </c>
      <c r="G31" t="s">
        <v>30</v>
      </c>
      <c r="H31" t="s">
        <v>30</v>
      </c>
      <c r="I31" t="s">
        <v>30</v>
      </c>
      <c r="J31" t="s">
        <v>30</v>
      </c>
      <c r="K31" t="s">
        <v>30</v>
      </c>
      <c r="L31" t="s">
        <v>30</v>
      </c>
      <c r="M31" t="s">
        <v>30</v>
      </c>
      <c r="N31" t="s">
        <v>30</v>
      </c>
      <c r="O31" t="s">
        <v>30</v>
      </c>
      <c r="P31" t="s">
        <v>30</v>
      </c>
    </row>
    <row r="32" spans="1:16" x14ac:dyDescent="0.2">
      <c r="A32" s="2" t="s">
        <v>10</v>
      </c>
      <c r="B32" s="3">
        <v>1</v>
      </c>
      <c r="C32" s="2" t="s">
        <v>4</v>
      </c>
      <c r="D32" s="5">
        <v>0</v>
      </c>
      <c r="E32" t="s">
        <v>30</v>
      </c>
      <c r="F32" t="s">
        <v>30</v>
      </c>
      <c r="G32" t="s">
        <v>30</v>
      </c>
      <c r="H32" t="s">
        <v>30</v>
      </c>
      <c r="I32" t="s">
        <v>30</v>
      </c>
      <c r="J32" t="s">
        <v>30</v>
      </c>
      <c r="K32" t="s">
        <v>30</v>
      </c>
      <c r="L32" t="s">
        <v>30</v>
      </c>
      <c r="M32" t="s">
        <v>30</v>
      </c>
      <c r="N32" t="s">
        <v>30</v>
      </c>
      <c r="O32" t="s">
        <v>30</v>
      </c>
      <c r="P32" t="s">
        <v>30</v>
      </c>
    </row>
    <row r="33" spans="1:16" x14ac:dyDescent="0.2">
      <c r="A33" s="2" t="s">
        <v>10</v>
      </c>
      <c r="B33" s="3">
        <v>2</v>
      </c>
      <c r="C33" s="2" t="s">
        <v>4</v>
      </c>
      <c r="D33" s="5">
        <v>0</v>
      </c>
      <c r="E33" t="s">
        <v>30</v>
      </c>
      <c r="F33" t="s">
        <v>30</v>
      </c>
      <c r="G33" t="s">
        <v>30</v>
      </c>
      <c r="H33" t="s">
        <v>30</v>
      </c>
      <c r="I33" t="s">
        <v>30</v>
      </c>
      <c r="J33" t="s">
        <v>30</v>
      </c>
      <c r="K33" t="s">
        <v>30</v>
      </c>
      <c r="L33" t="s">
        <v>30</v>
      </c>
      <c r="M33" t="s">
        <v>30</v>
      </c>
      <c r="N33" t="s">
        <v>30</v>
      </c>
      <c r="O33" t="s">
        <v>30</v>
      </c>
      <c r="P33" t="s">
        <v>30</v>
      </c>
    </row>
    <row r="34" spans="1:16" x14ac:dyDescent="0.2">
      <c r="A34" s="2" t="s">
        <v>10</v>
      </c>
      <c r="B34" s="3">
        <v>3</v>
      </c>
      <c r="C34" s="2" t="s">
        <v>4</v>
      </c>
      <c r="D34" s="5">
        <v>0</v>
      </c>
      <c r="E34" t="s">
        <v>30</v>
      </c>
      <c r="F34" t="s">
        <v>30</v>
      </c>
      <c r="G34" t="s">
        <v>30</v>
      </c>
      <c r="H34" t="s">
        <v>30</v>
      </c>
      <c r="I34" t="s">
        <v>30</v>
      </c>
      <c r="J34" t="s">
        <v>30</v>
      </c>
      <c r="K34" t="s">
        <v>30</v>
      </c>
      <c r="L34" t="s">
        <v>30</v>
      </c>
      <c r="M34" t="s">
        <v>30</v>
      </c>
      <c r="N34" t="s">
        <v>30</v>
      </c>
      <c r="O34" t="s">
        <v>30</v>
      </c>
      <c r="P34" t="s">
        <v>30</v>
      </c>
    </row>
    <row r="35" spans="1:16" x14ac:dyDescent="0.2">
      <c r="A35" s="2" t="s">
        <v>10</v>
      </c>
      <c r="B35" s="3">
        <v>4</v>
      </c>
      <c r="C35" s="2" t="s">
        <v>5</v>
      </c>
      <c r="D35" s="5">
        <v>38</v>
      </c>
      <c r="E35">
        <v>127.5</v>
      </c>
      <c r="F35">
        <v>145.5</v>
      </c>
      <c r="G35">
        <v>121.5</v>
      </c>
      <c r="H35">
        <v>105.5</v>
      </c>
      <c r="I35">
        <v>143</v>
      </c>
      <c r="J35">
        <v>148.5</v>
      </c>
      <c r="K35">
        <v>112.5</v>
      </c>
      <c r="L35">
        <v>125</v>
      </c>
      <c r="M35">
        <v>144.5</v>
      </c>
      <c r="N35">
        <v>129.5</v>
      </c>
      <c r="O35" t="s">
        <v>30</v>
      </c>
      <c r="P35">
        <f>AVERAGE(E35:N35)</f>
        <v>130.30000000000001</v>
      </c>
    </row>
    <row r="36" spans="1:16" x14ac:dyDescent="0.2">
      <c r="A36" s="2" t="s">
        <v>10</v>
      </c>
      <c r="B36" s="3">
        <v>5</v>
      </c>
      <c r="C36" s="2" t="s">
        <v>5</v>
      </c>
      <c r="D36" s="5">
        <v>22</v>
      </c>
      <c r="E36">
        <v>81.5</v>
      </c>
      <c r="F36">
        <v>74</v>
      </c>
      <c r="G36">
        <v>76.5</v>
      </c>
      <c r="H36">
        <v>66</v>
      </c>
      <c r="I36">
        <v>50</v>
      </c>
      <c r="J36">
        <v>58</v>
      </c>
      <c r="K36">
        <v>56</v>
      </c>
      <c r="L36">
        <v>53.5</v>
      </c>
      <c r="M36">
        <v>50</v>
      </c>
      <c r="N36">
        <v>66</v>
      </c>
      <c r="O36" t="s">
        <v>30</v>
      </c>
      <c r="P36">
        <f>AVERAGE(E36:N36)</f>
        <v>63.15</v>
      </c>
    </row>
    <row r="37" spans="1:16" x14ac:dyDescent="0.2">
      <c r="A37" s="2" t="s">
        <v>10</v>
      </c>
      <c r="B37" s="3">
        <v>6</v>
      </c>
      <c r="C37" s="2" t="s">
        <v>5</v>
      </c>
      <c r="D37" s="5">
        <v>12</v>
      </c>
      <c r="E37">
        <v>76</v>
      </c>
      <c r="F37">
        <v>120.5</v>
      </c>
      <c r="G37">
        <v>93.5</v>
      </c>
      <c r="H37">
        <v>87</v>
      </c>
      <c r="I37">
        <v>96</v>
      </c>
      <c r="J37">
        <v>100</v>
      </c>
      <c r="K37">
        <v>127</v>
      </c>
      <c r="L37">
        <v>81</v>
      </c>
      <c r="M37">
        <v>88</v>
      </c>
      <c r="N37">
        <v>64.5</v>
      </c>
      <c r="O37" t="s">
        <v>30</v>
      </c>
      <c r="P37">
        <f>AVERAGE(E37:N37)</f>
        <v>93.35</v>
      </c>
    </row>
    <row r="38" spans="1:16" x14ac:dyDescent="0.2">
      <c r="A38" s="2" t="s">
        <v>10</v>
      </c>
      <c r="B38" s="3">
        <v>7</v>
      </c>
      <c r="C38" s="2" t="s">
        <v>6</v>
      </c>
      <c r="D38" s="5">
        <v>1</v>
      </c>
      <c r="E38">
        <v>36.5</v>
      </c>
      <c r="F38" t="s">
        <v>30</v>
      </c>
      <c r="G38" t="s">
        <v>30</v>
      </c>
      <c r="H38" t="s">
        <v>30</v>
      </c>
      <c r="I38" t="s">
        <v>30</v>
      </c>
      <c r="J38" t="s">
        <v>30</v>
      </c>
      <c r="K38" t="s">
        <v>30</v>
      </c>
      <c r="L38" t="s">
        <v>30</v>
      </c>
      <c r="M38" t="s">
        <v>30</v>
      </c>
      <c r="N38" t="s">
        <v>30</v>
      </c>
      <c r="O38" t="s">
        <v>30</v>
      </c>
      <c r="P38">
        <v>36.5</v>
      </c>
    </row>
    <row r="39" spans="1:16" x14ac:dyDescent="0.2">
      <c r="A39" s="2" t="s">
        <v>10</v>
      </c>
      <c r="B39" s="3">
        <v>8</v>
      </c>
      <c r="C39" s="2" t="s">
        <v>6</v>
      </c>
      <c r="D39" s="5">
        <v>0</v>
      </c>
      <c r="E39" t="s">
        <v>30</v>
      </c>
      <c r="F39" t="s">
        <v>30</v>
      </c>
      <c r="G39" t="s">
        <v>30</v>
      </c>
      <c r="H39" t="s">
        <v>30</v>
      </c>
      <c r="I39" t="s">
        <v>30</v>
      </c>
      <c r="J39" t="s">
        <v>30</v>
      </c>
      <c r="K39" t="s">
        <v>30</v>
      </c>
      <c r="L39" t="s">
        <v>30</v>
      </c>
      <c r="M39" t="s">
        <v>30</v>
      </c>
      <c r="N39" t="s">
        <v>30</v>
      </c>
      <c r="O39" t="s">
        <v>30</v>
      </c>
      <c r="P39" t="s">
        <v>30</v>
      </c>
    </row>
    <row r="40" spans="1:16" x14ac:dyDescent="0.2">
      <c r="A40" s="2" t="s">
        <v>10</v>
      </c>
      <c r="B40" s="3">
        <v>9</v>
      </c>
      <c r="C40" s="2" t="s">
        <v>6</v>
      </c>
      <c r="D40" s="5">
        <v>0</v>
      </c>
      <c r="E40" t="s">
        <v>30</v>
      </c>
      <c r="F40" t="s">
        <v>30</v>
      </c>
      <c r="G40" t="s">
        <v>30</v>
      </c>
      <c r="H40" t="s">
        <v>30</v>
      </c>
      <c r="I40" t="s">
        <v>30</v>
      </c>
      <c r="J40" t="s">
        <v>30</v>
      </c>
      <c r="K40" t="s">
        <v>30</v>
      </c>
      <c r="L40" t="s">
        <v>30</v>
      </c>
      <c r="M40" t="s">
        <v>30</v>
      </c>
      <c r="N40" t="s">
        <v>30</v>
      </c>
      <c r="O40" t="s">
        <v>30</v>
      </c>
      <c r="P40" t="s">
        <v>30</v>
      </c>
    </row>
    <row r="41" spans="1:16" x14ac:dyDescent="0.2">
      <c r="A41" s="2" t="s">
        <v>10</v>
      </c>
      <c r="B41" s="3">
        <v>10</v>
      </c>
      <c r="C41" s="2" t="s">
        <v>7</v>
      </c>
      <c r="D41" s="5">
        <v>0</v>
      </c>
      <c r="E41" t="s">
        <v>30</v>
      </c>
      <c r="F41" t="s">
        <v>30</v>
      </c>
      <c r="G41" t="s">
        <v>30</v>
      </c>
      <c r="H41" t="s">
        <v>30</v>
      </c>
      <c r="I41" t="s">
        <v>30</v>
      </c>
      <c r="J41" t="s">
        <v>30</v>
      </c>
      <c r="K41" t="s">
        <v>30</v>
      </c>
      <c r="L41" t="s">
        <v>30</v>
      </c>
      <c r="M41" t="s">
        <v>30</v>
      </c>
      <c r="N41" t="s">
        <v>30</v>
      </c>
      <c r="O41" t="s">
        <v>30</v>
      </c>
      <c r="P41" t="s">
        <v>30</v>
      </c>
    </row>
    <row r="42" spans="1:16" x14ac:dyDescent="0.2">
      <c r="A42" s="2" t="s">
        <v>10</v>
      </c>
      <c r="B42" s="3">
        <v>11</v>
      </c>
      <c r="C42" s="2" t="s">
        <v>7</v>
      </c>
      <c r="D42" s="5">
        <v>19</v>
      </c>
      <c r="E42">
        <v>48.5</v>
      </c>
      <c r="F42">
        <v>44</v>
      </c>
      <c r="G42">
        <v>50</v>
      </c>
      <c r="H42">
        <v>41</v>
      </c>
      <c r="I42">
        <v>29</v>
      </c>
      <c r="J42">
        <v>55</v>
      </c>
      <c r="K42">
        <v>52.5</v>
      </c>
      <c r="L42">
        <v>19.5</v>
      </c>
      <c r="M42">
        <v>33.5</v>
      </c>
      <c r="N42">
        <v>54.5</v>
      </c>
      <c r="O42" t="s">
        <v>30</v>
      </c>
      <c r="P42">
        <f>AVERAGE(E42:N42)</f>
        <v>42.75</v>
      </c>
    </row>
    <row r="43" spans="1:16" x14ac:dyDescent="0.2">
      <c r="A43" s="2" t="s">
        <v>10</v>
      </c>
      <c r="B43" s="3">
        <v>12</v>
      </c>
      <c r="C43" s="2" t="s">
        <v>7</v>
      </c>
      <c r="D43" s="5">
        <v>0</v>
      </c>
      <c r="E43" t="s">
        <v>30</v>
      </c>
      <c r="F43" t="s">
        <v>30</v>
      </c>
      <c r="G43" t="s">
        <v>30</v>
      </c>
      <c r="H43" t="s">
        <v>30</v>
      </c>
      <c r="I43" t="s">
        <v>30</v>
      </c>
      <c r="J43" t="s">
        <v>30</v>
      </c>
      <c r="K43" t="s">
        <v>30</v>
      </c>
      <c r="L43" t="s">
        <v>30</v>
      </c>
      <c r="M43" t="s">
        <v>30</v>
      </c>
      <c r="N43" t="s">
        <v>30</v>
      </c>
      <c r="O43" t="s">
        <v>30</v>
      </c>
      <c r="P43" t="s">
        <v>30</v>
      </c>
    </row>
    <row r="44" spans="1:16" x14ac:dyDescent="0.2">
      <c r="A44" s="2" t="s">
        <v>10</v>
      </c>
      <c r="B44" s="3">
        <v>13</v>
      </c>
      <c r="C44" s="2" t="s">
        <v>8</v>
      </c>
      <c r="D44" s="5">
        <v>0</v>
      </c>
      <c r="E44" t="s">
        <v>30</v>
      </c>
      <c r="F44" t="s">
        <v>30</v>
      </c>
      <c r="G44" t="s">
        <v>30</v>
      </c>
      <c r="H44" t="s">
        <v>30</v>
      </c>
      <c r="I44" t="s">
        <v>30</v>
      </c>
      <c r="J44" t="s">
        <v>30</v>
      </c>
      <c r="K44" t="s">
        <v>30</v>
      </c>
      <c r="L44" t="s">
        <v>30</v>
      </c>
      <c r="M44" t="s">
        <v>30</v>
      </c>
      <c r="N44" t="s">
        <v>30</v>
      </c>
      <c r="O44" t="s">
        <v>30</v>
      </c>
      <c r="P44" t="s">
        <v>30</v>
      </c>
    </row>
    <row r="45" spans="1:16" x14ac:dyDescent="0.2">
      <c r="A45" s="2" t="s">
        <v>10</v>
      </c>
      <c r="B45" s="3">
        <v>14</v>
      </c>
      <c r="C45" s="2" t="s">
        <v>8</v>
      </c>
      <c r="D45" s="5">
        <v>0</v>
      </c>
      <c r="E45" t="s">
        <v>30</v>
      </c>
      <c r="F45" t="s">
        <v>30</v>
      </c>
      <c r="G45" t="s">
        <v>30</v>
      </c>
      <c r="H45" t="s">
        <v>30</v>
      </c>
      <c r="I45" t="s">
        <v>30</v>
      </c>
      <c r="J45" t="s">
        <v>30</v>
      </c>
      <c r="K45" t="s">
        <v>30</v>
      </c>
      <c r="L45" t="s">
        <v>30</v>
      </c>
      <c r="M45" t="s">
        <v>30</v>
      </c>
      <c r="N45" t="s">
        <v>30</v>
      </c>
      <c r="O45" t="s">
        <v>30</v>
      </c>
      <c r="P45" t="s">
        <v>30</v>
      </c>
    </row>
    <row r="46" spans="1:16" x14ac:dyDescent="0.2">
      <c r="A46" s="2" t="s">
        <v>10</v>
      </c>
      <c r="B46" s="3">
        <v>15</v>
      </c>
      <c r="C46" s="2" t="s">
        <v>8</v>
      </c>
      <c r="D46" s="5">
        <v>0</v>
      </c>
      <c r="E46" t="s">
        <v>30</v>
      </c>
      <c r="F46" t="s">
        <v>30</v>
      </c>
      <c r="G46" t="s">
        <v>30</v>
      </c>
      <c r="H46" t="s">
        <v>30</v>
      </c>
      <c r="I46" t="s">
        <v>30</v>
      </c>
      <c r="J46" t="s">
        <v>30</v>
      </c>
      <c r="K46" t="s">
        <v>30</v>
      </c>
      <c r="L46" t="s">
        <v>30</v>
      </c>
      <c r="M46" t="s">
        <v>30</v>
      </c>
      <c r="N46" t="s">
        <v>30</v>
      </c>
      <c r="O46" t="s">
        <v>30</v>
      </c>
      <c r="P46" t="s">
        <v>30</v>
      </c>
    </row>
    <row r="47" spans="1:16" x14ac:dyDescent="0.2">
      <c r="A47" s="2" t="s">
        <v>11</v>
      </c>
      <c r="B47" s="3">
        <v>1</v>
      </c>
      <c r="C47" s="2" t="s">
        <v>4</v>
      </c>
      <c r="D47" s="5">
        <v>0</v>
      </c>
      <c r="E47" t="s">
        <v>30</v>
      </c>
      <c r="F47" t="s">
        <v>30</v>
      </c>
      <c r="G47" t="s">
        <v>30</v>
      </c>
      <c r="H47" t="s">
        <v>30</v>
      </c>
      <c r="I47" t="s">
        <v>30</v>
      </c>
      <c r="J47" t="s">
        <v>30</v>
      </c>
      <c r="K47" t="s">
        <v>30</v>
      </c>
      <c r="L47" t="s">
        <v>30</v>
      </c>
      <c r="M47" t="s">
        <v>30</v>
      </c>
      <c r="N47" t="s">
        <v>30</v>
      </c>
      <c r="O47" t="s">
        <v>30</v>
      </c>
      <c r="P47" t="s">
        <v>30</v>
      </c>
    </row>
    <row r="48" spans="1:16" x14ac:dyDescent="0.2">
      <c r="A48" s="2" t="s">
        <v>11</v>
      </c>
      <c r="B48" s="3">
        <v>2</v>
      </c>
      <c r="C48" s="2" t="s">
        <v>4</v>
      </c>
      <c r="D48" s="5">
        <v>0</v>
      </c>
      <c r="E48" t="s">
        <v>30</v>
      </c>
      <c r="F48" t="s">
        <v>30</v>
      </c>
      <c r="G48" t="s">
        <v>30</v>
      </c>
      <c r="H48" t="s">
        <v>30</v>
      </c>
      <c r="I48" t="s">
        <v>30</v>
      </c>
      <c r="J48" t="s">
        <v>30</v>
      </c>
      <c r="K48" t="s">
        <v>30</v>
      </c>
      <c r="L48" t="s">
        <v>30</v>
      </c>
      <c r="M48" t="s">
        <v>30</v>
      </c>
      <c r="N48" t="s">
        <v>30</v>
      </c>
      <c r="O48" t="s">
        <v>30</v>
      </c>
      <c r="P48" t="s">
        <v>30</v>
      </c>
    </row>
    <row r="49" spans="1:16" x14ac:dyDescent="0.2">
      <c r="A49" s="2" t="s">
        <v>11</v>
      </c>
      <c r="B49" s="3">
        <v>3</v>
      </c>
      <c r="C49" s="2" t="s">
        <v>4</v>
      </c>
      <c r="D49" s="5">
        <v>0</v>
      </c>
      <c r="E49" t="s">
        <v>30</v>
      </c>
      <c r="F49" t="s">
        <v>30</v>
      </c>
      <c r="G49" t="s">
        <v>30</v>
      </c>
      <c r="H49" t="s">
        <v>30</v>
      </c>
      <c r="I49" t="s">
        <v>30</v>
      </c>
      <c r="J49" t="s">
        <v>30</v>
      </c>
      <c r="K49" t="s">
        <v>30</v>
      </c>
      <c r="L49" t="s">
        <v>30</v>
      </c>
      <c r="M49" t="s">
        <v>30</v>
      </c>
      <c r="N49" t="s">
        <v>30</v>
      </c>
      <c r="O49" t="s">
        <v>30</v>
      </c>
      <c r="P49" t="s">
        <v>30</v>
      </c>
    </row>
    <row r="50" spans="1:16" x14ac:dyDescent="0.2">
      <c r="A50" s="2" t="s">
        <v>11</v>
      </c>
      <c r="B50" s="3">
        <v>4</v>
      </c>
      <c r="C50" s="2" t="s">
        <v>5</v>
      </c>
      <c r="D50" s="5">
        <v>6</v>
      </c>
      <c r="E50">
        <v>156</v>
      </c>
      <c r="F50">
        <v>148</v>
      </c>
      <c r="G50">
        <v>105</v>
      </c>
      <c r="H50">
        <v>136</v>
      </c>
      <c r="I50">
        <v>103</v>
      </c>
      <c r="J50">
        <v>130</v>
      </c>
      <c r="K50" t="s">
        <v>30</v>
      </c>
      <c r="L50" t="s">
        <v>30</v>
      </c>
      <c r="M50" t="s">
        <v>30</v>
      </c>
      <c r="N50" t="s">
        <v>30</v>
      </c>
      <c r="O50" t="s">
        <v>30</v>
      </c>
      <c r="P50">
        <f>AVERAGE(E50:J50)</f>
        <v>129.66666666666666</v>
      </c>
    </row>
    <row r="51" spans="1:16" x14ac:dyDescent="0.2">
      <c r="A51" s="2" t="s">
        <v>11</v>
      </c>
      <c r="B51" s="3">
        <v>5</v>
      </c>
      <c r="C51" s="2" t="s">
        <v>5</v>
      </c>
      <c r="D51" s="5">
        <v>19</v>
      </c>
      <c r="E51">
        <f>(100+9)</f>
        <v>109</v>
      </c>
      <c r="F51">
        <f>(95.5+9)</f>
        <v>104.5</v>
      </c>
      <c r="G51">
        <f>(96.5+9)</f>
        <v>105.5</v>
      </c>
      <c r="H51">
        <f>(107+9)</f>
        <v>116</v>
      </c>
      <c r="I51">
        <f>(106+9)</f>
        <v>115</v>
      </c>
      <c r="J51">
        <f>(82.5+9)</f>
        <v>91.5</v>
      </c>
      <c r="K51">
        <f>(111+9)</f>
        <v>120</v>
      </c>
      <c r="L51">
        <f>(97.5+9)</f>
        <v>106.5</v>
      </c>
      <c r="M51">
        <f>(84+9)</f>
        <v>93</v>
      </c>
      <c r="N51">
        <f>(81.5+9)</f>
        <v>90.5</v>
      </c>
      <c r="O51">
        <v>9</v>
      </c>
      <c r="P51">
        <f>AVERAGE(E51:N51)</f>
        <v>105.15</v>
      </c>
    </row>
    <row r="52" spans="1:16" x14ac:dyDescent="0.2">
      <c r="A52" s="2" t="s">
        <v>11</v>
      </c>
      <c r="B52" s="3">
        <v>6</v>
      </c>
      <c r="C52" s="2" t="s">
        <v>5</v>
      </c>
      <c r="D52" s="5">
        <v>27</v>
      </c>
      <c r="E52">
        <f>(92.5+22.3)</f>
        <v>114.8</v>
      </c>
      <c r="F52">
        <f>(56.5+22.3)</f>
        <v>78.8</v>
      </c>
      <c r="G52">
        <f>(67.5+22.3)</f>
        <v>89.8</v>
      </c>
      <c r="H52">
        <f>(67.5+22.3)</f>
        <v>89.8</v>
      </c>
      <c r="I52">
        <f>(83+22.3)</f>
        <v>105.3</v>
      </c>
      <c r="J52">
        <f>(65.5+22.3)</f>
        <v>87.8</v>
      </c>
      <c r="K52">
        <f>(68.5+22.3)</f>
        <v>90.8</v>
      </c>
      <c r="L52">
        <f>(72+22.3)</f>
        <v>94.3</v>
      </c>
      <c r="M52">
        <f>(45+22.3)</f>
        <v>67.3</v>
      </c>
      <c r="N52">
        <f>(66.5+22.3)</f>
        <v>88.8</v>
      </c>
      <c r="O52">
        <v>22.3</v>
      </c>
      <c r="P52">
        <f>AVERAGE(E52:N52)</f>
        <v>90.749999999999972</v>
      </c>
    </row>
    <row r="53" spans="1:16" x14ac:dyDescent="0.2">
      <c r="A53" s="2" t="s">
        <v>11</v>
      </c>
      <c r="B53" s="3">
        <v>7</v>
      </c>
      <c r="C53" s="2" t="s">
        <v>6</v>
      </c>
      <c r="D53" s="5">
        <v>0</v>
      </c>
      <c r="E53" t="s">
        <v>30</v>
      </c>
      <c r="F53" t="s">
        <v>30</v>
      </c>
      <c r="G53" t="s">
        <v>30</v>
      </c>
      <c r="H53" t="s">
        <v>30</v>
      </c>
      <c r="I53" t="s">
        <v>30</v>
      </c>
      <c r="J53" t="s">
        <v>30</v>
      </c>
      <c r="K53" t="s">
        <v>30</v>
      </c>
      <c r="L53" t="s">
        <v>30</v>
      </c>
      <c r="M53" t="s">
        <v>30</v>
      </c>
      <c r="N53" t="s">
        <v>30</v>
      </c>
      <c r="O53" t="s">
        <v>30</v>
      </c>
      <c r="P53" t="s">
        <v>30</v>
      </c>
    </row>
    <row r="54" spans="1:16" x14ac:dyDescent="0.2">
      <c r="A54" s="2" t="s">
        <v>11</v>
      </c>
      <c r="B54" s="3">
        <v>8</v>
      </c>
      <c r="C54" s="2" t="s">
        <v>6</v>
      </c>
      <c r="D54" s="5">
        <v>0</v>
      </c>
      <c r="E54" t="s">
        <v>30</v>
      </c>
      <c r="F54" t="s">
        <v>30</v>
      </c>
      <c r="G54" t="s">
        <v>30</v>
      </c>
      <c r="H54" t="s">
        <v>30</v>
      </c>
      <c r="I54" t="s">
        <v>30</v>
      </c>
      <c r="J54" t="s">
        <v>30</v>
      </c>
      <c r="K54" t="s">
        <v>30</v>
      </c>
      <c r="L54" t="s">
        <v>30</v>
      </c>
      <c r="M54" t="s">
        <v>30</v>
      </c>
      <c r="N54" t="s">
        <v>30</v>
      </c>
      <c r="O54" t="s">
        <v>30</v>
      </c>
      <c r="P54" t="s">
        <v>30</v>
      </c>
    </row>
    <row r="55" spans="1:16" x14ac:dyDescent="0.2">
      <c r="A55" s="2" t="s">
        <v>11</v>
      </c>
      <c r="B55" s="3">
        <v>9</v>
      </c>
      <c r="C55" s="2" t="s">
        <v>6</v>
      </c>
      <c r="D55" s="5">
        <v>0</v>
      </c>
      <c r="E55" t="s">
        <v>30</v>
      </c>
      <c r="F55" t="s">
        <v>30</v>
      </c>
      <c r="G55" t="s">
        <v>30</v>
      </c>
      <c r="H55" t="s">
        <v>30</v>
      </c>
      <c r="I55" t="s">
        <v>30</v>
      </c>
      <c r="J55" t="s">
        <v>30</v>
      </c>
      <c r="K55" t="s">
        <v>30</v>
      </c>
      <c r="L55" t="s">
        <v>30</v>
      </c>
      <c r="M55" t="s">
        <v>30</v>
      </c>
      <c r="N55" t="s">
        <v>30</v>
      </c>
      <c r="O55" t="s">
        <v>30</v>
      </c>
      <c r="P55" t="s">
        <v>30</v>
      </c>
    </row>
    <row r="56" spans="1:16" x14ac:dyDescent="0.2">
      <c r="A56" s="2" t="s">
        <v>11</v>
      </c>
      <c r="B56" s="3">
        <v>10</v>
      </c>
      <c r="C56" s="2" t="s">
        <v>7</v>
      </c>
      <c r="D56" s="5">
        <v>0</v>
      </c>
      <c r="E56" t="s">
        <v>30</v>
      </c>
      <c r="F56" t="s">
        <v>30</v>
      </c>
      <c r="G56" t="s">
        <v>30</v>
      </c>
      <c r="H56" t="s">
        <v>30</v>
      </c>
      <c r="I56" t="s">
        <v>30</v>
      </c>
      <c r="J56" t="s">
        <v>30</v>
      </c>
      <c r="K56" t="s">
        <v>30</v>
      </c>
      <c r="L56" t="s">
        <v>30</v>
      </c>
      <c r="M56" t="s">
        <v>30</v>
      </c>
      <c r="N56" t="s">
        <v>30</v>
      </c>
      <c r="O56" t="s">
        <v>30</v>
      </c>
      <c r="P56" t="s">
        <v>30</v>
      </c>
    </row>
    <row r="57" spans="1:16" x14ac:dyDescent="0.2">
      <c r="A57" s="2" t="s">
        <v>11</v>
      </c>
      <c r="B57" s="3">
        <v>11</v>
      </c>
      <c r="C57" s="2" t="s">
        <v>7</v>
      </c>
      <c r="D57" s="5">
        <v>1</v>
      </c>
      <c r="E57">
        <v>33</v>
      </c>
      <c r="F57" t="s">
        <v>30</v>
      </c>
      <c r="G57" t="s">
        <v>30</v>
      </c>
      <c r="H57" t="s">
        <v>30</v>
      </c>
      <c r="I57" t="s">
        <v>30</v>
      </c>
      <c r="J57" t="s">
        <v>30</v>
      </c>
      <c r="K57" t="s">
        <v>30</v>
      </c>
      <c r="L57" t="s">
        <v>30</v>
      </c>
      <c r="M57" t="s">
        <v>30</v>
      </c>
      <c r="N57" t="s">
        <v>30</v>
      </c>
      <c r="O57" t="s">
        <v>30</v>
      </c>
    </row>
    <row r="58" spans="1:16" x14ac:dyDescent="0.2">
      <c r="A58" s="2" t="s">
        <v>11</v>
      </c>
      <c r="B58" s="3">
        <v>12</v>
      </c>
      <c r="C58" s="2" t="s">
        <v>7</v>
      </c>
      <c r="D58" s="5">
        <v>0</v>
      </c>
      <c r="E58" t="s">
        <v>30</v>
      </c>
      <c r="F58" t="s">
        <v>30</v>
      </c>
      <c r="G58" t="s">
        <v>30</v>
      </c>
      <c r="H58" t="s">
        <v>30</v>
      </c>
      <c r="I58" t="s">
        <v>30</v>
      </c>
      <c r="J58" t="s">
        <v>30</v>
      </c>
      <c r="K58" t="s">
        <v>30</v>
      </c>
      <c r="L58" t="s">
        <v>30</v>
      </c>
      <c r="M58" t="s">
        <v>30</v>
      </c>
      <c r="N58" t="s">
        <v>30</v>
      </c>
      <c r="O58" t="s">
        <v>30</v>
      </c>
      <c r="P58" t="s">
        <v>30</v>
      </c>
    </row>
    <row r="59" spans="1:16" x14ac:dyDescent="0.2">
      <c r="A59" s="2" t="s">
        <v>11</v>
      </c>
      <c r="B59" s="3">
        <v>13</v>
      </c>
      <c r="C59" s="2" t="s">
        <v>8</v>
      </c>
      <c r="D59" s="5">
        <v>0</v>
      </c>
      <c r="E59" t="s">
        <v>30</v>
      </c>
      <c r="F59" t="s">
        <v>30</v>
      </c>
      <c r="G59" t="s">
        <v>30</v>
      </c>
      <c r="H59" t="s">
        <v>30</v>
      </c>
      <c r="I59" t="s">
        <v>30</v>
      </c>
      <c r="J59" t="s">
        <v>30</v>
      </c>
      <c r="K59" t="s">
        <v>30</v>
      </c>
      <c r="L59" t="s">
        <v>30</v>
      </c>
      <c r="M59" t="s">
        <v>30</v>
      </c>
      <c r="N59" t="s">
        <v>30</v>
      </c>
      <c r="O59" t="s">
        <v>30</v>
      </c>
      <c r="P59" t="s">
        <v>30</v>
      </c>
    </row>
    <row r="60" spans="1:16" x14ac:dyDescent="0.2">
      <c r="A60" s="2" t="s">
        <v>11</v>
      </c>
      <c r="B60" s="3">
        <v>14</v>
      </c>
      <c r="C60" s="2" t="s">
        <v>8</v>
      </c>
      <c r="D60" s="5">
        <v>0</v>
      </c>
      <c r="E60" t="s">
        <v>30</v>
      </c>
      <c r="F60" t="s">
        <v>30</v>
      </c>
      <c r="G60" t="s">
        <v>30</v>
      </c>
      <c r="H60" t="s">
        <v>30</v>
      </c>
      <c r="I60" t="s">
        <v>30</v>
      </c>
      <c r="J60" t="s">
        <v>30</v>
      </c>
      <c r="K60" t="s">
        <v>30</v>
      </c>
      <c r="L60" t="s">
        <v>30</v>
      </c>
      <c r="M60" t="s">
        <v>30</v>
      </c>
      <c r="N60" t="s">
        <v>30</v>
      </c>
      <c r="O60" t="s">
        <v>30</v>
      </c>
      <c r="P60" t="s">
        <v>30</v>
      </c>
    </row>
    <row r="61" spans="1:16" x14ac:dyDescent="0.2">
      <c r="A61" s="2" t="s">
        <v>11</v>
      </c>
      <c r="B61" s="3">
        <v>15</v>
      </c>
      <c r="C61" s="2" t="s">
        <v>8</v>
      </c>
      <c r="D61" s="5">
        <v>0</v>
      </c>
      <c r="E61" t="s">
        <v>30</v>
      </c>
      <c r="F61" t="s">
        <v>30</v>
      </c>
      <c r="G61" t="s">
        <v>30</v>
      </c>
      <c r="H61" t="s">
        <v>30</v>
      </c>
      <c r="I61" t="s">
        <v>30</v>
      </c>
      <c r="J61" t="s">
        <v>30</v>
      </c>
      <c r="K61" t="s">
        <v>30</v>
      </c>
      <c r="L61" t="s">
        <v>30</v>
      </c>
      <c r="M61" t="s">
        <v>30</v>
      </c>
      <c r="N61" t="s">
        <v>30</v>
      </c>
      <c r="O61" t="s">
        <v>30</v>
      </c>
      <c r="P61" t="s">
        <v>30</v>
      </c>
    </row>
    <row r="62" spans="1:16" x14ac:dyDescent="0.2">
      <c r="A62" s="2" t="s">
        <v>12</v>
      </c>
      <c r="B62" s="3">
        <v>1</v>
      </c>
      <c r="C62" s="2" t="s">
        <v>4</v>
      </c>
      <c r="D62" s="5">
        <v>0</v>
      </c>
      <c r="E62" t="s">
        <v>30</v>
      </c>
      <c r="F62" t="s">
        <v>30</v>
      </c>
      <c r="G62" t="s">
        <v>30</v>
      </c>
      <c r="H62" t="s">
        <v>30</v>
      </c>
      <c r="I62" t="s">
        <v>30</v>
      </c>
      <c r="J62" t="s">
        <v>30</v>
      </c>
      <c r="K62" t="s">
        <v>30</v>
      </c>
      <c r="L62" t="s">
        <v>30</v>
      </c>
      <c r="M62" t="s">
        <v>30</v>
      </c>
      <c r="N62" t="s">
        <v>30</v>
      </c>
      <c r="O62" t="s">
        <v>30</v>
      </c>
      <c r="P62" t="s">
        <v>30</v>
      </c>
    </row>
    <row r="63" spans="1:16" x14ac:dyDescent="0.2">
      <c r="A63" s="2" t="s">
        <v>12</v>
      </c>
      <c r="B63" s="3">
        <v>2</v>
      </c>
      <c r="C63" s="2" t="s">
        <v>4</v>
      </c>
      <c r="D63" s="5">
        <v>0</v>
      </c>
      <c r="E63" t="s">
        <v>30</v>
      </c>
      <c r="F63" t="s">
        <v>30</v>
      </c>
      <c r="G63" t="s">
        <v>30</v>
      </c>
      <c r="H63" t="s">
        <v>30</v>
      </c>
      <c r="I63" t="s">
        <v>30</v>
      </c>
      <c r="J63" t="s">
        <v>30</v>
      </c>
      <c r="K63" t="s">
        <v>30</v>
      </c>
      <c r="L63" t="s">
        <v>30</v>
      </c>
      <c r="M63" t="s">
        <v>30</v>
      </c>
      <c r="N63" t="s">
        <v>30</v>
      </c>
      <c r="O63" t="s">
        <v>30</v>
      </c>
      <c r="P63" t="s">
        <v>30</v>
      </c>
    </row>
    <row r="64" spans="1:16" x14ac:dyDescent="0.2">
      <c r="A64" s="2" t="s">
        <v>12</v>
      </c>
      <c r="B64" s="3">
        <v>3</v>
      </c>
      <c r="C64" s="2" t="s">
        <v>4</v>
      </c>
      <c r="D64" s="5">
        <v>0</v>
      </c>
      <c r="E64" t="s">
        <v>30</v>
      </c>
      <c r="F64" t="s">
        <v>30</v>
      </c>
      <c r="G64" t="s">
        <v>30</v>
      </c>
      <c r="H64" t="s">
        <v>30</v>
      </c>
      <c r="I64" t="s">
        <v>30</v>
      </c>
      <c r="J64" t="s">
        <v>30</v>
      </c>
      <c r="K64" t="s">
        <v>30</v>
      </c>
      <c r="L64" t="s">
        <v>30</v>
      </c>
      <c r="M64" t="s">
        <v>30</v>
      </c>
      <c r="N64" t="s">
        <v>30</v>
      </c>
      <c r="O64" t="s">
        <v>30</v>
      </c>
      <c r="P64" t="s">
        <v>30</v>
      </c>
    </row>
    <row r="65" spans="1:16" x14ac:dyDescent="0.2">
      <c r="A65" s="2" t="s">
        <v>12</v>
      </c>
      <c r="B65" s="3">
        <v>4</v>
      </c>
      <c r="C65" s="2" t="s">
        <v>5</v>
      </c>
      <c r="D65" s="5">
        <v>10</v>
      </c>
      <c r="E65">
        <v>90</v>
      </c>
      <c r="F65">
        <v>94</v>
      </c>
      <c r="G65">
        <v>87.5</v>
      </c>
      <c r="H65">
        <v>92</v>
      </c>
      <c r="I65">
        <v>88.5</v>
      </c>
      <c r="J65">
        <v>101</v>
      </c>
      <c r="K65">
        <v>104</v>
      </c>
      <c r="L65">
        <v>49</v>
      </c>
      <c r="M65">
        <v>103.5</v>
      </c>
      <c r="N65">
        <v>74.5</v>
      </c>
      <c r="O65" t="s">
        <v>30</v>
      </c>
      <c r="P65">
        <f>AVERAGE(E65:N65)</f>
        <v>88.4</v>
      </c>
    </row>
    <row r="66" spans="1:16" x14ac:dyDescent="0.2">
      <c r="A66" s="2" t="s">
        <v>12</v>
      </c>
      <c r="B66" s="3">
        <v>5</v>
      </c>
      <c r="C66" s="2" t="s">
        <v>5</v>
      </c>
      <c r="D66" s="5">
        <v>18</v>
      </c>
      <c r="E66">
        <v>99.5</v>
      </c>
      <c r="F66">
        <v>69.5</v>
      </c>
      <c r="G66">
        <v>73</v>
      </c>
      <c r="H66">
        <v>93</v>
      </c>
      <c r="I66">
        <v>64</v>
      </c>
      <c r="J66">
        <v>39.5</v>
      </c>
      <c r="K66">
        <v>112.5</v>
      </c>
      <c r="L66">
        <v>63.5</v>
      </c>
      <c r="M66">
        <v>60</v>
      </c>
      <c r="N66">
        <v>42.5</v>
      </c>
      <c r="O66" t="s">
        <v>30</v>
      </c>
      <c r="P66">
        <f>AVERAGE(E66:N66)</f>
        <v>71.7</v>
      </c>
    </row>
    <row r="67" spans="1:16" x14ac:dyDescent="0.2">
      <c r="A67" s="2" t="s">
        <v>12</v>
      </c>
      <c r="B67" s="3">
        <v>6</v>
      </c>
      <c r="C67" s="2" t="s">
        <v>5</v>
      </c>
      <c r="D67" s="5">
        <v>13</v>
      </c>
      <c r="E67">
        <v>55</v>
      </c>
      <c r="F67">
        <v>108</v>
      </c>
      <c r="G67">
        <v>59.5</v>
      </c>
      <c r="H67">
        <v>108.5</v>
      </c>
      <c r="I67">
        <v>113</v>
      </c>
      <c r="J67">
        <v>117</v>
      </c>
      <c r="K67">
        <v>58</v>
      </c>
      <c r="L67">
        <v>112</v>
      </c>
      <c r="M67">
        <v>112.5</v>
      </c>
      <c r="N67">
        <v>72.5</v>
      </c>
      <c r="O67" t="s">
        <v>30</v>
      </c>
      <c r="P67">
        <f>AVERAGE(E67:N67)</f>
        <v>91.6</v>
      </c>
    </row>
    <row r="68" spans="1:16" x14ac:dyDescent="0.2">
      <c r="A68" s="2" t="s">
        <v>12</v>
      </c>
      <c r="B68" s="3">
        <v>7</v>
      </c>
      <c r="C68" s="2" t="s">
        <v>6</v>
      </c>
      <c r="D68" s="5">
        <v>0</v>
      </c>
      <c r="E68" t="s">
        <v>30</v>
      </c>
      <c r="F68" t="s">
        <v>30</v>
      </c>
      <c r="G68" t="s">
        <v>30</v>
      </c>
      <c r="H68" t="s">
        <v>30</v>
      </c>
      <c r="I68" t="s">
        <v>30</v>
      </c>
      <c r="J68" t="s">
        <v>30</v>
      </c>
      <c r="K68" t="s">
        <v>30</v>
      </c>
      <c r="L68" t="s">
        <v>30</v>
      </c>
      <c r="M68" t="s">
        <v>30</v>
      </c>
      <c r="N68" t="s">
        <v>30</v>
      </c>
      <c r="O68" t="s">
        <v>30</v>
      </c>
      <c r="P68" t="s">
        <v>30</v>
      </c>
    </row>
    <row r="69" spans="1:16" x14ac:dyDescent="0.2">
      <c r="A69" s="2" t="s">
        <v>12</v>
      </c>
      <c r="B69" s="3">
        <v>8</v>
      </c>
      <c r="C69" s="2" t="s">
        <v>6</v>
      </c>
      <c r="D69" s="5">
        <v>0</v>
      </c>
      <c r="E69" t="s">
        <v>30</v>
      </c>
      <c r="F69" t="s">
        <v>30</v>
      </c>
      <c r="G69" t="s">
        <v>30</v>
      </c>
      <c r="H69" t="s">
        <v>30</v>
      </c>
      <c r="I69" t="s">
        <v>30</v>
      </c>
      <c r="J69" t="s">
        <v>30</v>
      </c>
      <c r="K69" t="s">
        <v>30</v>
      </c>
      <c r="L69" t="s">
        <v>30</v>
      </c>
      <c r="M69" t="s">
        <v>30</v>
      </c>
      <c r="N69" t="s">
        <v>30</v>
      </c>
      <c r="O69" t="s">
        <v>30</v>
      </c>
      <c r="P69" t="s">
        <v>30</v>
      </c>
    </row>
    <row r="70" spans="1:16" x14ac:dyDescent="0.2">
      <c r="A70" s="2" t="s">
        <v>12</v>
      </c>
      <c r="B70" s="3">
        <v>9</v>
      </c>
      <c r="C70" s="2" t="s">
        <v>6</v>
      </c>
      <c r="D70" s="5">
        <v>0</v>
      </c>
      <c r="E70" t="s">
        <v>30</v>
      </c>
      <c r="F70" t="s">
        <v>30</v>
      </c>
      <c r="G70" t="s">
        <v>30</v>
      </c>
      <c r="H70" t="s">
        <v>30</v>
      </c>
      <c r="I70" t="s">
        <v>30</v>
      </c>
      <c r="J70" t="s">
        <v>30</v>
      </c>
      <c r="K70" t="s">
        <v>30</v>
      </c>
      <c r="L70" t="s">
        <v>30</v>
      </c>
      <c r="M70" t="s">
        <v>30</v>
      </c>
      <c r="N70" t="s">
        <v>30</v>
      </c>
      <c r="O70" t="s">
        <v>30</v>
      </c>
      <c r="P70" t="s">
        <v>30</v>
      </c>
    </row>
    <row r="71" spans="1:16" x14ac:dyDescent="0.2">
      <c r="A71" s="2" t="s">
        <v>12</v>
      </c>
      <c r="B71" s="3">
        <v>10</v>
      </c>
      <c r="C71" s="2" t="s">
        <v>7</v>
      </c>
      <c r="D71" s="5">
        <v>0</v>
      </c>
      <c r="E71" t="s">
        <v>30</v>
      </c>
      <c r="F71" t="s">
        <v>30</v>
      </c>
      <c r="G71" t="s">
        <v>30</v>
      </c>
      <c r="H71" t="s">
        <v>30</v>
      </c>
      <c r="I71" t="s">
        <v>30</v>
      </c>
      <c r="J71" t="s">
        <v>30</v>
      </c>
      <c r="K71" t="s">
        <v>30</v>
      </c>
      <c r="L71" t="s">
        <v>30</v>
      </c>
      <c r="M71" t="s">
        <v>30</v>
      </c>
      <c r="N71" t="s">
        <v>30</v>
      </c>
      <c r="O71" t="s">
        <v>30</v>
      </c>
      <c r="P71" t="s">
        <v>30</v>
      </c>
    </row>
    <row r="72" spans="1:16" x14ac:dyDescent="0.2">
      <c r="A72" s="2" t="s">
        <v>12</v>
      </c>
      <c r="B72" s="3">
        <v>11</v>
      </c>
      <c r="C72" s="2" t="s">
        <v>7</v>
      </c>
      <c r="D72" s="5">
        <v>0</v>
      </c>
      <c r="E72" t="s">
        <v>30</v>
      </c>
      <c r="F72" t="s">
        <v>30</v>
      </c>
      <c r="G72" t="s">
        <v>30</v>
      </c>
      <c r="H72" t="s">
        <v>30</v>
      </c>
      <c r="I72" t="s">
        <v>30</v>
      </c>
      <c r="J72" t="s">
        <v>30</v>
      </c>
      <c r="K72" t="s">
        <v>30</v>
      </c>
      <c r="L72" t="s">
        <v>30</v>
      </c>
      <c r="M72" t="s">
        <v>30</v>
      </c>
      <c r="N72" t="s">
        <v>30</v>
      </c>
      <c r="O72" t="s">
        <v>30</v>
      </c>
      <c r="P72" t="s">
        <v>30</v>
      </c>
    </row>
    <row r="73" spans="1:16" x14ac:dyDescent="0.2">
      <c r="A73" s="2" t="s">
        <v>12</v>
      </c>
      <c r="B73" s="3">
        <v>12</v>
      </c>
      <c r="C73" s="2" t="s">
        <v>7</v>
      </c>
      <c r="D73" s="5">
        <v>0</v>
      </c>
      <c r="E73" t="s">
        <v>30</v>
      </c>
      <c r="F73" t="s">
        <v>30</v>
      </c>
      <c r="G73" t="s">
        <v>30</v>
      </c>
      <c r="H73" t="s">
        <v>30</v>
      </c>
      <c r="I73" t="s">
        <v>30</v>
      </c>
      <c r="J73" t="s">
        <v>30</v>
      </c>
      <c r="K73" t="s">
        <v>30</v>
      </c>
      <c r="L73" t="s">
        <v>30</v>
      </c>
      <c r="M73" t="s">
        <v>30</v>
      </c>
      <c r="N73" t="s">
        <v>30</v>
      </c>
      <c r="O73" t="s">
        <v>30</v>
      </c>
      <c r="P73" t="s">
        <v>30</v>
      </c>
    </row>
    <row r="74" spans="1:16" x14ac:dyDescent="0.2">
      <c r="A74" s="2" t="s">
        <v>12</v>
      </c>
      <c r="B74" s="3">
        <v>13</v>
      </c>
      <c r="C74" s="2" t="s">
        <v>8</v>
      </c>
      <c r="D74" s="5">
        <v>0</v>
      </c>
      <c r="E74" t="s">
        <v>30</v>
      </c>
      <c r="F74" t="s">
        <v>30</v>
      </c>
      <c r="G74" t="s">
        <v>30</v>
      </c>
      <c r="H74" t="s">
        <v>30</v>
      </c>
      <c r="I74" t="s">
        <v>30</v>
      </c>
      <c r="J74" t="s">
        <v>30</v>
      </c>
      <c r="K74" t="s">
        <v>30</v>
      </c>
      <c r="L74" t="s">
        <v>30</v>
      </c>
      <c r="M74" t="s">
        <v>30</v>
      </c>
      <c r="N74" t="s">
        <v>30</v>
      </c>
      <c r="O74" t="s">
        <v>30</v>
      </c>
      <c r="P74" t="s">
        <v>30</v>
      </c>
    </row>
    <row r="75" spans="1:16" x14ac:dyDescent="0.2">
      <c r="A75" s="2" t="s">
        <v>12</v>
      </c>
      <c r="B75" s="3">
        <v>14</v>
      </c>
      <c r="C75" s="2" t="s">
        <v>8</v>
      </c>
      <c r="D75" s="5">
        <v>0</v>
      </c>
      <c r="E75" t="s">
        <v>30</v>
      </c>
      <c r="F75" t="s">
        <v>30</v>
      </c>
      <c r="G75" t="s">
        <v>30</v>
      </c>
      <c r="H75" t="s">
        <v>30</v>
      </c>
      <c r="I75" t="s">
        <v>30</v>
      </c>
      <c r="J75" t="s">
        <v>30</v>
      </c>
      <c r="K75" t="s">
        <v>30</v>
      </c>
      <c r="L75" t="s">
        <v>30</v>
      </c>
      <c r="M75" t="s">
        <v>30</v>
      </c>
      <c r="N75" t="s">
        <v>30</v>
      </c>
      <c r="O75" t="s">
        <v>30</v>
      </c>
      <c r="P75" t="s">
        <v>30</v>
      </c>
    </row>
    <row r="76" spans="1:16" x14ac:dyDescent="0.2">
      <c r="A76" s="2" t="s">
        <v>12</v>
      </c>
      <c r="B76" s="3">
        <v>15</v>
      </c>
      <c r="C76" s="2" t="s">
        <v>8</v>
      </c>
      <c r="D76" s="5">
        <v>0</v>
      </c>
      <c r="E76" t="s">
        <v>30</v>
      </c>
      <c r="F76" t="s">
        <v>30</v>
      </c>
      <c r="G76" t="s">
        <v>30</v>
      </c>
      <c r="H76" t="s">
        <v>30</v>
      </c>
      <c r="I76" t="s">
        <v>30</v>
      </c>
      <c r="J76" t="s">
        <v>30</v>
      </c>
      <c r="K76" t="s">
        <v>30</v>
      </c>
      <c r="L76" t="s">
        <v>30</v>
      </c>
      <c r="M76" t="s">
        <v>30</v>
      </c>
      <c r="N76" t="s">
        <v>30</v>
      </c>
      <c r="O76" t="s">
        <v>30</v>
      </c>
      <c r="P76" t="s">
        <v>30</v>
      </c>
    </row>
    <row r="77" spans="1:16" x14ac:dyDescent="0.2">
      <c r="A77" s="2" t="s">
        <v>13</v>
      </c>
      <c r="B77" s="3">
        <v>1</v>
      </c>
      <c r="C77" s="2" t="s">
        <v>4</v>
      </c>
      <c r="D77" s="5">
        <v>0</v>
      </c>
      <c r="E77" t="s">
        <v>30</v>
      </c>
      <c r="F77" t="s">
        <v>30</v>
      </c>
      <c r="G77" t="s">
        <v>30</v>
      </c>
      <c r="H77" t="s">
        <v>30</v>
      </c>
      <c r="I77" t="s">
        <v>30</v>
      </c>
      <c r="J77" t="s">
        <v>30</v>
      </c>
      <c r="K77" t="s">
        <v>30</v>
      </c>
      <c r="L77" t="s">
        <v>30</v>
      </c>
      <c r="M77" t="s">
        <v>30</v>
      </c>
      <c r="N77" t="s">
        <v>30</v>
      </c>
      <c r="O77" t="s">
        <v>30</v>
      </c>
      <c r="P77" t="s">
        <v>30</v>
      </c>
    </row>
    <row r="78" spans="1:16" x14ac:dyDescent="0.2">
      <c r="A78" s="2" t="s">
        <v>13</v>
      </c>
      <c r="B78" s="3">
        <v>2</v>
      </c>
      <c r="C78" s="2" t="s">
        <v>4</v>
      </c>
      <c r="D78" s="5">
        <v>0</v>
      </c>
      <c r="E78" t="s">
        <v>30</v>
      </c>
      <c r="F78" t="s">
        <v>30</v>
      </c>
      <c r="G78" t="s">
        <v>30</v>
      </c>
      <c r="H78" t="s">
        <v>30</v>
      </c>
      <c r="I78" t="s">
        <v>30</v>
      </c>
      <c r="J78" t="s">
        <v>30</v>
      </c>
      <c r="K78" t="s">
        <v>30</v>
      </c>
      <c r="L78" t="s">
        <v>30</v>
      </c>
      <c r="M78" t="s">
        <v>30</v>
      </c>
      <c r="N78" t="s">
        <v>30</v>
      </c>
      <c r="O78" t="s">
        <v>30</v>
      </c>
      <c r="P78" t="s">
        <v>30</v>
      </c>
    </row>
    <row r="79" spans="1:16" x14ac:dyDescent="0.2">
      <c r="A79" s="2" t="s">
        <v>13</v>
      </c>
      <c r="B79" s="3">
        <v>3</v>
      </c>
      <c r="C79" s="2" t="s">
        <v>4</v>
      </c>
      <c r="D79" s="5">
        <v>0</v>
      </c>
      <c r="E79" t="s">
        <v>30</v>
      </c>
      <c r="F79" t="s">
        <v>30</v>
      </c>
      <c r="G79" t="s">
        <v>30</v>
      </c>
      <c r="H79" t="s">
        <v>30</v>
      </c>
      <c r="I79" t="s">
        <v>30</v>
      </c>
      <c r="J79" t="s">
        <v>30</v>
      </c>
      <c r="K79" t="s">
        <v>30</v>
      </c>
      <c r="L79" t="s">
        <v>30</v>
      </c>
      <c r="M79" t="s">
        <v>30</v>
      </c>
      <c r="N79" t="s">
        <v>30</v>
      </c>
      <c r="O79" t="s">
        <v>30</v>
      </c>
      <c r="P79" t="s">
        <v>30</v>
      </c>
    </row>
    <row r="80" spans="1:16" x14ac:dyDescent="0.2">
      <c r="A80" s="2" t="s">
        <v>13</v>
      </c>
      <c r="B80" s="3">
        <v>4</v>
      </c>
      <c r="C80" s="2" t="s">
        <v>5</v>
      </c>
      <c r="D80" s="5">
        <v>23</v>
      </c>
      <c r="E80">
        <v>58.5</v>
      </c>
      <c r="F80">
        <v>108</v>
      </c>
      <c r="G80">
        <v>104</v>
      </c>
      <c r="H80">
        <v>85</v>
      </c>
      <c r="I80">
        <v>85.5</v>
      </c>
      <c r="J80">
        <v>90</v>
      </c>
      <c r="K80">
        <v>68.5</v>
      </c>
      <c r="L80">
        <v>98</v>
      </c>
      <c r="M80">
        <v>67.5</v>
      </c>
      <c r="N80">
        <v>68</v>
      </c>
      <c r="O80" t="s">
        <v>30</v>
      </c>
      <c r="P80">
        <f>AVERAGE(E80:N80)</f>
        <v>83.3</v>
      </c>
    </row>
    <row r="81" spans="1:16" x14ac:dyDescent="0.2">
      <c r="A81" s="2" t="s">
        <v>13</v>
      </c>
      <c r="B81" s="3">
        <v>5</v>
      </c>
      <c r="C81" s="2" t="s">
        <v>5</v>
      </c>
      <c r="D81" s="5">
        <v>3</v>
      </c>
      <c r="E81">
        <v>92</v>
      </c>
      <c r="F81">
        <v>68</v>
      </c>
      <c r="G81">
        <v>93</v>
      </c>
      <c r="H81" t="s">
        <v>30</v>
      </c>
      <c r="I81" t="s">
        <v>30</v>
      </c>
      <c r="J81" t="s">
        <v>30</v>
      </c>
      <c r="K81" t="s">
        <v>30</v>
      </c>
      <c r="L81" t="s">
        <v>30</v>
      </c>
      <c r="M81" t="s">
        <v>30</v>
      </c>
      <c r="N81" t="s">
        <v>30</v>
      </c>
      <c r="O81" t="s">
        <v>30</v>
      </c>
      <c r="P81">
        <f>AVERAGE(E81:G81)</f>
        <v>84.333333333333329</v>
      </c>
    </row>
    <row r="82" spans="1:16" x14ac:dyDescent="0.2">
      <c r="A82" s="2" t="s">
        <v>13</v>
      </c>
      <c r="B82" s="3">
        <v>6</v>
      </c>
      <c r="C82" s="2" t="s">
        <v>5</v>
      </c>
      <c r="D82" s="5">
        <v>15</v>
      </c>
      <c r="E82">
        <v>87</v>
      </c>
      <c r="F82">
        <v>103</v>
      </c>
      <c r="G82">
        <v>110</v>
      </c>
      <c r="H82">
        <v>73</v>
      </c>
      <c r="I82">
        <v>72</v>
      </c>
      <c r="J82">
        <v>120</v>
      </c>
      <c r="K82">
        <v>54</v>
      </c>
      <c r="L82">
        <v>105</v>
      </c>
      <c r="M82">
        <v>129</v>
      </c>
      <c r="N82">
        <v>88</v>
      </c>
      <c r="O82" t="s">
        <v>30</v>
      </c>
      <c r="P82">
        <f>AVERAGE(E82:N82)</f>
        <v>94.1</v>
      </c>
    </row>
    <row r="83" spans="1:16" x14ac:dyDescent="0.2">
      <c r="A83" s="2" t="s">
        <v>13</v>
      </c>
      <c r="B83" s="3">
        <v>7</v>
      </c>
      <c r="C83" s="2" t="s">
        <v>6</v>
      </c>
      <c r="D83" s="5">
        <v>0</v>
      </c>
      <c r="E83" t="s">
        <v>30</v>
      </c>
      <c r="F83" t="s">
        <v>30</v>
      </c>
      <c r="G83" t="s">
        <v>30</v>
      </c>
      <c r="H83" t="s">
        <v>30</v>
      </c>
      <c r="I83" t="s">
        <v>30</v>
      </c>
      <c r="J83" t="s">
        <v>30</v>
      </c>
      <c r="K83" t="s">
        <v>30</v>
      </c>
      <c r="L83" t="s">
        <v>30</v>
      </c>
      <c r="M83" t="s">
        <v>30</v>
      </c>
      <c r="N83" t="s">
        <v>30</v>
      </c>
      <c r="O83" t="s">
        <v>30</v>
      </c>
      <c r="P83" t="s">
        <v>30</v>
      </c>
    </row>
    <row r="84" spans="1:16" x14ac:dyDescent="0.2">
      <c r="A84" s="2" t="s">
        <v>13</v>
      </c>
      <c r="B84" s="3">
        <v>8</v>
      </c>
      <c r="C84" s="2" t="s">
        <v>6</v>
      </c>
      <c r="D84" s="5">
        <v>0</v>
      </c>
      <c r="E84" t="s">
        <v>30</v>
      </c>
      <c r="F84" t="s">
        <v>30</v>
      </c>
      <c r="G84" t="s">
        <v>30</v>
      </c>
      <c r="H84" t="s">
        <v>30</v>
      </c>
      <c r="I84" t="s">
        <v>30</v>
      </c>
      <c r="J84" t="s">
        <v>30</v>
      </c>
      <c r="K84" t="s">
        <v>30</v>
      </c>
      <c r="L84" t="s">
        <v>30</v>
      </c>
      <c r="M84" t="s">
        <v>30</v>
      </c>
      <c r="N84" t="s">
        <v>30</v>
      </c>
      <c r="O84" t="s">
        <v>30</v>
      </c>
      <c r="P84" t="s">
        <v>30</v>
      </c>
    </row>
    <row r="85" spans="1:16" x14ac:dyDescent="0.2">
      <c r="A85" s="2" t="s">
        <v>13</v>
      </c>
      <c r="B85" s="3">
        <v>9</v>
      </c>
      <c r="C85" s="2" t="s">
        <v>6</v>
      </c>
      <c r="D85" s="5">
        <v>0</v>
      </c>
      <c r="E85" t="s">
        <v>30</v>
      </c>
      <c r="F85" t="s">
        <v>30</v>
      </c>
      <c r="G85" t="s">
        <v>30</v>
      </c>
      <c r="H85" t="s">
        <v>30</v>
      </c>
      <c r="I85" t="s">
        <v>30</v>
      </c>
      <c r="J85" t="s">
        <v>30</v>
      </c>
      <c r="K85" t="s">
        <v>30</v>
      </c>
      <c r="L85" t="s">
        <v>30</v>
      </c>
      <c r="M85" t="s">
        <v>30</v>
      </c>
      <c r="N85" t="s">
        <v>30</v>
      </c>
      <c r="O85" t="s">
        <v>30</v>
      </c>
      <c r="P85" t="s">
        <v>30</v>
      </c>
    </row>
    <row r="86" spans="1:16" x14ac:dyDescent="0.2">
      <c r="A86" s="2" t="s">
        <v>13</v>
      </c>
      <c r="B86" s="3">
        <v>10</v>
      </c>
      <c r="C86" s="2" t="s">
        <v>7</v>
      </c>
      <c r="D86" s="5">
        <v>1</v>
      </c>
      <c r="E86">
        <v>56</v>
      </c>
      <c r="F86" t="s">
        <v>30</v>
      </c>
      <c r="G86" t="s">
        <v>30</v>
      </c>
      <c r="H86" t="s">
        <v>30</v>
      </c>
      <c r="I86" t="s">
        <v>30</v>
      </c>
      <c r="J86" t="s">
        <v>30</v>
      </c>
      <c r="K86" t="s">
        <v>30</v>
      </c>
      <c r="L86" t="s">
        <v>30</v>
      </c>
      <c r="M86" t="s">
        <v>30</v>
      </c>
      <c r="N86" t="s">
        <v>30</v>
      </c>
      <c r="O86" t="s">
        <v>30</v>
      </c>
      <c r="P86">
        <v>56</v>
      </c>
    </row>
    <row r="87" spans="1:16" x14ac:dyDescent="0.2">
      <c r="A87" s="2" t="s">
        <v>13</v>
      </c>
      <c r="B87" s="3">
        <v>11</v>
      </c>
      <c r="C87" s="2" t="s">
        <v>7</v>
      </c>
      <c r="D87" s="5">
        <v>6</v>
      </c>
      <c r="E87">
        <v>23</v>
      </c>
      <c r="F87">
        <v>13.5</v>
      </c>
      <c r="G87">
        <v>64</v>
      </c>
      <c r="H87">
        <v>48</v>
      </c>
      <c r="I87">
        <v>71</v>
      </c>
      <c r="J87">
        <v>35</v>
      </c>
      <c r="K87" t="s">
        <v>30</v>
      </c>
      <c r="L87" t="s">
        <v>30</v>
      </c>
      <c r="M87" t="s">
        <v>30</v>
      </c>
      <c r="N87" t="s">
        <v>30</v>
      </c>
      <c r="O87" t="s">
        <v>30</v>
      </c>
      <c r="P87">
        <f>AVERAGE(E87:J87)</f>
        <v>42.416666666666664</v>
      </c>
    </row>
    <row r="88" spans="1:16" x14ac:dyDescent="0.2">
      <c r="A88" s="2" t="s">
        <v>13</v>
      </c>
      <c r="B88" s="3">
        <v>12</v>
      </c>
      <c r="C88" s="2" t="s">
        <v>7</v>
      </c>
      <c r="D88" s="5">
        <v>0</v>
      </c>
      <c r="E88" t="s">
        <v>30</v>
      </c>
      <c r="F88" t="s">
        <v>30</v>
      </c>
      <c r="G88" t="s">
        <v>30</v>
      </c>
      <c r="H88" t="s">
        <v>30</v>
      </c>
      <c r="I88" t="s">
        <v>30</v>
      </c>
      <c r="J88" t="s">
        <v>30</v>
      </c>
      <c r="K88" t="s">
        <v>30</v>
      </c>
      <c r="L88" t="s">
        <v>30</v>
      </c>
      <c r="M88" t="s">
        <v>30</v>
      </c>
      <c r="N88" t="s">
        <v>30</v>
      </c>
      <c r="O88" t="s">
        <v>30</v>
      </c>
      <c r="P88" t="s">
        <v>30</v>
      </c>
    </row>
    <row r="89" spans="1:16" x14ac:dyDescent="0.2">
      <c r="A89" s="2" t="s">
        <v>13</v>
      </c>
      <c r="B89" s="3">
        <v>13</v>
      </c>
      <c r="C89" s="2" t="s">
        <v>8</v>
      </c>
      <c r="D89" s="5">
        <v>0</v>
      </c>
      <c r="E89" t="s">
        <v>30</v>
      </c>
      <c r="F89" t="s">
        <v>30</v>
      </c>
      <c r="G89" t="s">
        <v>30</v>
      </c>
      <c r="H89" t="s">
        <v>30</v>
      </c>
      <c r="I89" t="s">
        <v>30</v>
      </c>
      <c r="J89" t="s">
        <v>30</v>
      </c>
      <c r="K89" t="s">
        <v>30</v>
      </c>
      <c r="L89" t="s">
        <v>30</v>
      </c>
      <c r="M89" t="s">
        <v>30</v>
      </c>
      <c r="N89" t="s">
        <v>30</v>
      </c>
      <c r="O89" t="s">
        <v>30</v>
      </c>
      <c r="P89" t="s">
        <v>30</v>
      </c>
    </row>
    <row r="90" spans="1:16" x14ac:dyDescent="0.2">
      <c r="A90" s="2" t="s">
        <v>13</v>
      </c>
      <c r="B90" s="3">
        <v>14</v>
      </c>
      <c r="C90" s="2" t="s">
        <v>8</v>
      </c>
      <c r="D90" s="5">
        <v>0</v>
      </c>
      <c r="E90" t="s">
        <v>30</v>
      </c>
      <c r="F90" t="s">
        <v>30</v>
      </c>
      <c r="G90" t="s">
        <v>30</v>
      </c>
      <c r="H90" t="s">
        <v>30</v>
      </c>
      <c r="I90" t="s">
        <v>30</v>
      </c>
      <c r="J90" t="s">
        <v>30</v>
      </c>
      <c r="K90" t="s">
        <v>30</v>
      </c>
      <c r="L90" t="s">
        <v>30</v>
      </c>
      <c r="M90" t="s">
        <v>30</v>
      </c>
      <c r="N90" t="s">
        <v>30</v>
      </c>
      <c r="O90" t="s">
        <v>30</v>
      </c>
      <c r="P90" t="s">
        <v>30</v>
      </c>
    </row>
    <row r="91" spans="1:16" x14ac:dyDescent="0.2">
      <c r="A91" s="2" t="s">
        <v>13</v>
      </c>
      <c r="B91" s="3">
        <v>15</v>
      </c>
      <c r="C91" s="2" t="s">
        <v>8</v>
      </c>
      <c r="D91" s="5">
        <v>0</v>
      </c>
      <c r="E91" t="s">
        <v>30</v>
      </c>
      <c r="F91" t="s">
        <v>30</v>
      </c>
      <c r="G91" t="s">
        <v>30</v>
      </c>
      <c r="H91" t="s">
        <v>30</v>
      </c>
      <c r="I91" t="s">
        <v>30</v>
      </c>
      <c r="J91" t="s">
        <v>30</v>
      </c>
      <c r="K91" t="s">
        <v>30</v>
      </c>
      <c r="L91" t="s">
        <v>30</v>
      </c>
      <c r="M91" t="s">
        <v>30</v>
      </c>
      <c r="N91" t="s">
        <v>30</v>
      </c>
      <c r="O91" t="s">
        <v>30</v>
      </c>
      <c r="P91" t="s">
        <v>30</v>
      </c>
    </row>
    <row r="92" spans="1:16" x14ac:dyDescent="0.2">
      <c r="A92" s="2" t="s">
        <v>14</v>
      </c>
      <c r="B92" s="3">
        <v>1</v>
      </c>
      <c r="C92" s="2" t="s">
        <v>4</v>
      </c>
      <c r="D92" s="5">
        <v>0</v>
      </c>
      <c r="E92" t="s">
        <v>30</v>
      </c>
      <c r="F92" t="s">
        <v>30</v>
      </c>
      <c r="G92" t="s">
        <v>30</v>
      </c>
      <c r="H92" t="s">
        <v>30</v>
      </c>
      <c r="I92" t="s">
        <v>30</v>
      </c>
      <c r="J92" t="s">
        <v>30</v>
      </c>
      <c r="K92" t="s">
        <v>30</v>
      </c>
      <c r="L92" t="s">
        <v>30</v>
      </c>
      <c r="M92" t="s">
        <v>30</v>
      </c>
      <c r="N92" t="s">
        <v>30</v>
      </c>
      <c r="O92" t="s">
        <v>30</v>
      </c>
      <c r="P92" t="s">
        <v>30</v>
      </c>
    </row>
    <row r="93" spans="1:16" x14ac:dyDescent="0.2">
      <c r="A93" s="2" t="s">
        <v>14</v>
      </c>
      <c r="B93" s="3">
        <v>2</v>
      </c>
      <c r="C93" s="2" t="s">
        <v>4</v>
      </c>
      <c r="D93" s="5">
        <v>0</v>
      </c>
      <c r="E93" t="s">
        <v>30</v>
      </c>
      <c r="F93" t="s">
        <v>30</v>
      </c>
      <c r="G93" t="s">
        <v>30</v>
      </c>
      <c r="H93" t="s">
        <v>30</v>
      </c>
      <c r="I93" t="s">
        <v>30</v>
      </c>
      <c r="J93" t="s">
        <v>30</v>
      </c>
      <c r="K93" t="s">
        <v>30</v>
      </c>
      <c r="L93" t="s">
        <v>30</v>
      </c>
      <c r="M93" t="s">
        <v>30</v>
      </c>
      <c r="N93" t="s">
        <v>30</v>
      </c>
      <c r="O93" t="s">
        <v>30</v>
      </c>
      <c r="P93" t="s">
        <v>30</v>
      </c>
    </row>
    <row r="94" spans="1:16" x14ac:dyDescent="0.2">
      <c r="A94" s="2" t="s">
        <v>14</v>
      </c>
      <c r="B94" s="3">
        <v>3</v>
      </c>
      <c r="C94" s="2" t="s">
        <v>4</v>
      </c>
      <c r="D94" s="5">
        <v>0</v>
      </c>
      <c r="E94" t="s">
        <v>30</v>
      </c>
      <c r="F94" t="s">
        <v>30</v>
      </c>
      <c r="G94" t="s">
        <v>30</v>
      </c>
      <c r="H94" t="s">
        <v>30</v>
      </c>
      <c r="I94" t="s">
        <v>30</v>
      </c>
      <c r="J94" t="s">
        <v>30</v>
      </c>
      <c r="K94" t="s">
        <v>30</v>
      </c>
      <c r="L94" t="s">
        <v>30</v>
      </c>
      <c r="M94" t="s">
        <v>30</v>
      </c>
      <c r="N94" t="s">
        <v>30</v>
      </c>
      <c r="O94" t="s">
        <v>30</v>
      </c>
      <c r="P94" t="s">
        <v>30</v>
      </c>
    </row>
    <row r="95" spans="1:16" x14ac:dyDescent="0.2">
      <c r="A95" s="2" t="s">
        <v>14</v>
      </c>
      <c r="B95" s="3">
        <v>4</v>
      </c>
      <c r="C95" s="2" t="s">
        <v>5</v>
      </c>
      <c r="D95" s="5">
        <v>8</v>
      </c>
      <c r="E95">
        <v>90</v>
      </c>
      <c r="F95">
        <v>57</v>
      </c>
      <c r="G95">
        <v>95.5</v>
      </c>
      <c r="H95">
        <v>66.5</v>
      </c>
      <c r="I95">
        <v>71.5</v>
      </c>
      <c r="J95">
        <v>57</v>
      </c>
      <c r="K95">
        <v>86</v>
      </c>
      <c r="L95">
        <v>74</v>
      </c>
      <c r="M95" t="s">
        <v>30</v>
      </c>
      <c r="N95" t="s">
        <v>30</v>
      </c>
      <c r="O95" t="s">
        <v>30</v>
      </c>
      <c r="P95">
        <f>AVERAGE(E95:L95)</f>
        <v>74.6875</v>
      </c>
    </row>
    <row r="96" spans="1:16" x14ac:dyDescent="0.2">
      <c r="A96" s="2" t="s">
        <v>14</v>
      </c>
      <c r="B96" s="3">
        <v>5</v>
      </c>
      <c r="C96" s="2" t="s">
        <v>5</v>
      </c>
      <c r="D96" s="5">
        <v>14</v>
      </c>
      <c r="E96">
        <v>61</v>
      </c>
      <c r="F96">
        <v>88</v>
      </c>
      <c r="G96">
        <v>71</v>
      </c>
      <c r="H96">
        <v>63</v>
      </c>
      <c r="I96">
        <v>88.5</v>
      </c>
      <c r="J96">
        <v>98</v>
      </c>
      <c r="K96">
        <v>62</v>
      </c>
      <c r="L96">
        <v>51.5</v>
      </c>
      <c r="M96">
        <v>81.5</v>
      </c>
      <c r="N96">
        <v>68</v>
      </c>
      <c r="O96" t="s">
        <v>30</v>
      </c>
      <c r="P96">
        <f>AVERAGE(E96:N96)</f>
        <v>73.25</v>
      </c>
    </row>
    <row r="97" spans="1:16" x14ac:dyDescent="0.2">
      <c r="A97" s="2" t="s">
        <v>14</v>
      </c>
      <c r="B97" s="3">
        <v>6</v>
      </c>
      <c r="C97" s="2" t="s">
        <v>5</v>
      </c>
      <c r="D97" s="5">
        <v>11</v>
      </c>
      <c r="E97">
        <v>66</v>
      </c>
      <c r="F97">
        <v>87</v>
      </c>
      <c r="G97">
        <v>89</v>
      </c>
      <c r="H97">
        <v>86</v>
      </c>
      <c r="I97">
        <v>81.5</v>
      </c>
      <c r="J97">
        <v>88</v>
      </c>
      <c r="K97">
        <v>68</v>
      </c>
      <c r="L97">
        <v>68.5</v>
      </c>
      <c r="M97">
        <v>69</v>
      </c>
      <c r="N97">
        <v>48</v>
      </c>
      <c r="O97" t="s">
        <v>30</v>
      </c>
      <c r="P97">
        <f>AVERAGE(E97:N97)</f>
        <v>75.099999999999994</v>
      </c>
    </row>
    <row r="98" spans="1:16" x14ac:dyDescent="0.2">
      <c r="A98" s="2" t="s">
        <v>14</v>
      </c>
      <c r="B98" s="3">
        <v>7</v>
      </c>
      <c r="C98" s="2" t="s">
        <v>6</v>
      </c>
      <c r="D98" s="5">
        <v>0</v>
      </c>
      <c r="E98" t="s">
        <v>30</v>
      </c>
      <c r="F98" t="s">
        <v>30</v>
      </c>
      <c r="G98" t="s">
        <v>30</v>
      </c>
      <c r="H98" t="s">
        <v>30</v>
      </c>
      <c r="I98" t="s">
        <v>30</v>
      </c>
      <c r="J98" t="s">
        <v>30</v>
      </c>
      <c r="K98" t="s">
        <v>30</v>
      </c>
      <c r="L98" t="s">
        <v>30</v>
      </c>
      <c r="M98" t="s">
        <v>30</v>
      </c>
      <c r="N98" t="s">
        <v>30</v>
      </c>
      <c r="O98" t="s">
        <v>30</v>
      </c>
      <c r="P98" t="s">
        <v>30</v>
      </c>
    </row>
    <row r="99" spans="1:16" x14ac:dyDescent="0.2">
      <c r="A99" s="2" t="s">
        <v>14</v>
      </c>
      <c r="B99" s="3">
        <v>8</v>
      </c>
      <c r="C99" s="2" t="s">
        <v>6</v>
      </c>
      <c r="D99" s="5">
        <v>0</v>
      </c>
      <c r="E99" t="s">
        <v>30</v>
      </c>
      <c r="F99" t="s">
        <v>30</v>
      </c>
      <c r="G99" t="s">
        <v>30</v>
      </c>
      <c r="H99" t="s">
        <v>30</v>
      </c>
      <c r="I99" t="s">
        <v>30</v>
      </c>
      <c r="J99" t="s">
        <v>30</v>
      </c>
      <c r="K99" t="s">
        <v>30</v>
      </c>
      <c r="L99" t="s">
        <v>30</v>
      </c>
      <c r="M99" t="s">
        <v>30</v>
      </c>
      <c r="N99" t="s">
        <v>30</v>
      </c>
      <c r="O99" t="s">
        <v>30</v>
      </c>
      <c r="P99" t="s">
        <v>30</v>
      </c>
    </row>
    <row r="100" spans="1:16" x14ac:dyDescent="0.2">
      <c r="A100" s="2" t="s">
        <v>14</v>
      </c>
      <c r="B100" s="3">
        <v>9</v>
      </c>
      <c r="C100" s="2" t="s">
        <v>6</v>
      </c>
      <c r="D100" s="5">
        <v>0</v>
      </c>
      <c r="E100" t="s">
        <v>30</v>
      </c>
      <c r="F100" t="s">
        <v>30</v>
      </c>
      <c r="G100" t="s">
        <v>30</v>
      </c>
      <c r="H100" t="s">
        <v>30</v>
      </c>
      <c r="I100" t="s">
        <v>30</v>
      </c>
      <c r="J100" t="s">
        <v>30</v>
      </c>
      <c r="K100" t="s">
        <v>30</v>
      </c>
      <c r="L100" t="s">
        <v>30</v>
      </c>
      <c r="M100" t="s">
        <v>30</v>
      </c>
      <c r="N100" t="s">
        <v>30</v>
      </c>
      <c r="O100" t="s">
        <v>30</v>
      </c>
      <c r="P100" t="s">
        <v>30</v>
      </c>
    </row>
    <row r="101" spans="1:16" x14ac:dyDescent="0.2">
      <c r="A101" s="2" t="s">
        <v>14</v>
      </c>
      <c r="B101" s="3">
        <v>10</v>
      </c>
      <c r="C101" s="2" t="s">
        <v>7</v>
      </c>
      <c r="D101" s="5">
        <v>0</v>
      </c>
      <c r="E101" t="s">
        <v>30</v>
      </c>
      <c r="F101" t="s">
        <v>30</v>
      </c>
      <c r="G101" t="s">
        <v>30</v>
      </c>
      <c r="H101" t="s">
        <v>30</v>
      </c>
      <c r="I101" t="s">
        <v>30</v>
      </c>
      <c r="J101" t="s">
        <v>30</v>
      </c>
      <c r="K101" t="s">
        <v>30</v>
      </c>
      <c r="L101" t="s">
        <v>30</v>
      </c>
      <c r="M101" t="s">
        <v>30</v>
      </c>
      <c r="N101" t="s">
        <v>30</v>
      </c>
      <c r="O101" t="s">
        <v>30</v>
      </c>
      <c r="P101" t="s">
        <v>30</v>
      </c>
    </row>
    <row r="102" spans="1:16" x14ac:dyDescent="0.2">
      <c r="A102" s="2" t="s">
        <v>14</v>
      </c>
      <c r="B102" s="3">
        <v>11</v>
      </c>
      <c r="C102" s="2" t="s">
        <v>7</v>
      </c>
      <c r="D102" s="5">
        <v>0</v>
      </c>
      <c r="E102" t="s">
        <v>30</v>
      </c>
      <c r="F102" t="s">
        <v>30</v>
      </c>
      <c r="G102" t="s">
        <v>30</v>
      </c>
      <c r="H102" t="s">
        <v>30</v>
      </c>
      <c r="I102" t="s">
        <v>30</v>
      </c>
      <c r="J102" t="s">
        <v>30</v>
      </c>
      <c r="K102" t="s">
        <v>30</v>
      </c>
      <c r="L102" t="s">
        <v>30</v>
      </c>
      <c r="M102" t="s">
        <v>30</v>
      </c>
      <c r="N102" t="s">
        <v>30</v>
      </c>
      <c r="O102" t="s">
        <v>30</v>
      </c>
      <c r="P102" t="s">
        <v>30</v>
      </c>
    </row>
    <row r="103" spans="1:16" x14ac:dyDescent="0.2">
      <c r="A103" s="2" t="s">
        <v>14</v>
      </c>
      <c r="B103" s="3">
        <v>12</v>
      </c>
      <c r="C103" s="2" t="s">
        <v>7</v>
      </c>
      <c r="D103" s="5">
        <v>0</v>
      </c>
      <c r="E103" t="s">
        <v>30</v>
      </c>
      <c r="F103" t="s">
        <v>30</v>
      </c>
      <c r="G103" t="s">
        <v>30</v>
      </c>
      <c r="H103" t="s">
        <v>30</v>
      </c>
      <c r="I103" t="s">
        <v>30</v>
      </c>
      <c r="J103" t="s">
        <v>30</v>
      </c>
      <c r="K103" t="s">
        <v>30</v>
      </c>
      <c r="L103" t="s">
        <v>30</v>
      </c>
      <c r="M103" t="s">
        <v>30</v>
      </c>
      <c r="N103" t="s">
        <v>30</v>
      </c>
      <c r="O103" t="s">
        <v>30</v>
      </c>
      <c r="P103" t="s">
        <v>30</v>
      </c>
    </row>
    <row r="104" spans="1:16" x14ac:dyDescent="0.2">
      <c r="A104" s="2" t="s">
        <v>14</v>
      </c>
      <c r="B104" s="3">
        <v>13</v>
      </c>
      <c r="C104" s="2" t="s">
        <v>8</v>
      </c>
      <c r="D104" s="5">
        <v>0</v>
      </c>
      <c r="E104" t="s">
        <v>30</v>
      </c>
      <c r="F104" t="s">
        <v>30</v>
      </c>
      <c r="G104" t="s">
        <v>30</v>
      </c>
      <c r="H104" t="s">
        <v>30</v>
      </c>
      <c r="I104" t="s">
        <v>30</v>
      </c>
      <c r="J104" t="s">
        <v>30</v>
      </c>
      <c r="K104" t="s">
        <v>30</v>
      </c>
      <c r="L104" t="s">
        <v>30</v>
      </c>
      <c r="M104" t="s">
        <v>30</v>
      </c>
      <c r="N104" t="s">
        <v>30</v>
      </c>
      <c r="O104" t="s">
        <v>30</v>
      </c>
      <c r="P104" t="s">
        <v>30</v>
      </c>
    </row>
    <row r="105" spans="1:16" x14ac:dyDescent="0.2">
      <c r="A105" s="2" t="s">
        <v>14</v>
      </c>
      <c r="B105" s="3">
        <v>14</v>
      </c>
      <c r="C105" s="2" t="s">
        <v>8</v>
      </c>
      <c r="D105" s="5">
        <v>0</v>
      </c>
      <c r="E105" t="s">
        <v>30</v>
      </c>
      <c r="F105" t="s">
        <v>30</v>
      </c>
      <c r="G105" t="s">
        <v>30</v>
      </c>
      <c r="H105" t="s">
        <v>30</v>
      </c>
      <c r="I105" t="s">
        <v>30</v>
      </c>
      <c r="J105" t="s">
        <v>30</v>
      </c>
      <c r="K105" t="s">
        <v>30</v>
      </c>
      <c r="L105" t="s">
        <v>30</v>
      </c>
      <c r="M105" t="s">
        <v>30</v>
      </c>
      <c r="N105" t="s">
        <v>30</v>
      </c>
      <c r="O105" t="s">
        <v>30</v>
      </c>
      <c r="P105" t="s">
        <v>30</v>
      </c>
    </row>
    <row r="106" spans="1:16" x14ac:dyDescent="0.2">
      <c r="A106" s="2" t="s">
        <v>14</v>
      </c>
      <c r="B106" s="3">
        <v>15</v>
      </c>
      <c r="C106" s="2" t="s">
        <v>8</v>
      </c>
      <c r="D106" s="5">
        <v>0</v>
      </c>
      <c r="E106" t="s">
        <v>30</v>
      </c>
      <c r="F106" t="s">
        <v>30</v>
      </c>
      <c r="G106" t="s">
        <v>30</v>
      </c>
      <c r="H106" t="s">
        <v>30</v>
      </c>
      <c r="I106" t="s">
        <v>30</v>
      </c>
      <c r="J106" t="s">
        <v>30</v>
      </c>
      <c r="K106" t="s">
        <v>30</v>
      </c>
      <c r="L106" t="s">
        <v>30</v>
      </c>
      <c r="M106" t="s">
        <v>30</v>
      </c>
      <c r="N106" t="s">
        <v>30</v>
      </c>
      <c r="O106" t="s">
        <v>30</v>
      </c>
      <c r="P106" t="s">
        <v>30</v>
      </c>
    </row>
    <row r="107" spans="1:16" x14ac:dyDescent="0.2">
      <c r="A107" s="2" t="s">
        <v>15</v>
      </c>
      <c r="B107" s="3">
        <v>1</v>
      </c>
      <c r="C107" s="2" t="s">
        <v>4</v>
      </c>
      <c r="D107" s="5">
        <v>0</v>
      </c>
      <c r="E107" t="s">
        <v>30</v>
      </c>
      <c r="F107" t="s">
        <v>30</v>
      </c>
      <c r="G107" t="s">
        <v>30</v>
      </c>
      <c r="H107" t="s">
        <v>30</v>
      </c>
      <c r="I107" t="s">
        <v>30</v>
      </c>
      <c r="J107" t="s">
        <v>30</v>
      </c>
      <c r="K107" t="s">
        <v>30</v>
      </c>
      <c r="L107" t="s">
        <v>30</v>
      </c>
      <c r="M107" t="s">
        <v>30</v>
      </c>
      <c r="N107" t="s">
        <v>30</v>
      </c>
      <c r="O107" t="s">
        <v>30</v>
      </c>
      <c r="P107" t="s">
        <v>30</v>
      </c>
    </row>
    <row r="108" spans="1:16" x14ac:dyDescent="0.2">
      <c r="A108" s="2" t="s">
        <v>15</v>
      </c>
      <c r="B108" s="3">
        <v>2</v>
      </c>
      <c r="C108" s="2" t="s">
        <v>4</v>
      </c>
      <c r="D108" s="5">
        <v>0</v>
      </c>
      <c r="E108" t="s">
        <v>30</v>
      </c>
      <c r="F108" t="s">
        <v>30</v>
      </c>
      <c r="G108" t="s">
        <v>30</v>
      </c>
      <c r="H108" t="s">
        <v>30</v>
      </c>
      <c r="I108" t="s">
        <v>30</v>
      </c>
      <c r="J108" t="s">
        <v>30</v>
      </c>
      <c r="K108" t="s">
        <v>30</v>
      </c>
      <c r="L108" t="s">
        <v>30</v>
      </c>
      <c r="M108" t="s">
        <v>30</v>
      </c>
      <c r="N108" t="s">
        <v>30</v>
      </c>
      <c r="O108" t="s">
        <v>30</v>
      </c>
      <c r="P108" t="s">
        <v>30</v>
      </c>
    </row>
    <row r="109" spans="1:16" x14ac:dyDescent="0.2">
      <c r="A109" s="2" t="s">
        <v>15</v>
      </c>
      <c r="B109" s="3">
        <v>3</v>
      </c>
      <c r="C109" s="2" t="s">
        <v>4</v>
      </c>
      <c r="D109" s="5">
        <v>0</v>
      </c>
      <c r="E109" t="s">
        <v>30</v>
      </c>
      <c r="F109" t="s">
        <v>30</v>
      </c>
      <c r="G109" t="s">
        <v>30</v>
      </c>
      <c r="H109" t="s">
        <v>30</v>
      </c>
      <c r="I109" t="s">
        <v>30</v>
      </c>
      <c r="J109" t="s">
        <v>30</v>
      </c>
      <c r="K109" t="s">
        <v>30</v>
      </c>
      <c r="L109" t="s">
        <v>30</v>
      </c>
      <c r="M109" t="s">
        <v>30</v>
      </c>
      <c r="N109" t="s">
        <v>30</v>
      </c>
      <c r="O109" t="s">
        <v>30</v>
      </c>
      <c r="P109" t="s">
        <v>30</v>
      </c>
    </row>
    <row r="110" spans="1:16" x14ac:dyDescent="0.2">
      <c r="A110" s="2" t="s">
        <v>15</v>
      </c>
      <c r="B110" s="3">
        <v>4</v>
      </c>
      <c r="C110" s="2" t="s">
        <v>5</v>
      </c>
      <c r="D110" s="5">
        <v>7</v>
      </c>
      <c r="E110">
        <v>95.2</v>
      </c>
      <c r="F110">
        <v>85</v>
      </c>
      <c r="G110">
        <v>74.599999999999994</v>
      </c>
      <c r="H110">
        <v>67.8</v>
      </c>
      <c r="I110">
        <v>48.4</v>
      </c>
      <c r="J110">
        <v>78.3</v>
      </c>
      <c r="K110">
        <v>67.3</v>
      </c>
      <c r="L110" t="s">
        <v>30</v>
      </c>
      <c r="M110" t="s">
        <v>30</v>
      </c>
      <c r="N110" t="s">
        <v>30</v>
      </c>
      <c r="O110" t="s">
        <v>30</v>
      </c>
      <c r="P110">
        <f>AVERAGE(E110:K110)</f>
        <v>73.799999999999983</v>
      </c>
    </row>
    <row r="111" spans="1:16" x14ac:dyDescent="0.2">
      <c r="A111" s="2" t="s">
        <v>15</v>
      </c>
      <c r="B111" s="3">
        <v>5</v>
      </c>
      <c r="C111" s="2" t="s">
        <v>5</v>
      </c>
      <c r="D111" s="5">
        <v>20</v>
      </c>
      <c r="E111">
        <v>82.6</v>
      </c>
      <c r="F111">
        <v>106.2</v>
      </c>
      <c r="G111">
        <v>67.7</v>
      </c>
      <c r="H111">
        <v>94</v>
      </c>
      <c r="I111">
        <v>96.5</v>
      </c>
      <c r="J111">
        <v>71</v>
      </c>
      <c r="K111">
        <v>52.5</v>
      </c>
      <c r="L111">
        <v>114.5</v>
      </c>
      <c r="M111">
        <v>81.5</v>
      </c>
      <c r="N111">
        <v>91</v>
      </c>
      <c r="O111" t="s">
        <v>30</v>
      </c>
      <c r="P111">
        <f>AVERAGE(E111:N111)</f>
        <v>85.75</v>
      </c>
    </row>
    <row r="112" spans="1:16" x14ac:dyDescent="0.2">
      <c r="A112" s="2" t="s">
        <v>15</v>
      </c>
      <c r="B112" s="3">
        <v>6</v>
      </c>
      <c r="C112" s="2" t="s">
        <v>5</v>
      </c>
      <c r="D112" s="5">
        <v>15</v>
      </c>
      <c r="E112">
        <v>113.5</v>
      </c>
      <c r="F112">
        <v>114</v>
      </c>
      <c r="G112">
        <v>42</v>
      </c>
      <c r="H112">
        <v>115</v>
      </c>
      <c r="I112">
        <v>111.5</v>
      </c>
      <c r="J112">
        <v>61.8</v>
      </c>
      <c r="K112">
        <v>98.5</v>
      </c>
      <c r="L112">
        <v>118</v>
      </c>
      <c r="M112">
        <v>117.4</v>
      </c>
      <c r="N112">
        <v>118.5</v>
      </c>
      <c r="O112" t="s">
        <v>30</v>
      </c>
      <c r="P112">
        <f>AVERAGE(E112:N112)</f>
        <v>101.02</v>
      </c>
    </row>
    <row r="113" spans="1:16" x14ac:dyDescent="0.2">
      <c r="A113" s="2" t="s">
        <v>15</v>
      </c>
      <c r="B113" s="3">
        <v>7</v>
      </c>
      <c r="C113" s="2" t="s">
        <v>6</v>
      </c>
      <c r="D113" s="5">
        <v>0</v>
      </c>
      <c r="E113" t="s">
        <v>30</v>
      </c>
      <c r="F113" t="s">
        <v>30</v>
      </c>
      <c r="G113" t="s">
        <v>30</v>
      </c>
      <c r="H113" t="s">
        <v>30</v>
      </c>
      <c r="I113" t="s">
        <v>30</v>
      </c>
      <c r="J113" t="s">
        <v>30</v>
      </c>
      <c r="K113" t="s">
        <v>30</v>
      </c>
      <c r="L113" t="s">
        <v>30</v>
      </c>
      <c r="M113" t="s">
        <v>30</v>
      </c>
      <c r="N113" t="s">
        <v>30</v>
      </c>
      <c r="O113" t="s">
        <v>30</v>
      </c>
      <c r="P113" t="s">
        <v>30</v>
      </c>
    </row>
    <row r="114" spans="1:16" x14ac:dyDescent="0.2">
      <c r="A114" s="2" t="s">
        <v>15</v>
      </c>
      <c r="B114" s="3">
        <v>8</v>
      </c>
      <c r="C114" s="2" t="s">
        <v>6</v>
      </c>
      <c r="D114" s="5">
        <v>0</v>
      </c>
      <c r="E114" t="s">
        <v>30</v>
      </c>
      <c r="F114" t="s">
        <v>30</v>
      </c>
      <c r="G114" t="s">
        <v>30</v>
      </c>
      <c r="H114" t="s">
        <v>30</v>
      </c>
      <c r="I114" t="s">
        <v>30</v>
      </c>
      <c r="J114" t="s">
        <v>30</v>
      </c>
      <c r="K114" t="s">
        <v>30</v>
      </c>
      <c r="L114" t="s">
        <v>30</v>
      </c>
      <c r="M114" t="s">
        <v>30</v>
      </c>
      <c r="N114" t="s">
        <v>30</v>
      </c>
      <c r="O114" t="s">
        <v>30</v>
      </c>
      <c r="P114" t="s">
        <v>30</v>
      </c>
    </row>
    <row r="115" spans="1:16" x14ac:dyDescent="0.2">
      <c r="A115" s="2" t="s">
        <v>15</v>
      </c>
      <c r="B115" s="3">
        <v>9</v>
      </c>
      <c r="C115" s="2" t="s">
        <v>6</v>
      </c>
      <c r="D115" s="5">
        <v>0</v>
      </c>
      <c r="E115" t="s">
        <v>30</v>
      </c>
      <c r="F115" t="s">
        <v>30</v>
      </c>
      <c r="G115" t="s">
        <v>30</v>
      </c>
      <c r="H115" t="s">
        <v>30</v>
      </c>
      <c r="I115" t="s">
        <v>30</v>
      </c>
      <c r="J115" t="s">
        <v>30</v>
      </c>
      <c r="K115" t="s">
        <v>30</v>
      </c>
      <c r="L115" t="s">
        <v>30</v>
      </c>
      <c r="M115" t="s">
        <v>30</v>
      </c>
      <c r="N115" t="s">
        <v>30</v>
      </c>
      <c r="O115" t="s">
        <v>30</v>
      </c>
      <c r="P115" t="s">
        <v>30</v>
      </c>
    </row>
    <row r="116" spans="1:16" x14ac:dyDescent="0.2">
      <c r="A116" s="2" t="s">
        <v>15</v>
      </c>
      <c r="B116" s="3">
        <v>10</v>
      </c>
      <c r="C116" s="2" t="s">
        <v>7</v>
      </c>
      <c r="D116" s="5">
        <v>0</v>
      </c>
      <c r="E116" t="s">
        <v>30</v>
      </c>
      <c r="F116" t="s">
        <v>30</v>
      </c>
      <c r="G116" t="s">
        <v>30</v>
      </c>
      <c r="H116" t="s">
        <v>30</v>
      </c>
      <c r="I116" t="s">
        <v>30</v>
      </c>
      <c r="J116" t="s">
        <v>30</v>
      </c>
      <c r="K116" t="s">
        <v>30</v>
      </c>
      <c r="L116" t="s">
        <v>30</v>
      </c>
      <c r="M116" t="s">
        <v>30</v>
      </c>
      <c r="N116" t="s">
        <v>30</v>
      </c>
      <c r="O116" t="s">
        <v>30</v>
      </c>
      <c r="P116" t="s">
        <v>30</v>
      </c>
    </row>
    <row r="117" spans="1:16" x14ac:dyDescent="0.2">
      <c r="A117" s="2" t="s">
        <v>15</v>
      </c>
      <c r="B117" s="3">
        <v>11</v>
      </c>
      <c r="C117" s="2" t="s">
        <v>7</v>
      </c>
      <c r="D117" s="5">
        <v>0</v>
      </c>
      <c r="E117" t="s">
        <v>30</v>
      </c>
      <c r="F117" t="s">
        <v>30</v>
      </c>
      <c r="G117" t="s">
        <v>30</v>
      </c>
      <c r="H117" t="s">
        <v>30</v>
      </c>
      <c r="I117" t="s">
        <v>30</v>
      </c>
      <c r="J117" t="s">
        <v>30</v>
      </c>
      <c r="K117" t="s">
        <v>30</v>
      </c>
      <c r="L117" t="s">
        <v>30</v>
      </c>
      <c r="M117" t="s">
        <v>30</v>
      </c>
      <c r="N117" t="s">
        <v>30</v>
      </c>
      <c r="O117" t="s">
        <v>30</v>
      </c>
      <c r="P117" t="s">
        <v>30</v>
      </c>
    </row>
    <row r="118" spans="1:16" x14ac:dyDescent="0.2">
      <c r="A118" s="2" t="s">
        <v>15</v>
      </c>
      <c r="B118" s="3">
        <v>12</v>
      </c>
      <c r="C118" s="2" t="s">
        <v>7</v>
      </c>
      <c r="D118" s="5">
        <v>0</v>
      </c>
      <c r="E118" t="s">
        <v>30</v>
      </c>
      <c r="F118" t="s">
        <v>30</v>
      </c>
      <c r="G118" t="s">
        <v>30</v>
      </c>
      <c r="H118" t="s">
        <v>30</v>
      </c>
      <c r="I118" t="s">
        <v>30</v>
      </c>
      <c r="J118" t="s">
        <v>30</v>
      </c>
      <c r="K118" t="s">
        <v>30</v>
      </c>
      <c r="L118" t="s">
        <v>30</v>
      </c>
      <c r="M118" t="s">
        <v>30</v>
      </c>
      <c r="N118" t="s">
        <v>30</v>
      </c>
      <c r="O118" t="s">
        <v>30</v>
      </c>
      <c r="P118" t="s">
        <v>30</v>
      </c>
    </row>
    <row r="119" spans="1:16" x14ac:dyDescent="0.2">
      <c r="A119" s="2" t="s">
        <v>15</v>
      </c>
      <c r="B119" s="3">
        <v>13</v>
      </c>
      <c r="C119" s="2" t="s">
        <v>8</v>
      </c>
      <c r="D119" s="5">
        <v>0</v>
      </c>
      <c r="E119" t="s">
        <v>30</v>
      </c>
      <c r="F119" t="s">
        <v>30</v>
      </c>
      <c r="G119" t="s">
        <v>30</v>
      </c>
      <c r="H119" t="s">
        <v>30</v>
      </c>
      <c r="I119" t="s">
        <v>30</v>
      </c>
      <c r="J119" t="s">
        <v>30</v>
      </c>
      <c r="K119" t="s">
        <v>30</v>
      </c>
      <c r="L119" t="s">
        <v>30</v>
      </c>
      <c r="M119" t="s">
        <v>30</v>
      </c>
      <c r="N119" t="s">
        <v>30</v>
      </c>
      <c r="O119" t="s">
        <v>30</v>
      </c>
      <c r="P119" t="s">
        <v>30</v>
      </c>
    </row>
    <row r="120" spans="1:16" x14ac:dyDescent="0.2">
      <c r="A120" s="2" t="s">
        <v>15</v>
      </c>
      <c r="B120" s="3">
        <v>14</v>
      </c>
      <c r="C120" s="2" t="s">
        <v>8</v>
      </c>
      <c r="D120" s="5">
        <v>0</v>
      </c>
      <c r="E120" t="s">
        <v>30</v>
      </c>
      <c r="F120" t="s">
        <v>30</v>
      </c>
      <c r="G120" t="s">
        <v>30</v>
      </c>
      <c r="H120" t="s">
        <v>30</v>
      </c>
      <c r="I120" t="s">
        <v>30</v>
      </c>
      <c r="J120" t="s">
        <v>30</v>
      </c>
      <c r="K120" t="s">
        <v>30</v>
      </c>
      <c r="L120" t="s">
        <v>30</v>
      </c>
      <c r="M120" t="s">
        <v>30</v>
      </c>
      <c r="N120" t="s">
        <v>30</v>
      </c>
      <c r="O120" t="s">
        <v>30</v>
      </c>
      <c r="P120" t="s">
        <v>30</v>
      </c>
    </row>
    <row r="121" spans="1:16" x14ac:dyDescent="0.2">
      <c r="A121" s="2" t="s">
        <v>15</v>
      </c>
      <c r="B121" s="3">
        <v>15</v>
      </c>
      <c r="C121" s="2" t="s">
        <v>8</v>
      </c>
      <c r="D121" s="5">
        <v>0</v>
      </c>
      <c r="E121" t="s">
        <v>30</v>
      </c>
      <c r="F121" t="s">
        <v>30</v>
      </c>
      <c r="G121" t="s">
        <v>30</v>
      </c>
      <c r="H121" t="s">
        <v>30</v>
      </c>
      <c r="I121" t="s">
        <v>30</v>
      </c>
      <c r="J121" t="s">
        <v>30</v>
      </c>
      <c r="K121" t="s">
        <v>30</v>
      </c>
      <c r="L121" t="s">
        <v>30</v>
      </c>
      <c r="M121" t="s">
        <v>30</v>
      </c>
      <c r="N121" t="s">
        <v>30</v>
      </c>
      <c r="O121" t="s">
        <v>30</v>
      </c>
      <c r="P121" t="s">
        <v>30</v>
      </c>
    </row>
    <row r="122" spans="1:16" x14ac:dyDescent="0.2">
      <c r="A122" s="2" t="s">
        <v>16</v>
      </c>
      <c r="B122" s="3">
        <v>1</v>
      </c>
      <c r="C122" s="2" t="s">
        <v>4</v>
      </c>
      <c r="D122" s="5">
        <v>0</v>
      </c>
      <c r="E122" t="s">
        <v>30</v>
      </c>
      <c r="F122" t="s">
        <v>30</v>
      </c>
      <c r="G122" t="s">
        <v>30</v>
      </c>
      <c r="H122" t="s">
        <v>30</v>
      </c>
      <c r="I122" t="s">
        <v>30</v>
      </c>
      <c r="J122" t="s">
        <v>30</v>
      </c>
      <c r="K122" t="s">
        <v>30</v>
      </c>
      <c r="L122" t="s">
        <v>30</v>
      </c>
      <c r="M122" t="s">
        <v>30</v>
      </c>
      <c r="N122" t="s">
        <v>30</v>
      </c>
      <c r="O122" t="s">
        <v>30</v>
      </c>
      <c r="P122" t="s">
        <v>30</v>
      </c>
    </row>
    <row r="123" spans="1:16" x14ac:dyDescent="0.2">
      <c r="A123" s="2" t="s">
        <v>16</v>
      </c>
      <c r="B123" s="3">
        <v>2</v>
      </c>
      <c r="C123" s="2" t="s">
        <v>4</v>
      </c>
      <c r="D123" s="5">
        <v>0</v>
      </c>
      <c r="E123" t="s">
        <v>30</v>
      </c>
      <c r="F123" t="s">
        <v>30</v>
      </c>
      <c r="G123" t="s">
        <v>30</v>
      </c>
      <c r="H123" t="s">
        <v>30</v>
      </c>
      <c r="I123" t="s">
        <v>30</v>
      </c>
      <c r="J123" t="s">
        <v>30</v>
      </c>
      <c r="K123" t="s">
        <v>30</v>
      </c>
      <c r="L123" t="s">
        <v>30</v>
      </c>
      <c r="M123" t="s">
        <v>30</v>
      </c>
      <c r="N123" t="s">
        <v>30</v>
      </c>
      <c r="O123" t="s">
        <v>30</v>
      </c>
      <c r="P123" t="s">
        <v>30</v>
      </c>
    </row>
    <row r="124" spans="1:16" x14ac:dyDescent="0.2">
      <c r="A124" s="2" t="s">
        <v>16</v>
      </c>
      <c r="B124" s="3">
        <v>3</v>
      </c>
      <c r="C124" s="2" t="s">
        <v>4</v>
      </c>
      <c r="D124" s="5">
        <v>0</v>
      </c>
      <c r="E124" t="s">
        <v>30</v>
      </c>
      <c r="F124" t="s">
        <v>30</v>
      </c>
      <c r="G124" t="s">
        <v>30</v>
      </c>
      <c r="H124" t="s">
        <v>30</v>
      </c>
      <c r="I124" t="s">
        <v>30</v>
      </c>
      <c r="J124" t="s">
        <v>30</v>
      </c>
      <c r="K124" t="s">
        <v>30</v>
      </c>
      <c r="L124" t="s">
        <v>30</v>
      </c>
      <c r="M124" t="s">
        <v>30</v>
      </c>
      <c r="N124" t="s">
        <v>30</v>
      </c>
      <c r="O124" t="s">
        <v>30</v>
      </c>
      <c r="P124" t="s">
        <v>30</v>
      </c>
    </row>
    <row r="125" spans="1:16" x14ac:dyDescent="0.2">
      <c r="A125" s="2" t="s">
        <v>16</v>
      </c>
      <c r="B125" s="3">
        <v>4</v>
      </c>
      <c r="C125" s="2" t="s">
        <v>5</v>
      </c>
      <c r="D125" s="5">
        <v>12</v>
      </c>
      <c r="E125">
        <v>82.5</v>
      </c>
      <c r="F125">
        <v>40.5</v>
      </c>
      <c r="G125">
        <v>94.5</v>
      </c>
      <c r="H125">
        <v>96.5</v>
      </c>
      <c r="I125">
        <v>58</v>
      </c>
      <c r="J125">
        <v>95.5</v>
      </c>
      <c r="K125">
        <v>76</v>
      </c>
      <c r="L125">
        <v>66</v>
      </c>
      <c r="M125">
        <v>79</v>
      </c>
      <c r="N125">
        <v>83</v>
      </c>
      <c r="O125">
        <v>10</v>
      </c>
      <c r="P125">
        <f>AVERAGE(E125:O125)</f>
        <v>71.045454545454547</v>
      </c>
    </row>
    <row r="126" spans="1:16" x14ac:dyDescent="0.2">
      <c r="A126" s="2" t="s">
        <v>16</v>
      </c>
      <c r="B126" s="3">
        <v>5</v>
      </c>
      <c r="C126" s="2" t="s">
        <v>5</v>
      </c>
      <c r="D126" s="5">
        <v>24</v>
      </c>
      <c r="E126">
        <v>100</v>
      </c>
      <c r="F126">
        <v>62</v>
      </c>
      <c r="G126">
        <v>91.5</v>
      </c>
      <c r="H126">
        <v>89</v>
      </c>
      <c r="I126">
        <v>49</v>
      </c>
      <c r="J126">
        <v>86</v>
      </c>
      <c r="K126">
        <v>51</v>
      </c>
      <c r="L126">
        <v>168.5</v>
      </c>
      <c r="M126">
        <v>107</v>
      </c>
      <c r="N126">
        <v>89</v>
      </c>
      <c r="O126">
        <v>9.5</v>
      </c>
      <c r="P126">
        <f>AVERAGE(E126:O126)</f>
        <v>82.045454545454547</v>
      </c>
    </row>
    <row r="127" spans="1:16" x14ac:dyDescent="0.2">
      <c r="A127" s="2" t="s">
        <v>16</v>
      </c>
      <c r="B127" s="3">
        <v>6</v>
      </c>
      <c r="C127" s="2" t="s">
        <v>5</v>
      </c>
      <c r="D127" s="5">
        <v>33</v>
      </c>
      <c r="E127">
        <v>99</v>
      </c>
      <c r="F127">
        <v>76</v>
      </c>
      <c r="G127">
        <v>121</v>
      </c>
      <c r="H127">
        <v>135</v>
      </c>
      <c r="I127">
        <v>130</v>
      </c>
      <c r="J127">
        <v>87</v>
      </c>
      <c r="K127">
        <v>116</v>
      </c>
      <c r="L127">
        <v>140</v>
      </c>
      <c r="M127">
        <v>100</v>
      </c>
      <c r="N127">
        <v>127</v>
      </c>
      <c r="O127" t="s">
        <v>30</v>
      </c>
      <c r="P127">
        <f>AVERAGE(E127:N127)</f>
        <v>113.1</v>
      </c>
    </row>
    <row r="128" spans="1:16" x14ac:dyDescent="0.2">
      <c r="A128" s="2" t="s">
        <v>16</v>
      </c>
      <c r="B128" s="3">
        <v>7</v>
      </c>
      <c r="C128" s="2" t="s">
        <v>6</v>
      </c>
      <c r="D128" s="5">
        <v>0</v>
      </c>
      <c r="E128" t="s">
        <v>30</v>
      </c>
      <c r="F128" t="s">
        <v>30</v>
      </c>
      <c r="G128" t="s">
        <v>30</v>
      </c>
      <c r="H128" t="s">
        <v>30</v>
      </c>
      <c r="I128" t="s">
        <v>30</v>
      </c>
      <c r="J128" t="s">
        <v>30</v>
      </c>
      <c r="K128" t="s">
        <v>30</v>
      </c>
      <c r="L128" t="s">
        <v>30</v>
      </c>
      <c r="M128" t="s">
        <v>30</v>
      </c>
      <c r="N128" t="s">
        <v>30</v>
      </c>
      <c r="O128" t="s">
        <v>30</v>
      </c>
      <c r="P128" t="s">
        <v>30</v>
      </c>
    </row>
    <row r="129" spans="1:16" x14ac:dyDescent="0.2">
      <c r="A129" s="2" t="s">
        <v>16</v>
      </c>
      <c r="B129" s="3">
        <v>8</v>
      </c>
      <c r="C129" s="2" t="s">
        <v>6</v>
      </c>
      <c r="D129" s="5">
        <v>0</v>
      </c>
      <c r="E129" t="s">
        <v>30</v>
      </c>
      <c r="F129" t="s">
        <v>30</v>
      </c>
      <c r="G129" t="s">
        <v>30</v>
      </c>
      <c r="H129" t="s">
        <v>30</v>
      </c>
      <c r="I129" t="s">
        <v>30</v>
      </c>
      <c r="J129" t="s">
        <v>30</v>
      </c>
      <c r="K129" t="s">
        <v>30</v>
      </c>
      <c r="L129" t="s">
        <v>30</v>
      </c>
      <c r="M129" t="s">
        <v>30</v>
      </c>
      <c r="N129" t="s">
        <v>30</v>
      </c>
      <c r="O129" t="s">
        <v>30</v>
      </c>
      <c r="P129" t="s">
        <v>30</v>
      </c>
    </row>
    <row r="130" spans="1:16" x14ac:dyDescent="0.2">
      <c r="A130" s="2" t="s">
        <v>16</v>
      </c>
      <c r="B130" s="3">
        <v>9</v>
      </c>
      <c r="C130" s="2" t="s">
        <v>6</v>
      </c>
      <c r="D130" s="5">
        <v>0</v>
      </c>
      <c r="E130" t="s">
        <v>30</v>
      </c>
      <c r="F130" t="s">
        <v>30</v>
      </c>
      <c r="G130" t="s">
        <v>30</v>
      </c>
      <c r="H130" t="s">
        <v>30</v>
      </c>
      <c r="I130" t="s">
        <v>30</v>
      </c>
      <c r="J130" t="s">
        <v>30</v>
      </c>
      <c r="K130" t="s">
        <v>30</v>
      </c>
      <c r="L130" t="s">
        <v>30</v>
      </c>
      <c r="M130" t="s">
        <v>30</v>
      </c>
      <c r="N130" t="s">
        <v>30</v>
      </c>
      <c r="O130" t="s">
        <v>30</v>
      </c>
      <c r="P130" t="s">
        <v>30</v>
      </c>
    </row>
    <row r="131" spans="1:16" x14ac:dyDescent="0.2">
      <c r="A131" s="2" t="s">
        <v>16</v>
      </c>
      <c r="B131" s="3">
        <v>10</v>
      </c>
      <c r="C131" s="2" t="s">
        <v>7</v>
      </c>
      <c r="D131" s="5">
        <v>1</v>
      </c>
      <c r="E131">
        <v>23.5</v>
      </c>
      <c r="F131" t="s">
        <v>30</v>
      </c>
      <c r="G131" t="s">
        <v>30</v>
      </c>
      <c r="H131" t="s">
        <v>30</v>
      </c>
      <c r="I131" t="s">
        <v>30</v>
      </c>
      <c r="J131" t="s">
        <v>30</v>
      </c>
      <c r="K131" t="s">
        <v>30</v>
      </c>
      <c r="L131" t="s">
        <v>30</v>
      </c>
      <c r="M131" t="s">
        <v>30</v>
      </c>
      <c r="N131" t="s">
        <v>30</v>
      </c>
      <c r="O131" t="s">
        <v>30</v>
      </c>
      <c r="P131">
        <v>23.5</v>
      </c>
    </row>
    <row r="132" spans="1:16" x14ac:dyDescent="0.2">
      <c r="A132" s="2" t="s">
        <v>16</v>
      </c>
      <c r="B132" s="3">
        <v>11</v>
      </c>
      <c r="C132" s="2" t="s">
        <v>7</v>
      </c>
      <c r="D132" s="5">
        <v>3</v>
      </c>
      <c r="E132">
        <v>61</v>
      </c>
      <c r="F132">
        <v>36</v>
      </c>
      <c r="G132">
        <v>88</v>
      </c>
      <c r="H132" t="s">
        <v>30</v>
      </c>
      <c r="I132" t="s">
        <v>30</v>
      </c>
      <c r="J132" t="s">
        <v>30</v>
      </c>
      <c r="K132" t="s">
        <v>30</v>
      </c>
      <c r="L132" t="s">
        <v>30</v>
      </c>
      <c r="M132" t="s">
        <v>30</v>
      </c>
      <c r="N132" t="s">
        <v>30</v>
      </c>
      <c r="O132" t="s">
        <v>30</v>
      </c>
      <c r="P132">
        <f>AVERAGE(E132:G132)</f>
        <v>61.666666666666664</v>
      </c>
    </row>
    <row r="133" spans="1:16" x14ac:dyDescent="0.2">
      <c r="A133" s="2" t="s">
        <v>16</v>
      </c>
      <c r="B133" s="3">
        <v>12</v>
      </c>
      <c r="C133" s="2" t="s">
        <v>7</v>
      </c>
      <c r="D133" s="5">
        <v>0</v>
      </c>
      <c r="E133" t="s">
        <v>30</v>
      </c>
      <c r="F133" t="s">
        <v>30</v>
      </c>
      <c r="G133" t="s">
        <v>30</v>
      </c>
      <c r="H133" t="s">
        <v>30</v>
      </c>
      <c r="I133" t="s">
        <v>30</v>
      </c>
      <c r="J133" t="s">
        <v>30</v>
      </c>
      <c r="K133" t="s">
        <v>30</v>
      </c>
      <c r="L133" t="s">
        <v>30</v>
      </c>
      <c r="M133" t="s">
        <v>30</v>
      </c>
      <c r="N133" t="s">
        <v>30</v>
      </c>
      <c r="O133" t="s">
        <v>30</v>
      </c>
      <c r="P133" t="s">
        <v>30</v>
      </c>
    </row>
    <row r="134" spans="1:16" x14ac:dyDescent="0.2">
      <c r="A134" s="2" t="s">
        <v>16</v>
      </c>
      <c r="B134" s="3">
        <v>13</v>
      </c>
      <c r="C134" s="2" t="s">
        <v>8</v>
      </c>
      <c r="D134" s="5">
        <v>0</v>
      </c>
      <c r="E134" t="s">
        <v>30</v>
      </c>
      <c r="F134" t="s">
        <v>30</v>
      </c>
      <c r="G134" t="s">
        <v>30</v>
      </c>
      <c r="H134" t="s">
        <v>30</v>
      </c>
      <c r="I134" t="s">
        <v>30</v>
      </c>
      <c r="J134" t="s">
        <v>30</v>
      </c>
      <c r="K134" t="s">
        <v>30</v>
      </c>
      <c r="L134" t="s">
        <v>30</v>
      </c>
      <c r="M134" t="s">
        <v>30</v>
      </c>
      <c r="N134" t="s">
        <v>30</v>
      </c>
      <c r="O134" t="s">
        <v>30</v>
      </c>
      <c r="P134" t="s">
        <v>30</v>
      </c>
    </row>
    <row r="135" spans="1:16" x14ac:dyDescent="0.2">
      <c r="A135" s="2" t="s">
        <v>16</v>
      </c>
      <c r="B135" s="3">
        <v>14</v>
      </c>
      <c r="C135" s="2" t="s">
        <v>8</v>
      </c>
      <c r="D135" s="5">
        <v>0</v>
      </c>
      <c r="E135" t="s">
        <v>30</v>
      </c>
      <c r="F135" t="s">
        <v>30</v>
      </c>
      <c r="G135" t="s">
        <v>30</v>
      </c>
      <c r="H135" t="s">
        <v>30</v>
      </c>
      <c r="I135" t="s">
        <v>30</v>
      </c>
      <c r="J135" t="s">
        <v>30</v>
      </c>
      <c r="K135" t="s">
        <v>30</v>
      </c>
      <c r="L135" t="s">
        <v>30</v>
      </c>
      <c r="M135" t="s">
        <v>30</v>
      </c>
      <c r="N135" t="s">
        <v>30</v>
      </c>
      <c r="O135" t="s">
        <v>30</v>
      </c>
      <c r="P135" t="s">
        <v>30</v>
      </c>
    </row>
    <row r="136" spans="1:16" x14ac:dyDescent="0.2">
      <c r="A136" s="2" t="s">
        <v>16</v>
      </c>
      <c r="B136" s="3">
        <v>15</v>
      </c>
      <c r="C136" s="2" t="s">
        <v>8</v>
      </c>
      <c r="D136" s="5">
        <v>0</v>
      </c>
      <c r="E136" t="s">
        <v>30</v>
      </c>
      <c r="F136" t="s">
        <v>30</v>
      </c>
      <c r="G136" t="s">
        <v>30</v>
      </c>
      <c r="H136" t="s">
        <v>30</v>
      </c>
      <c r="I136" t="s">
        <v>30</v>
      </c>
      <c r="J136" t="s">
        <v>30</v>
      </c>
      <c r="K136" t="s">
        <v>30</v>
      </c>
      <c r="L136" t="s">
        <v>30</v>
      </c>
      <c r="M136" t="s">
        <v>30</v>
      </c>
      <c r="N136" t="s">
        <v>30</v>
      </c>
      <c r="O136" t="s">
        <v>30</v>
      </c>
      <c r="P136" t="s">
        <v>30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6"/>
  <sheetViews>
    <sheetView tabSelected="1" workbookViewId="0">
      <selection activeCell="N11" sqref="N11"/>
    </sheetView>
  </sheetViews>
  <sheetFormatPr baseColWidth="10" defaultRowHeight="16" x14ac:dyDescent="0.2"/>
  <sheetData>
    <row r="1" spans="1:16" x14ac:dyDescent="0.2">
      <c r="A1" t="s">
        <v>0</v>
      </c>
      <c r="B1" t="s">
        <v>1</v>
      </c>
      <c r="C1" t="s">
        <v>2</v>
      </c>
      <c r="D1" t="s">
        <v>29</v>
      </c>
      <c r="E1" t="s">
        <v>17</v>
      </c>
      <c r="F1" t="s">
        <v>18</v>
      </c>
      <c r="G1" t="s">
        <v>19</v>
      </c>
      <c r="H1" t="s">
        <v>20</v>
      </c>
      <c r="I1" t="s">
        <v>21</v>
      </c>
      <c r="J1" t="s">
        <v>22</v>
      </c>
      <c r="K1" t="s">
        <v>23</v>
      </c>
      <c r="L1" t="s">
        <v>24</v>
      </c>
      <c r="M1" t="s">
        <v>25</v>
      </c>
      <c r="N1" t="s">
        <v>26</v>
      </c>
      <c r="O1" t="s">
        <v>28</v>
      </c>
      <c r="P1" t="s">
        <v>27</v>
      </c>
    </row>
    <row r="2" spans="1:16" x14ac:dyDescent="0.2">
      <c r="A2" t="s">
        <v>3</v>
      </c>
      <c r="B2">
        <v>1</v>
      </c>
      <c r="C2" t="s">
        <v>4</v>
      </c>
      <c r="D2">
        <v>0</v>
      </c>
      <c r="E2" t="s">
        <v>30</v>
      </c>
      <c r="F2" t="s">
        <v>30</v>
      </c>
      <c r="G2" t="s">
        <v>30</v>
      </c>
      <c r="H2" t="s">
        <v>30</v>
      </c>
      <c r="I2" t="s">
        <v>30</v>
      </c>
      <c r="J2" t="s">
        <v>30</v>
      </c>
      <c r="K2" t="s">
        <v>30</v>
      </c>
      <c r="L2" t="s">
        <v>30</v>
      </c>
      <c r="M2" t="s">
        <v>30</v>
      </c>
      <c r="N2" t="s">
        <v>30</v>
      </c>
      <c r="O2" t="s">
        <v>30</v>
      </c>
      <c r="P2" t="s">
        <v>30</v>
      </c>
    </row>
    <row r="3" spans="1:16" x14ac:dyDescent="0.2">
      <c r="A3" t="s">
        <v>3</v>
      </c>
      <c r="B3">
        <v>2</v>
      </c>
      <c r="C3" t="s">
        <v>4</v>
      </c>
      <c r="D3">
        <v>0</v>
      </c>
      <c r="E3" t="s">
        <v>30</v>
      </c>
      <c r="F3" t="s">
        <v>30</v>
      </c>
      <c r="G3" t="s">
        <v>30</v>
      </c>
      <c r="H3" t="s">
        <v>30</v>
      </c>
      <c r="I3" t="s">
        <v>30</v>
      </c>
      <c r="J3" t="s">
        <v>30</v>
      </c>
      <c r="K3" t="s">
        <v>30</v>
      </c>
      <c r="L3" t="s">
        <v>30</v>
      </c>
      <c r="M3" t="s">
        <v>30</v>
      </c>
      <c r="N3" t="s">
        <v>30</v>
      </c>
      <c r="O3" t="s">
        <v>30</v>
      </c>
      <c r="P3" t="s">
        <v>30</v>
      </c>
    </row>
    <row r="4" spans="1:16" x14ac:dyDescent="0.2">
      <c r="A4" t="s">
        <v>3</v>
      </c>
      <c r="B4">
        <v>3</v>
      </c>
      <c r="C4" t="s">
        <v>4</v>
      </c>
      <c r="D4">
        <v>0</v>
      </c>
      <c r="E4" t="s">
        <v>30</v>
      </c>
      <c r="F4" t="s">
        <v>30</v>
      </c>
      <c r="G4" t="s">
        <v>30</v>
      </c>
      <c r="H4" t="s">
        <v>30</v>
      </c>
      <c r="I4" t="s">
        <v>30</v>
      </c>
      <c r="J4" t="s">
        <v>30</v>
      </c>
      <c r="K4" t="s">
        <v>30</v>
      </c>
      <c r="L4" t="s">
        <v>30</v>
      </c>
      <c r="M4" t="s">
        <v>30</v>
      </c>
      <c r="N4" t="s">
        <v>30</v>
      </c>
      <c r="O4" t="s">
        <v>30</v>
      </c>
      <c r="P4" t="s">
        <v>30</v>
      </c>
    </row>
    <row r="5" spans="1:16" x14ac:dyDescent="0.2">
      <c r="A5" t="s">
        <v>3</v>
      </c>
      <c r="B5">
        <v>4</v>
      </c>
      <c r="C5" t="s">
        <v>5</v>
      </c>
      <c r="D5">
        <v>0</v>
      </c>
      <c r="E5" t="s">
        <v>30</v>
      </c>
      <c r="F5" t="s">
        <v>30</v>
      </c>
      <c r="G5" t="s">
        <v>30</v>
      </c>
      <c r="H5" t="s">
        <v>30</v>
      </c>
      <c r="I5" t="s">
        <v>30</v>
      </c>
      <c r="J5" t="s">
        <v>30</v>
      </c>
      <c r="K5" t="s">
        <v>30</v>
      </c>
      <c r="L5" t="s">
        <v>30</v>
      </c>
      <c r="M5" t="s">
        <v>30</v>
      </c>
      <c r="N5" t="s">
        <v>30</v>
      </c>
      <c r="O5" t="s">
        <v>30</v>
      </c>
      <c r="P5" t="s">
        <v>30</v>
      </c>
    </row>
    <row r="6" spans="1:16" x14ac:dyDescent="0.2">
      <c r="A6" t="s">
        <v>3</v>
      </c>
      <c r="B6">
        <v>5</v>
      </c>
      <c r="C6" t="s">
        <v>5</v>
      </c>
      <c r="D6">
        <v>7</v>
      </c>
      <c r="E6">
        <v>113.5</v>
      </c>
      <c r="F6">
        <v>164</v>
      </c>
      <c r="G6">
        <v>133</v>
      </c>
      <c r="H6">
        <v>150.5</v>
      </c>
      <c r="I6">
        <v>153.5</v>
      </c>
      <c r="J6">
        <v>106</v>
      </c>
      <c r="K6">
        <v>124.5</v>
      </c>
      <c r="L6" t="s">
        <v>30</v>
      </c>
      <c r="M6" t="s">
        <v>30</v>
      </c>
      <c r="N6" t="s">
        <v>30</v>
      </c>
      <c r="O6" t="s">
        <v>30</v>
      </c>
      <c r="P6">
        <v>135</v>
      </c>
    </row>
    <row r="7" spans="1:16" x14ac:dyDescent="0.2">
      <c r="A7" t="s">
        <v>3</v>
      </c>
      <c r="B7">
        <v>6</v>
      </c>
      <c r="C7" t="s">
        <v>5</v>
      </c>
      <c r="D7">
        <v>12</v>
      </c>
      <c r="E7">
        <v>117</v>
      </c>
      <c r="F7">
        <v>128</v>
      </c>
      <c r="G7">
        <v>141.5</v>
      </c>
      <c r="H7">
        <v>128</v>
      </c>
      <c r="I7">
        <v>108.5</v>
      </c>
      <c r="J7">
        <v>112.5</v>
      </c>
      <c r="K7">
        <v>120.5</v>
      </c>
      <c r="L7">
        <v>90.5</v>
      </c>
      <c r="M7">
        <v>96</v>
      </c>
      <c r="N7">
        <v>117</v>
      </c>
      <c r="O7" t="s">
        <v>30</v>
      </c>
      <c r="P7">
        <v>115.95</v>
      </c>
    </row>
    <row r="8" spans="1:16" x14ac:dyDescent="0.2">
      <c r="A8" t="s">
        <v>3</v>
      </c>
      <c r="B8">
        <v>7</v>
      </c>
      <c r="C8" t="s">
        <v>6</v>
      </c>
      <c r="D8">
        <v>0</v>
      </c>
      <c r="E8" t="s">
        <v>30</v>
      </c>
      <c r="F8" t="s">
        <v>30</v>
      </c>
      <c r="G8" t="s">
        <v>30</v>
      </c>
      <c r="H8" t="s">
        <v>30</v>
      </c>
      <c r="I8" t="s">
        <v>30</v>
      </c>
      <c r="J8" t="s">
        <v>30</v>
      </c>
      <c r="K8" t="s">
        <v>30</v>
      </c>
      <c r="L8" t="s">
        <v>30</v>
      </c>
      <c r="M8" t="s">
        <v>30</v>
      </c>
      <c r="N8" t="s">
        <v>30</v>
      </c>
      <c r="O8" t="s">
        <v>30</v>
      </c>
      <c r="P8" t="s">
        <v>30</v>
      </c>
    </row>
    <row r="9" spans="1:16" x14ac:dyDescent="0.2">
      <c r="A9" t="s">
        <v>3</v>
      </c>
      <c r="B9">
        <v>8</v>
      </c>
      <c r="C9" t="s">
        <v>6</v>
      </c>
      <c r="D9">
        <v>0</v>
      </c>
      <c r="E9" t="s">
        <v>30</v>
      </c>
      <c r="F9" t="s">
        <v>30</v>
      </c>
      <c r="G9" t="s">
        <v>30</v>
      </c>
      <c r="H9" t="s">
        <v>30</v>
      </c>
      <c r="I9" t="s">
        <v>30</v>
      </c>
      <c r="J9" t="s">
        <v>30</v>
      </c>
      <c r="K9" t="s">
        <v>30</v>
      </c>
      <c r="L9" t="s">
        <v>30</v>
      </c>
      <c r="M9" t="s">
        <v>30</v>
      </c>
      <c r="N9" t="s">
        <v>30</v>
      </c>
      <c r="O9" t="s">
        <v>30</v>
      </c>
      <c r="P9" t="s">
        <v>30</v>
      </c>
    </row>
    <row r="10" spans="1:16" x14ac:dyDescent="0.2">
      <c r="A10" t="s">
        <v>3</v>
      </c>
      <c r="B10">
        <v>9</v>
      </c>
      <c r="C10" t="s">
        <v>6</v>
      </c>
      <c r="D10">
        <v>0</v>
      </c>
      <c r="E10" t="s">
        <v>30</v>
      </c>
      <c r="F10" t="s">
        <v>30</v>
      </c>
      <c r="G10" t="s">
        <v>30</v>
      </c>
      <c r="H10" t="s">
        <v>30</v>
      </c>
      <c r="I10" t="s">
        <v>30</v>
      </c>
      <c r="J10" t="s">
        <v>30</v>
      </c>
      <c r="K10" t="s">
        <v>30</v>
      </c>
      <c r="L10" t="s">
        <v>30</v>
      </c>
      <c r="M10" t="s">
        <v>30</v>
      </c>
      <c r="N10" t="s">
        <v>30</v>
      </c>
      <c r="O10" t="s">
        <v>30</v>
      </c>
      <c r="P10" t="s">
        <v>30</v>
      </c>
    </row>
    <row r="11" spans="1:16" x14ac:dyDescent="0.2">
      <c r="A11" t="s">
        <v>3</v>
      </c>
      <c r="B11">
        <v>10</v>
      </c>
      <c r="C11" t="s">
        <v>7</v>
      </c>
      <c r="D11">
        <v>0</v>
      </c>
      <c r="E11" t="s">
        <v>30</v>
      </c>
      <c r="F11" t="s">
        <v>30</v>
      </c>
      <c r="G11" t="s">
        <v>30</v>
      </c>
      <c r="H11" t="s">
        <v>30</v>
      </c>
      <c r="I11" t="s">
        <v>30</v>
      </c>
      <c r="J11" t="s">
        <v>30</v>
      </c>
      <c r="K11" t="s">
        <v>30</v>
      </c>
      <c r="L11" t="s">
        <v>30</v>
      </c>
      <c r="M11" t="s">
        <v>30</v>
      </c>
      <c r="N11" t="s">
        <v>30</v>
      </c>
      <c r="O11" t="s">
        <v>30</v>
      </c>
      <c r="P11" t="s">
        <v>30</v>
      </c>
    </row>
    <row r="12" spans="1:16" x14ac:dyDescent="0.2">
      <c r="A12" t="s">
        <v>3</v>
      </c>
      <c r="B12">
        <v>11</v>
      </c>
      <c r="C12" t="s">
        <v>7</v>
      </c>
      <c r="D12">
        <v>0</v>
      </c>
      <c r="E12" t="s">
        <v>30</v>
      </c>
      <c r="F12" t="s">
        <v>30</v>
      </c>
      <c r="G12" t="s">
        <v>30</v>
      </c>
      <c r="H12" t="s">
        <v>30</v>
      </c>
      <c r="I12" t="s">
        <v>30</v>
      </c>
      <c r="J12" t="s">
        <v>30</v>
      </c>
      <c r="K12" t="s">
        <v>30</v>
      </c>
      <c r="L12" t="s">
        <v>30</v>
      </c>
      <c r="M12" t="s">
        <v>30</v>
      </c>
      <c r="N12" t="s">
        <v>30</v>
      </c>
      <c r="O12" t="s">
        <v>30</v>
      </c>
      <c r="P12" t="s">
        <v>30</v>
      </c>
    </row>
    <row r="13" spans="1:16" x14ac:dyDescent="0.2">
      <c r="A13" t="s">
        <v>3</v>
      </c>
      <c r="B13">
        <v>12</v>
      </c>
      <c r="C13" t="s">
        <v>7</v>
      </c>
      <c r="D13">
        <v>0</v>
      </c>
      <c r="E13" t="s">
        <v>30</v>
      </c>
      <c r="F13" t="s">
        <v>30</v>
      </c>
      <c r="G13" t="s">
        <v>30</v>
      </c>
      <c r="H13" t="s">
        <v>30</v>
      </c>
      <c r="I13" t="s">
        <v>30</v>
      </c>
      <c r="J13" t="s">
        <v>30</v>
      </c>
      <c r="K13" t="s">
        <v>30</v>
      </c>
      <c r="L13" t="s">
        <v>30</v>
      </c>
      <c r="M13" t="s">
        <v>30</v>
      </c>
      <c r="N13" t="s">
        <v>30</v>
      </c>
      <c r="O13" t="s">
        <v>30</v>
      </c>
      <c r="P13" t="s">
        <v>30</v>
      </c>
    </row>
    <row r="14" spans="1:16" x14ac:dyDescent="0.2">
      <c r="A14" t="s">
        <v>3</v>
      </c>
      <c r="B14">
        <v>13</v>
      </c>
      <c r="C14" t="s">
        <v>8</v>
      </c>
      <c r="D14">
        <v>0</v>
      </c>
      <c r="E14" t="s">
        <v>30</v>
      </c>
      <c r="F14" t="s">
        <v>30</v>
      </c>
      <c r="G14" t="s">
        <v>30</v>
      </c>
      <c r="H14" t="s">
        <v>30</v>
      </c>
      <c r="I14" t="s">
        <v>30</v>
      </c>
      <c r="J14" t="s">
        <v>30</v>
      </c>
      <c r="K14" t="s">
        <v>30</v>
      </c>
      <c r="L14" t="s">
        <v>30</v>
      </c>
      <c r="M14" t="s">
        <v>30</v>
      </c>
      <c r="N14" t="s">
        <v>30</v>
      </c>
      <c r="O14" t="s">
        <v>30</v>
      </c>
      <c r="P14" t="s">
        <v>30</v>
      </c>
    </row>
    <row r="15" spans="1:16" x14ac:dyDescent="0.2">
      <c r="A15" t="s">
        <v>3</v>
      </c>
      <c r="B15">
        <v>14</v>
      </c>
      <c r="C15" t="s">
        <v>8</v>
      </c>
      <c r="D15">
        <v>0</v>
      </c>
      <c r="E15" t="s">
        <v>30</v>
      </c>
      <c r="F15" t="s">
        <v>30</v>
      </c>
      <c r="G15" t="s">
        <v>30</v>
      </c>
      <c r="H15" t="s">
        <v>30</v>
      </c>
      <c r="I15" t="s">
        <v>30</v>
      </c>
      <c r="J15" t="s">
        <v>30</v>
      </c>
      <c r="K15" t="s">
        <v>30</v>
      </c>
      <c r="L15" t="s">
        <v>30</v>
      </c>
      <c r="M15" t="s">
        <v>30</v>
      </c>
      <c r="N15" t="s">
        <v>30</v>
      </c>
      <c r="O15" t="s">
        <v>30</v>
      </c>
      <c r="P15" t="s">
        <v>30</v>
      </c>
    </row>
    <row r="16" spans="1:16" x14ac:dyDescent="0.2">
      <c r="A16" t="s">
        <v>3</v>
      </c>
      <c r="B16">
        <v>15</v>
      </c>
      <c r="C16" t="s">
        <v>8</v>
      </c>
      <c r="D16">
        <v>0</v>
      </c>
      <c r="E16" t="s">
        <v>30</v>
      </c>
      <c r="F16" t="s">
        <v>30</v>
      </c>
      <c r="G16" t="s">
        <v>30</v>
      </c>
      <c r="H16" t="s">
        <v>30</v>
      </c>
      <c r="I16" t="s">
        <v>30</v>
      </c>
      <c r="J16" t="s">
        <v>30</v>
      </c>
      <c r="K16" t="s">
        <v>30</v>
      </c>
      <c r="L16" t="s">
        <v>30</v>
      </c>
      <c r="M16" t="s">
        <v>30</v>
      </c>
      <c r="N16" t="s">
        <v>30</v>
      </c>
      <c r="O16" t="s">
        <v>30</v>
      </c>
      <c r="P16" t="s">
        <v>30</v>
      </c>
    </row>
    <row r="17" spans="1:16" x14ac:dyDescent="0.2">
      <c r="A17" t="s">
        <v>9</v>
      </c>
      <c r="B17">
        <v>1</v>
      </c>
      <c r="C17" t="s">
        <v>4</v>
      </c>
      <c r="D17">
        <v>0</v>
      </c>
      <c r="E17" t="s">
        <v>30</v>
      </c>
      <c r="F17" t="s">
        <v>30</v>
      </c>
      <c r="G17" t="s">
        <v>30</v>
      </c>
      <c r="H17" t="s">
        <v>30</v>
      </c>
      <c r="I17" t="s">
        <v>30</v>
      </c>
      <c r="J17" t="s">
        <v>30</v>
      </c>
      <c r="K17" t="s">
        <v>30</v>
      </c>
      <c r="L17" t="s">
        <v>30</v>
      </c>
      <c r="M17" t="s">
        <v>30</v>
      </c>
      <c r="N17" t="s">
        <v>30</v>
      </c>
      <c r="O17" t="s">
        <v>30</v>
      </c>
      <c r="P17" t="s">
        <v>30</v>
      </c>
    </row>
    <row r="18" spans="1:16" x14ac:dyDescent="0.2">
      <c r="A18" t="s">
        <v>9</v>
      </c>
      <c r="B18">
        <v>2</v>
      </c>
      <c r="C18" t="s">
        <v>4</v>
      </c>
      <c r="D18">
        <v>0</v>
      </c>
      <c r="E18" t="s">
        <v>30</v>
      </c>
      <c r="F18" t="s">
        <v>30</v>
      </c>
      <c r="G18" t="s">
        <v>30</v>
      </c>
      <c r="H18" t="s">
        <v>30</v>
      </c>
      <c r="I18" t="s">
        <v>30</v>
      </c>
      <c r="J18" t="s">
        <v>30</v>
      </c>
      <c r="K18" t="s">
        <v>30</v>
      </c>
      <c r="L18" t="s">
        <v>30</v>
      </c>
      <c r="M18" t="s">
        <v>30</v>
      </c>
      <c r="N18" t="s">
        <v>30</v>
      </c>
      <c r="O18" t="s">
        <v>30</v>
      </c>
      <c r="P18" t="s">
        <v>30</v>
      </c>
    </row>
    <row r="19" spans="1:16" x14ac:dyDescent="0.2">
      <c r="A19" t="s">
        <v>9</v>
      </c>
      <c r="B19">
        <v>3</v>
      </c>
      <c r="C19" t="s">
        <v>4</v>
      </c>
      <c r="D19">
        <v>0</v>
      </c>
      <c r="E19" t="s">
        <v>30</v>
      </c>
      <c r="F19" t="s">
        <v>30</v>
      </c>
      <c r="G19" t="s">
        <v>30</v>
      </c>
      <c r="H19" t="s">
        <v>30</v>
      </c>
      <c r="I19" t="s">
        <v>30</v>
      </c>
      <c r="J19" t="s">
        <v>30</v>
      </c>
      <c r="K19" t="s">
        <v>30</v>
      </c>
      <c r="L19" t="s">
        <v>30</v>
      </c>
      <c r="M19" t="s">
        <v>30</v>
      </c>
      <c r="N19" t="s">
        <v>30</v>
      </c>
      <c r="O19" t="s">
        <v>30</v>
      </c>
      <c r="P19" t="s">
        <v>30</v>
      </c>
    </row>
    <row r="20" spans="1:16" x14ac:dyDescent="0.2">
      <c r="A20" t="s">
        <v>9</v>
      </c>
      <c r="B20">
        <v>4</v>
      </c>
      <c r="C20" t="s">
        <v>5</v>
      </c>
      <c r="D20">
        <v>24</v>
      </c>
      <c r="E20">
        <v>84</v>
      </c>
      <c r="F20">
        <v>89.5</v>
      </c>
      <c r="G20">
        <v>97</v>
      </c>
      <c r="H20">
        <v>78</v>
      </c>
      <c r="I20">
        <v>85.5</v>
      </c>
      <c r="J20">
        <v>54.5</v>
      </c>
      <c r="K20">
        <v>68.5</v>
      </c>
      <c r="L20">
        <v>89</v>
      </c>
      <c r="M20">
        <v>75.5</v>
      </c>
      <c r="N20">
        <v>84</v>
      </c>
      <c r="O20" t="s">
        <v>30</v>
      </c>
      <c r="P20">
        <v>80.55</v>
      </c>
    </row>
    <row r="21" spans="1:16" x14ac:dyDescent="0.2">
      <c r="A21" t="s">
        <v>9</v>
      </c>
      <c r="B21">
        <v>5</v>
      </c>
      <c r="C21" t="s">
        <v>5</v>
      </c>
      <c r="D21">
        <v>39</v>
      </c>
      <c r="E21">
        <v>57.75</v>
      </c>
      <c r="F21">
        <v>82.25</v>
      </c>
      <c r="G21">
        <v>62.25</v>
      </c>
      <c r="H21">
        <v>98.75</v>
      </c>
      <c r="I21">
        <v>78.75</v>
      </c>
      <c r="J21">
        <v>89.25</v>
      </c>
      <c r="K21">
        <v>89.25</v>
      </c>
      <c r="L21">
        <v>73.75</v>
      </c>
      <c r="M21">
        <v>82.75</v>
      </c>
      <c r="N21">
        <v>66.25</v>
      </c>
      <c r="O21">
        <v>13.25</v>
      </c>
      <c r="P21">
        <v>78.099999999999994</v>
      </c>
    </row>
    <row r="22" spans="1:16" x14ac:dyDescent="0.2">
      <c r="A22" t="s">
        <v>9</v>
      </c>
      <c r="B22">
        <v>6</v>
      </c>
      <c r="C22" t="s">
        <v>5</v>
      </c>
      <c r="D22">
        <v>16</v>
      </c>
      <c r="E22">
        <v>82</v>
      </c>
      <c r="F22">
        <v>133</v>
      </c>
      <c r="G22">
        <v>120.5</v>
      </c>
      <c r="H22">
        <v>103</v>
      </c>
      <c r="I22">
        <v>104.5</v>
      </c>
      <c r="J22">
        <v>131</v>
      </c>
      <c r="K22">
        <v>113.5</v>
      </c>
      <c r="L22">
        <v>101.5</v>
      </c>
      <c r="M22">
        <v>121.5</v>
      </c>
      <c r="N22">
        <v>116</v>
      </c>
      <c r="O22" t="s">
        <v>30</v>
      </c>
      <c r="P22">
        <v>112.65</v>
      </c>
    </row>
    <row r="23" spans="1:16" x14ac:dyDescent="0.2">
      <c r="A23" t="s">
        <v>9</v>
      </c>
      <c r="B23">
        <v>7</v>
      </c>
      <c r="C23" t="s">
        <v>6</v>
      </c>
      <c r="D23">
        <v>0</v>
      </c>
      <c r="E23" t="s">
        <v>30</v>
      </c>
      <c r="F23" t="s">
        <v>30</v>
      </c>
      <c r="G23" t="s">
        <v>30</v>
      </c>
      <c r="H23" t="s">
        <v>30</v>
      </c>
      <c r="I23" t="s">
        <v>30</v>
      </c>
      <c r="J23" t="s">
        <v>30</v>
      </c>
      <c r="K23" t="s">
        <v>30</v>
      </c>
      <c r="L23" t="s">
        <v>30</v>
      </c>
      <c r="M23" t="s">
        <v>30</v>
      </c>
      <c r="N23" t="s">
        <v>30</v>
      </c>
      <c r="O23" t="s">
        <v>30</v>
      </c>
      <c r="P23" t="s">
        <v>30</v>
      </c>
    </row>
    <row r="24" spans="1:16" x14ac:dyDescent="0.2">
      <c r="A24" t="s">
        <v>9</v>
      </c>
      <c r="B24">
        <v>8</v>
      </c>
      <c r="C24" t="s">
        <v>6</v>
      </c>
      <c r="D24">
        <v>0</v>
      </c>
      <c r="E24" t="s">
        <v>30</v>
      </c>
      <c r="F24" t="s">
        <v>30</v>
      </c>
      <c r="G24" t="s">
        <v>30</v>
      </c>
      <c r="H24" t="s">
        <v>30</v>
      </c>
      <c r="I24" t="s">
        <v>30</v>
      </c>
      <c r="J24" t="s">
        <v>30</v>
      </c>
      <c r="K24" t="s">
        <v>30</v>
      </c>
      <c r="L24" t="s">
        <v>30</v>
      </c>
      <c r="M24" t="s">
        <v>30</v>
      </c>
      <c r="N24" t="s">
        <v>30</v>
      </c>
      <c r="O24" t="s">
        <v>30</v>
      </c>
      <c r="P24" t="s">
        <v>30</v>
      </c>
    </row>
    <row r="25" spans="1:16" x14ac:dyDescent="0.2">
      <c r="A25" t="s">
        <v>9</v>
      </c>
      <c r="B25">
        <v>9</v>
      </c>
      <c r="C25" t="s">
        <v>6</v>
      </c>
      <c r="D25">
        <v>0</v>
      </c>
      <c r="E25" t="s">
        <v>30</v>
      </c>
      <c r="F25" t="s">
        <v>30</v>
      </c>
      <c r="G25" t="s">
        <v>30</v>
      </c>
      <c r="H25" t="s">
        <v>30</v>
      </c>
      <c r="I25" t="s">
        <v>30</v>
      </c>
      <c r="J25" t="s">
        <v>30</v>
      </c>
      <c r="K25" t="s">
        <v>30</v>
      </c>
      <c r="L25" t="s">
        <v>30</v>
      </c>
      <c r="M25" t="s">
        <v>30</v>
      </c>
      <c r="N25" t="s">
        <v>30</v>
      </c>
      <c r="O25" t="s">
        <v>30</v>
      </c>
      <c r="P25" t="s">
        <v>30</v>
      </c>
    </row>
    <row r="26" spans="1:16" x14ac:dyDescent="0.2">
      <c r="A26" t="s">
        <v>9</v>
      </c>
      <c r="B26">
        <v>10</v>
      </c>
      <c r="C26" t="s">
        <v>7</v>
      </c>
      <c r="D26">
        <v>0</v>
      </c>
      <c r="E26" t="s">
        <v>30</v>
      </c>
      <c r="F26" t="s">
        <v>30</v>
      </c>
      <c r="G26" t="s">
        <v>30</v>
      </c>
      <c r="H26" t="s">
        <v>30</v>
      </c>
      <c r="I26" t="s">
        <v>30</v>
      </c>
      <c r="J26" t="s">
        <v>30</v>
      </c>
      <c r="K26" t="s">
        <v>30</v>
      </c>
      <c r="L26" t="s">
        <v>30</v>
      </c>
      <c r="M26" t="s">
        <v>30</v>
      </c>
      <c r="N26" t="s">
        <v>30</v>
      </c>
      <c r="O26" t="s">
        <v>30</v>
      </c>
      <c r="P26" t="s">
        <v>30</v>
      </c>
    </row>
    <row r="27" spans="1:16" x14ac:dyDescent="0.2">
      <c r="A27" t="s">
        <v>9</v>
      </c>
      <c r="B27">
        <v>11</v>
      </c>
      <c r="C27" t="s">
        <v>7</v>
      </c>
      <c r="D27">
        <v>0</v>
      </c>
      <c r="E27" t="s">
        <v>30</v>
      </c>
      <c r="F27" t="s">
        <v>30</v>
      </c>
      <c r="G27" t="s">
        <v>30</v>
      </c>
      <c r="H27" t="s">
        <v>30</v>
      </c>
      <c r="I27" t="s">
        <v>30</v>
      </c>
      <c r="J27" t="s">
        <v>30</v>
      </c>
      <c r="K27" t="s">
        <v>30</v>
      </c>
      <c r="L27" t="s">
        <v>30</v>
      </c>
      <c r="M27" t="s">
        <v>30</v>
      </c>
      <c r="N27" t="s">
        <v>30</v>
      </c>
      <c r="O27" t="s">
        <v>30</v>
      </c>
      <c r="P27" t="s">
        <v>30</v>
      </c>
    </row>
    <row r="28" spans="1:16" x14ac:dyDescent="0.2">
      <c r="A28" t="s">
        <v>9</v>
      </c>
      <c r="B28">
        <v>12</v>
      </c>
      <c r="C28" t="s">
        <v>7</v>
      </c>
      <c r="D28">
        <v>6</v>
      </c>
      <c r="E28">
        <v>54.5</v>
      </c>
      <c r="F28">
        <v>38</v>
      </c>
      <c r="G28">
        <v>53</v>
      </c>
      <c r="H28">
        <v>18.5</v>
      </c>
      <c r="I28">
        <v>19</v>
      </c>
      <c r="J28">
        <v>28</v>
      </c>
      <c r="K28" t="s">
        <v>30</v>
      </c>
      <c r="L28" t="s">
        <v>30</v>
      </c>
      <c r="M28" t="s">
        <v>30</v>
      </c>
      <c r="N28" t="s">
        <v>30</v>
      </c>
      <c r="O28" t="s">
        <v>30</v>
      </c>
      <c r="P28">
        <v>35.166666666666664</v>
      </c>
    </row>
    <row r="29" spans="1:16" x14ac:dyDescent="0.2">
      <c r="A29" t="s">
        <v>9</v>
      </c>
      <c r="B29">
        <v>13</v>
      </c>
      <c r="C29" t="s">
        <v>8</v>
      </c>
      <c r="D29">
        <v>0</v>
      </c>
      <c r="E29" t="s">
        <v>30</v>
      </c>
      <c r="F29" t="s">
        <v>30</v>
      </c>
      <c r="G29" t="s">
        <v>30</v>
      </c>
      <c r="H29" t="s">
        <v>30</v>
      </c>
      <c r="I29" t="s">
        <v>30</v>
      </c>
      <c r="J29" t="s">
        <v>30</v>
      </c>
      <c r="K29" t="s">
        <v>30</v>
      </c>
      <c r="L29" t="s">
        <v>30</v>
      </c>
      <c r="M29" t="s">
        <v>30</v>
      </c>
      <c r="N29" t="s">
        <v>30</v>
      </c>
      <c r="O29" t="s">
        <v>30</v>
      </c>
      <c r="P29" t="s">
        <v>30</v>
      </c>
    </row>
    <row r="30" spans="1:16" x14ac:dyDescent="0.2">
      <c r="A30" t="s">
        <v>9</v>
      </c>
      <c r="B30">
        <v>14</v>
      </c>
      <c r="C30" t="s">
        <v>8</v>
      </c>
      <c r="D30">
        <v>0</v>
      </c>
      <c r="E30" t="s">
        <v>30</v>
      </c>
      <c r="F30" t="s">
        <v>30</v>
      </c>
      <c r="G30" t="s">
        <v>30</v>
      </c>
      <c r="H30" t="s">
        <v>30</v>
      </c>
      <c r="I30" t="s">
        <v>30</v>
      </c>
      <c r="J30" t="s">
        <v>30</v>
      </c>
      <c r="K30" t="s">
        <v>30</v>
      </c>
      <c r="L30" t="s">
        <v>30</v>
      </c>
      <c r="M30" t="s">
        <v>30</v>
      </c>
      <c r="N30" t="s">
        <v>30</v>
      </c>
      <c r="O30" t="s">
        <v>30</v>
      </c>
      <c r="P30" t="s">
        <v>30</v>
      </c>
    </row>
    <row r="31" spans="1:16" x14ac:dyDescent="0.2">
      <c r="A31" t="s">
        <v>9</v>
      </c>
      <c r="B31">
        <v>15</v>
      </c>
      <c r="C31" t="s">
        <v>8</v>
      </c>
      <c r="D31">
        <v>0</v>
      </c>
      <c r="E31" t="s">
        <v>30</v>
      </c>
      <c r="F31" t="s">
        <v>30</v>
      </c>
      <c r="G31" t="s">
        <v>30</v>
      </c>
      <c r="H31" t="s">
        <v>30</v>
      </c>
      <c r="I31" t="s">
        <v>30</v>
      </c>
      <c r="J31" t="s">
        <v>30</v>
      </c>
      <c r="K31" t="s">
        <v>30</v>
      </c>
      <c r="L31" t="s">
        <v>30</v>
      </c>
      <c r="M31" t="s">
        <v>30</v>
      </c>
      <c r="N31" t="s">
        <v>30</v>
      </c>
      <c r="O31" t="s">
        <v>30</v>
      </c>
      <c r="P31" t="s">
        <v>30</v>
      </c>
    </row>
    <row r="32" spans="1:16" x14ac:dyDescent="0.2">
      <c r="A32" t="s">
        <v>10</v>
      </c>
      <c r="B32">
        <v>1</v>
      </c>
      <c r="C32" t="s">
        <v>4</v>
      </c>
      <c r="D32">
        <v>0</v>
      </c>
      <c r="E32" t="s">
        <v>30</v>
      </c>
      <c r="F32" t="s">
        <v>30</v>
      </c>
      <c r="G32" t="s">
        <v>30</v>
      </c>
      <c r="H32" t="s">
        <v>30</v>
      </c>
      <c r="I32" t="s">
        <v>30</v>
      </c>
      <c r="J32" t="s">
        <v>30</v>
      </c>
      <c r="K32" t="s">
        <v>30</v>
      </c>
      <c r="L32" t="s">
        <v>30</v>
      </c>
      <c r="M32" t="s">
        <v>30</v>
      </c>
      <c r="N32" t="s">
        <v>30</v>
      </c>
      <c r="O32" t="s">
        <v>30</v>
      </c>
      <c r="P32" t="s">
        <v>30</v>
      </c>
    </row>
    <row r="33" spans="1:16" x14ac:dyDescent="0.2">
      <c r="A33" t="s">
        <v>10</v>
      </c>
      <c r="B33">
        <v>2</v>
      </c>
      <c r="C33" t="s">
        <v>4</v>
      </c>
      <c r="D33">
        <v>0</v>
      </c>
      <c r="E33" t="s">
        <v>30</v>
      </c>
      <c r="F33" t="s">
        <v>30</v>
      </c>
      <c r="G33" t="s">
        <v>30</v>
      </c>
      <c r="H33" t="s">
        <v>30</v>
      </c>
      <c r="I33" t="s">
        <v>30</v>
      </c>
      <c r="J33" t="s">
        <v>30</v>
      </c>
      <c r="K33" t="s">
        <v>30</v>
      </c>
      <c r="L33" t="s">
        <v>30</v>
      </c>
      <c r="M33" t="s">
        <v>30</v>
      </c>
      <c r="N33" t="s">
        <v>30</v>
      </c>
      <c r="O33" t="s">
        <v>30</v>
      </c>
      <c r="P33" t="s">
        <v>30</v>
      </c>
    </row>
    <row r="34" spans="1:16" x14ac:dyDescent="0.2">
      <c r="A34" t="s">
        <v>10</v>
      </c>
      <c r="B34">
        <v>3</v>
      </c>
      <c r="C34" t="s">
        <v>4</v>
      </c>
      <c r="D34">
        <v>0</v>
      </c>
      <c r="E34" t="s">
        <v>30</v>
      </c>
      <c r="F34" t="s">
        <v>30</v>
      </c>
      <c r="G34" t="s">
        <v>30</v>
      </c>
      <c r="H34" t="s">
        <v>30</v>
      </c>
      <c r="I34" t="s">
        <v>30</v>
      </c>
      <c r="J34" t="s">
        <v>30</v>
      </c>
      <c r="K34" t="s">
        <v>30</v>
      </c>
      <c r="L34" t="s">
        <v>30</v>
      </c>
      <c r="M34" t="s">
        <v>30</v>
      </c>
      <c r="N34" t="s">
        <v>30</v>
      </c>
      <c r="O34" t="s">
        <v>30</v>
      </c>
      <c r="P34" t="s">
        <v>30</v>
      </c>
    </row>
    <row r="35" spans="1:16" x14ac:dyDescent="0.2">
      <c r="A35" t="s">
        <v>10</v>
      </c>
      <c r="B35">
        <v>4</v>
      </c>
      <c r="C35" t="s">
        <v>5</v>
      </c>
      <c r="D35">
        <v>38</v>
      </c>
      <c r="E35">
        <v>127.5</v>
      </c>
      <c r="F35">
        <v>145.5</v>
      </c>
      <c r="G35">
        <v>121.5</v>
      </c>
      <c r="H35">
        <v>105.5</v>
      </c>
      <c r="I35">
        <v>143</v>
      </c>
      <c r="J35">
        <v>148.5</v>
      </c>
      <c r="K35">
        <v>112.5</v>
      </c>
      <c r="L35">
        <v>125</v>
      </c>
      <c r="M35">
        <v>144.5</v>
      </c>
      <c r="N35">
        <v>129.5</v>
      </c>
      <c r="O35" t="s">
        <v>30</v>
      </c>
      <c r="P35">
        <v>130.30000000000001</v>
      </c>
    </row>
    <row r="36" spans="1:16" x14ac:dyDescent="0.2">
      <c r="A36" t="s">
        <v>10</v>
      </c>
      <c r="B36">
        <v>5</v>
      </c>
      <c r="C36" t="s">
        <v>5</v>
      </c>
      <c r="D36">
        <v>22</v>
      </c>
      <c r="E36">
        <v>81.5</v>
      </c>
      <c r="F36">
        <v>74</v>
      </c>
      <c r="G36">
        <v>76.5</v>
      </c>
      <c r="H36">
        <v>66</v>
      </c>
      <c r="I36">
        <v>50</v>
      </c>
      <c r="J36">
        <v>58</v>
      </c>
      <c r="K36">
        <v>56</v>
      </c>
      <c r="L36">
        <v>53.5</v>
      </c>
      <c r="M36">
        <v>50</v>
      </c>
      <c r="N36">
        <v>66</v>
      </c>
      <c r="O36" t="s">
        <v>30</v>
      </c>
      <c r="P36">
        <v>63.15</v>
      </c>
    </row>
    <row r="37" spans="1:16" x14ac:dyDescent="0.2">
      <c r="A37" t="s">
        <v>10</v>
      </c>
      <c r="B37">
        <v>6</v>
      </c>
      <c r="C37" t="s">
        <v>5</v>
      </c>
      <c r="D37">
        <v>12</v>
      </c>
      <c r="E37">
        <v>76</v>
      </c>
      <c r="F37">
        <v>120.5</v>
      </c>
      <c r="G37">
        <v>93.5</v>
      </c>
      <c r="H37">
        <v>87</v>
      </c>
      <c r="I37">
        <v>96</v>
      </c>
      <c r="J37">
        <v>100</v>
      </c>
      <c r="K37">
        <v>127</v>
      </c>
      <c r="L37">
        <v>81</v>
      </c>
      <c r="M37">
        <v>88</v>
      </c>
      <c r="N37">
        <v>64.5</v>
      </c>
      <c r="O37" t="s">
        <v>30</v>
      </c>
      <c r="P37">
        <v>93.35</v>
      </c>
    </row>
    <row r="38" spans="1:16" x14ac:dyDescent="0.2">
      <c r="A38" t="s">
        <v>10</v>
      </c>
      <c r="B38">
        <v>7</v>
      </c>
      <c r="C38" t="s">
        <v>6</v>
      </c>
      <c r="D38">
        <v>1</v>
      </c>
      <c r="E38">
        <v>36.5</v>
      </c>
      <c r="F38" t="s">
        <v>30</v>
      </c>
      <c r="G38" t="s">
        <v>30</v>
      </c>
      <c r="H38" t="s">
        <v>30</v>
      </c>
      <c r="I38" t="s">
        <v>30</v>
      </c>
      <c r="J38" t="s">
        <v>30</v>
      </c>
      <c r="K38" t="s">
        <v>30</v>
      </c>
      <c r="L38" t="s">
        <v>30</v>
      </c>
      <c r="M38" t="s">
        <v>30</v>
      </c>
      <c r="N38" t="s">
        <v>30</v>
      </c>
      <c r="O38" t="s">
        <v>30</v>
      </c>
      <c r="P38">
        <v>36.5</v>
      </c>
    </row>
    <row r="39" spans="1:16" x14ac:dyDescent="0.2">
      <c r="A39" t="s">
        <v>10</v>
      </c>
      <c r="B39">
        <v>8</v>
      </c>
      <c r="C39" t="s">
        <v>6</v>
      </c>
      <c r="D39">
        <v>0</v>
      </c>
      <c r="E39" t="s">
        <v>30</v>
      </c>
      <c r="F39" t="s">
        <v>30</v>
      </c>
      <c r="G39" t="s">
        <v>30</v>
      </c>
      <c r="H39" t="s">
        <v>30</v>
      </c>
      <c r="I39" t="s">
        <v>30</v>
      </c>
      <c r="J39" t="s">
        <v>30</v>
      </c>
      <c r="K39" t="s">
        <v>30</v>
      </c>
      <c r="L39" t="s">
        <v>30</v>
      </c>
      <c r="M39" t="s">
        <v>30</v>
      </c>
      <c r="N39" t="s">
        <v>30</v>
      </c>
      <c r="O39" t="s">
        <v>30</v>
      </c>
      <c r="P39" t="s">
        <v>30</v>
      </c>
    </row>
    <row r="40" spans="1:16" x14ac:dyDescent="0.2">
      <c r="A40" t="s">
        <v>10</v>
      </c>
      <c r="B40">
        <v>9</v>
      </c>
      <c r="C40" t="s">
        <v>6</v>
      </c>
      <c r="D40">
        <v>0</v>
      </c>
      <c r="E40" t="s">
        <v>30</v>
      </c>
      <c r="F40" t="s">
        <v>30</v>
      </c>
      <c r="G40" t="s">
        <v>30</v>
      </c>
      <c r="H40" t="s">
        <v>30</v>
      </c>
      <c r="I40" t="s">
        <v>30</v>
      </c>
      <c r="J40" t="s">
        <v>30</v>
      </c>
      <c r="K40" t="s">
        <v>30</v>
      </c>
      <c r="L40" t="s">
        <v>30</v>
      </c>
      <c r="M40" t="s">
        <v>30</v>
      </c>
      <c r="N40" t="s">
        <v>30</v>
      </c>
      <c r="O40" t="s">
        <v>30</v>
      </c>
      <c r="P40" t="s">
        <v>30</v>
      </c>
    </row>
    <row r="41" spans="1:16" x14ac:dyDescent="0.2">
      <c r="A41" t="s">
        <v>10</v>
      </c>
      <c r="B41">
        <v>10</v>
      </c>
      <c r="C41" t="s">
        <v>7</v>
      </c>
      <c r="D41">
        <v>0</v>
      </c>
      <c r="E41" t="s">
        <v>30</v>
      </c>
      <c r="F41" t="s">
        <v>30</v>
      </c>
      <c r="G41" t="s">
        <v>30</v>
      </c>
      <c r="H41" t="s">
        <v>30</v>
      </c>
      <c r="I41" t="s">
        <v>30</v>
      </c>
      <c r="J41" t="s">
        <v>30</v>
      </c>
      <c r="K41" t="s">
        <v>30</v>
      </c>
      <c r="L41" t="s">
        <v>30</v>
      </c>
      <c r="M41" t="s">
        <v>30</v>
      </c>
      <c r="N41" t="s">
        <v>30</v>
      </c>
      <c r="O41" t="s">
        <v>30</v>
      </c>
      <c r="P41" t="s">
        <v>30</v>
      </c>
    </row>
    <row r="42" spans="1:16" x14ac:dyDescent="0.2">
      <c r="A42" t="s">
        <v>10</v>
      </c>
      <c r="B42">
        <v>11</v>
      </c>
      <c r="C42" t="s">
        <v>7</v>
      </c>
      <c r="D42">
        <v>19</v>
      </c>
      <c r="E42">
        <v>48.5</v>
      </c>
      <c r="F42">
        <v>44</v>
      </c>
      <c r="G42">
        <v>50</v>
      </c>
      <c r="H42">
        <v>41</v>
      </c>
      <c r="I42">
        <v>29</v>
      </c>
      <c r="J42">
        <v>55</v>
      </c>
      <c r="K42">
        <v>52.5</v>
      </c>
      <c r="L42">
        <v>19.5</v>
      </c>
      <c r="M42">
        <v>33.5</v>
      </c>
      <c r="N42">
        <v>54.5</v>
      </c>
      <c r="O42" t="s">
        <v>30</v>
      </c>
      <c r="P42">
        <v>42.75</v>
      </c>
    </row>
    <row r="43" spans="1:16" x14ac:dyDescent="0.2">
      <c r="A43" t="s">
        <v>10</v>
      </c>
      <c r="B43">
        <v>12</v>
      </c>
      <c r="C43" t="s">
        <v>7</v>
      </c>
      <c r="D43">
        <v>0</v>
      </c>
      <c r="E43" t="s">
        <v>30</v>
      </c>
      <c r="F43" t="s">
        <v>30</v>
      </c>
      <c r="G43" t="s">
        <v>30</v>
      </c>
      <c r="H43" t="s">
        <v>30</v>
      </c>
      <c r="I43" t="s">
        <v>30</v>
      </c>
      <c r="J43" t="s">
        <v>30</v>
      </c>
      <c r="K43" t="s">
        <v>30</v>
      </c>
      <c r="L43" t="s">
        <v>30</v>
      </c>
      <c r="M43" t="s">
        <v>30</v>
      </c>
      <c r="N43" t="s">
        <v>30</v>
      </c>
      <c r="O43" t="s">
        <v>30</v>
      </c>
      <c r="P43" t="s">
        <v>30</v>
      </c>
    </row>
    <row r="44" spans="1:16" x14ac:dyDescent="0.2">
      <c r="A44" t="s">
        <v>10</v>
      </c>
      <c r="B44">
        <v>13</v>
      </c>
      <c r="C44" t="s">
        <v>8</v>
      </c>
      <c r="D44">
        <v>0</v>
      </c>
      <c r="E44" t="s">
        <v>30</v>
      </c>
      <c r="F44" t="s">
        <v>30</v>
      </c>
      <c r="G44" t="s">
        <v>30</v>
      </c>
      <c r="H44" t="s">
        <v>30</v>
      </c>
      <c r="I44" t="s">
        <v>30</v>
      </c>
      <c r="J44" t="s">
        <v>30</v>
      </c>
      <c r="K44" t="s">
        <v>30</v>
      </c>
      <c r="L44" t="s">
        <v>30</v>
      </c>
      <c r="M44" t="s">
        <v>30</v>
      </c>
      <c r="N44" t="s">
        <v>30</v>
      </c>
      <c r="O44" t="s">
        <v>30</v>
      </c>
      <c r="P44" t="s">
        <v>30</v>
      </c>
    </row>
    <row r="45" spans="1:16" x14ac:dyDescent="0.2">
      <c r="A45" t="s">
        <v>10</v>
      </c>
      <c r="B45">
        <v>14</v>
      </c>
      <c r="C45" t="s">
        <v>8</v>
      </c>
      <c r="D45">
        <v>0</v>
      </c>
      <c r="E45" t="s">
        <v>30</v>
      </c>
      <c r="F45" t="s">
        <v>30</v>
      </c>
      <c r="G45" t="s">
        <v>30</v>
      </c>
      <c r="H45" t="s">
        <v>30</v>
      </c>
      <c r="I45" t="s">
        <v>30</v>
      </c>
      <c r="J45" t="s">
        <v>30</v>
      </c>
      <c r="K45" t="s">
        <v>30</v>
      </c>
      <c r="L45" t="s">
        <v>30</v>
      </c>
      <c r="M45" t="s">
        <v>30</v>
      </c>
      <c r="N45" t="s">
        <v>30</v>
      </c>
      <c r="O45" t="s">
        <v>30</v>
      </c>
      <c r="P45" t="s">
        <v>30</v>
      </c>
    </row>
    <row r="46" spans="1:16" x14ac:dyDescent="0.2">
      <c r="A46" t="s">
        <v>10</v>
      </c>
      <c r="B46">
        <v>15</v>
      </c>
      <c r="C46" t="s">
        <v>8</v>
      </c>
      <c r="D46">
        <v>0</v>
      </c>
      <c r="E46" t="s">
        <v>30</v>
      </c>
      <c r="F46" t="s">
        <v>30</v>
      </c>
      <c r="G46" t="s">
        <v>30</v>
      </c>
      <c r="H46" t="s">
        <v>30</v>
      </c>
      <c r="I46" t="s">
        <v>30</v>
      </c>
      <c r="J46" t="s">
        <v>30</v>
      </c>
      <c r="K46" t="s">
        <v>30</v>
      </c>
      <c r="L46" t="s">
        <v>30</v>
      </c>
      <c r="M46" t="s">
        <v>30</v>
      </c>
      <c r="N46" t="s">
        <v>30</v>
      </c>
      <c r="O46" t="s">
        <v>30</v>
      </c>
      <c r="P46" t="s">
        <v>30</v>
      </c>
    </row>
    <row r="47" spans="1:16" x14ac:dyDescent="0.2">
      <c r="A47" t="s">
        <v>11</v>
      </c>
      <c r="B47">
        <v>1</v>
      </c>
      <c r="C47" t="s">
        <v>4</v>
      </c>
      <c r="D47">
        <v>0</v>
      </c>
      <c r="E47" t="s">
        <v>30</v>
      </c>
      <c r="F47" t="s">
        <v>30</v>
      </c>
      <c r="G47" t="s">
        <v>30</v>
      </c>
      <c r="H47" t="s">
        <v>30</v>
      </c>
      <c r="I47" t="s">
        <v>30</v>
      </c>
      <c r="J47" t="s">
        <v>30</v>
      </c>
      <c r="K47" t="s">
        <v>30</v>
      </c>
      <c r="L47" t="s">
        <v>30</v>
      </c>
      <c r="M47" t="s">
        <v>30</v>
      </c>
      <c r="N47" t="s">
        <v>30</v>
      </c>
      <c r="O47" t="s">
        <v>30</v>
      </c>
      <c r="P47" t="s">
        <v>30</v>
      </c>
    </row>
    <row r="48" spans="1:16" x14ac:dyDescent="0.2">
      <c r="A48" t="s">
        <v>11</v>
      </c>
      <c r="B48">
        <v>2</v>
      </c>
      <c r="C48" t="s">
        <v>4</v>
      </c>
      <c r="D48">
        <v>0</v>
      </c>
      <c r="E48" t="s">
        <v>30</v>
      </c>
      <c r="F48" t="s">
        <v>30</v>
      </c>
      <c r="G48" t="s">
        <v>30</v>
      </c>
      <c r="H48" t="s">
        <v>30</v>
      </c>
      <c r="I48" t="s">
        <v>30</v>
      </c>
      <c r="J48" t="s">
        <v>30</v>
      </c>
      <c r="K48" t="s">
        <v>30</v>
      </c>
      <c r="L48" t="s">
        <v>30</v>
      </c>
      <c r="M48" t="s">
        <v>30</v>
      </c>
      <c r="N48" t="s">
        <v>30</v>
      </c>
      <c r="O48" t="s">
        <v>30</v>
      </c>
      <c r="P48" t="s">
        <v>30</v>
      </c>
    </row>
    <row r="49" spans="1:16" x14ac:dyDescent="0.2">
      <c r="A49" t="s">
        <v>11</v>
      </c>
      <c r="B49">
        <v>3</v>
      </c>
      <c r="C49" t="s">
        <v>4</v>
      </c>
      <c r="D49">
        <v>0</v>
      </c>
      <c r="E49" t="s">
        <v>30</v>
      </c>
      <c r="F49" t="s">
        <v>30</v>
      </c>
      <c r="G49" t="s">
        <v>30</v>
      </c>
      <c r="H49" t="s">
        <v>30</v>
      </c>
      <c r="I49" t="s">
        <v>30</v>
      </c>
      <c r="J49" t="s">
        <v>30</v>
      </c>
      <c r="K49" t="s">
        <v>30</v>
      </c>
      <c r="L49" t="s">
        <v>30</v>
      </c>
      <c r="M49" t="s">
        <v>30</v>
      </c>
      <c r="N49" t="s">
        <v>30</v>
      </c>
      <c r="O49" t="s">
        <v>30</v>
      </c>
      <c r="P49" t="s">
        <v>30</v>
      </c>
    </row>
    <row r="50" spans="1:16" x14ac:dyDescent="0.2">
      <c r="A50" t="s">
        <v>11</v>
      </c>
      <c r="B50">
        <v>4</v>
      </c>
      <c r="C50" t="s">
        <v>5</v>
      </c>
      <c r="D50">
        <v>6</v>
      </c>
      <c r="E50">
        <v>156</v>
      </c>
      <c r="F50">
        <v>148</v>
      </c>
      <c r="G50">
        <v>105</v>
      </c>
      <c r="H50">
        <v>136</v>
      </c>
      <c r="I50">
        <v>103</v>
      </c>
      <c r="J50">
        <v>130</v>
      </c>
      <c r="K50" t="s">
        <v>30</v>
      </c>
      <c r="L50" t="s">
        <v>30</v>
      </c>
      <c r="M50" t="s">
        <v>30</v>
      </c>
      <c r="N50" t="s">
        <v>30</v>
      </c>
      <c r="O50" t="s">
        <v>30</v>
      </c>
      <c r="P50">
        <v>129.66666666666666</v>
      </c>
    </row>
    <row r="51" spans="1:16" x14ac:dyDescent="0.2">
      <c r="A51" t="s">
        <v>11</v>
      </c>
      <c r="B51">
        <v>5</v>
      </c>
      <c r="C51" t="s">
        <v>5</v>
      </c>
      <c r="D51">
        <v>19</v>
      </c>
      <c r="E51">
        <v>109</v>
      </c>
      <c r="F51">
        <v>104.5</v>
      </c>
      <c r="G51">
        <v>105.5</v>
      </c>
      <c r="H51">
        <v>116</v>
      </c>
      <c r="I51">
        <v>115</v>
      </c>
      <c r="J51">
        <v>91.5</v>
      </c>
      <c r="K51">
        <v>120</v>
      </c>
      <c r="L51">
        <v>106.5</v>
      </c>
      <c r="M51">
        <v>93</v>
      </c>
      <c r="N51">
        <v>90.5</v>
      </c>
      <c r="O51">
        <v>9</v>
      </c>
      <c r="P51">
        <v>105.15</v>
      </c>
    </row>
    <row r="52" spans="1:16" x14ac:dyDescent="0.2">
      <c r="A52" t="s">
        <v>11</v>
      </c>
      <c r="B52">
        <v>6</v>
      </c>
      <c r="C52" t="s">
        <v>5</v>
      </c>
      <c r="D52">
        <v>27</v>
      </c>
      <c r="E52">
        <v>114.8</v>
      </c>
      <c r="F52">
        <v>78.8</v>
      </c>
      <c r="G52">
        <v>89.8</v>
      </c>
      <c r="H52">
        <v>89.8</v>
      </c>
      <c r="I52">
        <v>105.3</v>
      </c>
      <c r="J52">
        <v>87.8</v>
      </c>
      <c r="K52">
        <v>90.8</v>
      </c>
      <c r="L52">
        <v>94.3</v>
      </c>
      <c r="M52">
        <v>67.3</v>
      </c>
      <c r="N52">
        <v>88.8</v>
      </c>
      <c r="O52">
        <v>22.3</v>
      </c>
      <c r="P52">
        <v>90.749999999999972</v>
      </c>
    </row>
    <row r="53" spans="1:16" x14ac:dyDescent="0.2">
      <c r="A53" t="s">
        <v>11</v>
      </c>
      <c r="B53">
        <v>7</v>
      </c>
      <c r="C53" t="s">
        <v>6</v>
      </c>
      <c r="D53">
        <v>0</v>
      </c>
      <c r="E53" t="s">
        <v>30</v>
      </c>
      <c r="F53" t="s">
        <v>30</v>
      </c>
      <c r="G53" t="s">
        <v>30</v>
      </c>
      <c r="H53" t="s">
        <v>30</v>
      </c>
      <c r="I53" t="s">
        <v>30</v>
      </c>
      <c r="J53" t="s">
        <v>30</v>
      </c>
      <c r="K53" t="s">
        <v>30</v>
      </c>
      <c r="L53" t="s">
        <v>30</v>
      </c>
      <c r="M53" t="s">
        <v>30</v>
      </c>
      <c r="N53" t="s">
        <v>30</v>
      </c>
      <c r="O53" t="s">
        <v>30</v>
      </c>
      <c r="P53" t="s">
        <v>30</v>
      </c>
    </row>
    <row r="54" spans="1:16" x14ac:dyDescent="0.2">
      <c r="A54" t="s">
        <v>11</v>
      </c>
      <c r="B54">
        <v>8</v>
      </c>
      <c r="C54" t="s">
        <v>6</v>
      </c>
      <c r="D54">
        <v>0</v>
      </c>
      <c r="E54" t="s">
        <v>30</v>
      </c>
      <c r="F54" t="s">
        <v>30</v>
      </c>
      <c r="G54" t="s">
        <v>30</v>
      </c>
      <c r="H54" t="s">
        <v>30</v>
      </c>
      <c r="I54" t="s">
        <v>30</v>
      </c>
      <c r="J54" t="s">
        <v>30</v>
      </c>
      <c r="K54" t="s">
        <v>30</v>
      </c>
      <c r="L54" t="s">
        <v>30</v>
      </c>
      <c r="M54" t="s">
        <v>30</v>
      </c>
      <c r="N54" t="s">
        <v>30</v>
      </c>
      <c r="O54" t="s">
        <v>30</v>
      </c>
      <c r="P54" t="s">
        <v>30</v>
      </c>
    </row>
    <row r="55" spans="1:16" x14ac:dyDescent="0.2">
      <c r="A55" t="s">
        <v>11</v>
      </c>
      <c r="B55">
        <v>9</v>
      </c>
      <c r="C55" t="s">
        <v>6</v>
      </c>
      <c r="D55">
        <v>0</v>
      </c>
      <c r="E55" t="s">
        <v>30</v>
      </c>
      <c r="F55" t="s">
        <v>30</v>
      </c>
      <c r="G55" t="s">
        <v>30</v>
      </c>
      <c r="H55" t="s">
        <v>30</v>
      </c>
      <c r="I55" t="s">
        <v>30</v>
      </c>
      <c r="J55" t="s">
        <v>30</v>
      </c>
      <c r="K55" t="s">
        <v>30</v>
      </c>
      <c r="L55" t="s">
        <v>30</v>
      </c>
      <c r="M55" t="s">
        <v>30</v>
      </c>
      <c r="N55" t="s">
        <v>30</v>
      </c>
      <c r="O55" t="s">
        <v>30</v>
      </c>
      <c r="P55" t="s">
        <v>30</v>
      </c>
    </row>
    <row r="56" spans="1:16" x14ac:dyDescent="0.2">
      <c r="A56" t="s">
        <v>11</v>
      </c>
      <c r="B56">
        <v>10</v>
      </c>
      <c r="C56" t="s">
        <v>7</v>
      </c>
      <c r="D56">
        <v>0</v>
      </c>
      <c r="E56" t="s">
        <v>30</v>
      </c>
      <c r="F56" t="s">
        <v>30</v>
      </c>
      <c r="G56" t="s">
        <v>30</v>
      </c>
      <c r="H56" t="s">
        <v>30</v>
      </c>
      <c r="I56" t="s">
        <v>30</v>
      </c>
      <c r="J56" t="s">
        <v>30</v>
      </c>
      <c r="K56" t="s">
        <v>30</v>
      </c>
      <c r="L56" t="s">
        <v>30</v>
      </c>
      <c r="M56" t="s">
        <v>30</v>
      </c>
      <c r="N56" t="s">
        <v>30</v>
      </c>
      <c r="O56" t="s">
        <v>30</v>
      </c>
      <c r="P56" t="s">
        <v>30</v>
      </c>
    </row>
    <row r="57" spans="1:16" x14ac:dyDescent="0.2">
      <c r="A57" t="s">
        <v>11</v>
      </c>
      <c r="B57">
        <v>11</v>
      </c>
      <c r="C57" t="s">
        <v>7</v>
      </c>
      <c r="D57">
        <v>1</v>
      </c>
      <c r="E57">
        <v>33</v>
      </c>
      <c r="F57" t="s">
        <v>30</v>
      </c>
      <c r="G57" t="s">
        <v>30</v>
      </c>
      <c r="H57" t="s">
        <v>30</v>
      </c>
      <c r="I57" t="s">
        <v>30</v>
      </c>
      <c r="J57" t="s">
        <v>30</v>
      </c>
      <c r="K57" t="s">
        <v>30</v>
      </c>
      <c r="L57" t="s">
        <v>30</v>
      </c>
      <c r="M57" t="s">
        <v>30</v>
      </c>
      <c r="N57" t="s">
        <v>30</v>
      </c>
      <c r="O57" t="s">
        <v>30</v>
      </c>
    </row>
    <row r="58" spans="1:16" x14ac:dyDescent="0.2">
      <c r="A58" t="s">
        <v>11</v>
      </c>
      <c r="B58">
        <v>12</v>
      </c>
      <c r="C58" t="s">
        <v>7</v>
      </c>
      <c r="D58">
        <v>0</v>
      </c>
      <c r="E58" t="s">
        <v>30</v>
      </c>
      <c r="F58" t="s">
        <v>30</v>
      </c>
      <c r="G58" t="s">
        <v>30</v>
      </c>
      <c r="H58" t="s">
        <v>30</v>
      </c>
      <c r="I58" t="s">
        <v>30</v>
      </c>
      <c r="J58" t="s">
        <v>30</v>
      </c>
      <c r="K58" t="s">
        <v>30</v>
      </c>
      <c r="L58" t="s">
        <v>30</v>
      </c>
      <c r="M58" t="s">
        <v>30</v>
      </c>
      <c r="N58" t="s">
        <v>30</v>
      </c>
      <c r="O58" t="s">
        <v>30</v>
      </c>
      <c r="P58" t="s">
        <v>30</v>
      </c>
    </row>
    <row r="59" spans="1:16" x14ac:dyDescent="0.2">
      <c r="A59" t="s">
        <v>11</v>
      </c>
      <c r="B59">
        <v>13</v>
      </c>
      <c r="C59" t="s">
        <v>8</v>
      </c>
      <c r="D59">
        <v>0</v>
      </c>
      <c r="E59" t="s">
        <v>30</v>
      </c>
      <c r="F59" t="s">
        <v>30</v>
      </c>
      <c r="G59" t="s">
        <v>30</v>
      </c>
      <c r="H59" t="s">
        <v>30</v>
      </c>
      <c r="I59" t="s">
        <v>30</v>
      </c>
      <c r="J59" t="s">
        <v>30</v>
      </c>
      <c r="K59" t="s">
        <v>30</v>
      </c>
      <c r="L59" t="s">
        <v>30</v>
      </c>
      <c r="M59" t="s">
        <v>30</v>
      </c>
      <c r="N59" t="s">
        <v>30</v>
      </c>
      <c r="O59" t="s">
        <v>30</v>
      </c>
      <c r="P59" t="s">
        <v>30</v>
      </c>
    </row>
    <row r="60" spans="1:16" x14ac:dyDescent="0.2">
      <c r="A60" t="s">
        <v>11</v>
      </c>
      <c r="B60">
        <v>14</v>
      </c>
      <c r="C60" t="s">
        <v>8</v>
      </c>
      <c r="D60">
        <v>0</v>
      </c>
      <c r="E60" t="s">
        <v>30</v>
      </c>
      <c r="F60" t="s">
        <v>30</v>
      </c>
      <c r="G60" t="s">
        <v>30</v>
      </c>
      <c r="H60" t="s">
        <v>30</v>
      </c>
      <c r="I60" t="s">
        <v>30</v>
      </c>
      <c r="J60" t="s">
        <v>30</v>
      </c>
      <c r="K60" t="s">
        <v>30</v>
      </c>
      <c r="L60" t="s">
        <v>30</v>
      </c>
      <c r="M60" t="s">
        <v>30</v>
      </c>
      <c r="N60" t="s">
        <v>30</v>
      </c>
      <c r="O60" t="s">
        <v>30</v>
      </c>
      <c r="P60" t="s">
        <v>30</v>
      </c>
    </row>
    <row r="61" spans="1:16" x14ac:dyDescent="0.2">
      <c r="A61" t="s">
        <v>11</v>
      </c>
      <c r="B61">
        <v>15</v>
      </c>
      <c r="C61" t="s">
        <v>8</v>
      </c>
      <c r="D61">
        <v>0</v>
      </c>
      <c r="E61" t="s">
        <v>30</v>
      </c>
      <c r="F61" t="s">
        <v>30</v>
      </c>
      <c r="G61" t="s">
        <v>30</v>
      </c>
      <c r="H61" t="s">
        <v>30</v>
      </c>
      <c r="I61" t="s">
        <v>30</v>
      </c>
      <c r="J61" t="s">
        <v>30</v>
      </c>
      <c r="K61" t="s">
        <v>30</v>
      </c>
      <c r="L61" t="s">
        <v>30</v>
      </c>
      <c r="M61" t="s">
        <v>30</v>
      </c>
      <c r="N61" t="s">
        <v>30</v>
      </c>
      <c r="O61" t="s">
        <v>30</v>
      </c>
      <c r="P61" t="s">
        <v>30</v>
      </c>
    </row>
    <row r="62" spans="1:16" x14ac:dyDescent="0.2">
      <c r="A62" t="s">
        <v>12</v>
      </c>
      <c r="B62">
        <v>1</v>
      </c>
      <c r="C62" t="s">
        <v>4</v>
      </c>
      <c r="D62">
        <v>0</v>
      </c>
      <c r="E62" t="s">
        <v>30</v>
      </c>
      <c r="F62" t="s">
        <v>30</v>
      </c>
      <c r="G62" t="s">
        <v>30</v>
      </c>
      <c r="H62" t="s">
        <v>30</v>
      </c>
      <c r="I62" t="s">
        <v>30</v>
      </c>
      <c r="J62" t="s">
        <v>30</v>
      </c>
      <c r="K62" t="s">
        <v>30</v>
      </c>
      <c r="L62" t="s">
        <v>30</v>
      </c>
      <c r="M62" t="s">
        <v>30</v>
      </c>
      <c r="N62" t="s">
        <v>30</v>
      </c>
      <c r="O62" t="s">
        <v>30</v>
      </c>
      <c r="P62" t="s">
        <v>30</v>
      </c>
    </row>
    <row r="63" spans="1:16" x14ac:dyDescent="0.2">
      <c r="A63" t="s">
        <v>12</v>
      </c>
      <c r="B63">
        <v>2</v>
      </c>
      <c r="C63" t="s">
        <v>4</v>
      </c>
      <c r="D63">
        <v>0</v>
      </c>
      <c r="E63" t="s">
        <v>30</v>
      </c>
      <c r="F63" t="s">
        <v>30</v>
      </c>
      <c r="G63" t="s">
        <v>30</v>
      </c>
      <c r="H63" t="s">
        <v>30</v>
      </c>
      <c r="I63" t="s">
        <v>30</v>
      </c>
      <c r="J63" t="s">
        <v>30</v>
      </c>
      <c r="K63" t="s">
        <v>30</v>
      </c>
      <c r="L63" t="s">
        <v>30</v>
      </c>
      <c r="M63" t="s">
        <v>30</v>
      </c>
      <c r="N63" t="s">
        <v>30</v>
      </c>
      <c r="O63" t="s">
        <v>30</v>
      </c>
      <c r="P63" t="s">
        <v>30</v>
      </c>
    </row>
    <row r="64" spans="1:16" x14ac:dyDescent="0.2">
      <c r="A64" t="s">
        <v>12</v>
      </c>
      <c r="B64">
        <v>3</v>
      </c>
      <c r="C64" t="s">
        <v>4</v>
      </c>
      <c r="D64">
        <v>0</v>
      </c>
      <c r="E64" t="s">
        <v>30</v>
      </c>
      <c r="F64" t="s">
        <v>30</v>
      </c>
      <c r="G64" t="s">
        <v>30</v>
      </c>
      <c r="H64" t="s">
        <v>30</v>
      </c>
      <c r="I64" t="s">
        <v>30</v>
      </c>
      <c r="J64" t="s">
        <v>30</v>
      </c>
      <c r="K64" t="s">
        <v>30</v>
      </c>
      <c r="L64" t="s">
        <v>30</v>
      </c>
      <c r="M64" t="s">
        <v>30</v>
      </c>
      <c r="N64" t="s">
        <v>30</v>
      </c>
      <c r="O64" t="s">
        <v>30</v>
      </c>
      <c r="P64" t="s">
        <v>30</v>
      </c>
    </row>
    <row r="65" spans="1:16" x14ac:dyDescent="0.2">
      <c r="A65" t="s">
        <v>12</v>
      </c>
      <c r="B65">
        <v>4</v>
      </c>
      <c r="C65" t="s">
        <v>5</v>
      </c>
      <c r="D65">
        <v>10</v>
      </c>
      <c r="E65">
        <v>90</v>
      </c>
      <c r="F65">
        <v>94</v>
      </c>
      <c r="G65">
        <v>87.5</v>
      </c>
      <c r="H65">
        <v>92</v>
      </c>
      <c r="I65">
        <v>88.5</v>
      </c>
      <c r="J65">
        <v>101</v>
      </c>
      <c r="K65">
        <v>104</v>
      </c>
      <c r="L65">
        <v>49</v>
      </c>
      <c r="M65">
        <v>103.5</v>
      </c>
      <c r="N65">
        <v>74.5</v>
      </c>
      <c r="O65" t="s">
        <v>30</v>
      </c>
      <c r="P65">
        <v>88.4</v>
      </c>
    </row>
    <row r="66" spans="1:16" x14ac:dyDescent="0.2">
      <c r="A66" t="s">
        <v>12</v>
      </c>
      <c r="B66">
        <v>5</v>
      </c>
      <c r="C66" t="s">
        <v>5</v>
      </c>
      <c r="D66">
        <v>18</v>
      </c>
      <c r="E66">
        <v>99.5</v>
      </c>
      <c r="F66">
        <v>69.5</v>
      </c>
      <c r="G66">
        <v>73</v>
      </c>
      <c r="H66">
        <v>93</v>
      </c>
      <c r="I66">
        <v>64</v>
      </c>
      <c r="J66">
        <v>39.5</v>
      </c>
      <c r="K66">
        <v>112.5</v>
      </c>
      <c r="L66">
        <v>63.5</v>
      </c>
      <c r="M66">
        <v>60</v>
      </c>
      <c r="N66">
        <v>42.5</v>
      </c>
      <c r="O66" t="s">
        <v>30</v>
      </c>
      <c r="P66">
        <v>71.7</v>
      </c>
    </row>
    <row r="67" spans="1:16" x14ac:dyDescent="0.2">
      <c r="A67" t="s">
        <v>12</v>
      </c>
      <c r="B67">
        <v>6</v>
      </c>
      <c r="C67" t="s">
        <v>5</v>
      </c>
      <c r="D67">
        <v>13</v>
      </c>
      <c r="E67">
        <v>55</v>
      </c>
      <c r="F67">
        <v>108</v>
      </c>
      <c r="G67">
        <v>59.5</v>
      </c>
      <c r="H67">
        <v>108.5</v>
      </c>
      <c r="I67">
        <v>113</v>
      </c>
      <c r="J67">
        <v>117</v>
      </c>
      <c r="K67">
        <v>58</v>
      </c>
      <c r="L67">
        <v>112</v>
      </c>
      <c r="M67">
        <v>112.5</v>
      </c>
      <c r="N67">
        <v>72.5</v>
      </c>
      <c r="O67" t="s">
        <v>30</v>
      </c>
      <c r="P67">
        <v>91.6</v>
      </c>
    </row>
    <row r="68" spans="1:16" x14ac:dyDescent="0.2">
      <c r="A68" t="s">
        <v>12</v>
      </c>
      <c r="B68">
        <v>7</v>
      </c>
      <c r="C68" t="s">
        <v>6</v>
      </c>
      <c r="D68">
        <v>0</v>
      </c>
      <c r="E68" t="s">
        <v>30</v>
      </c>
      <c r="F68" t="s">
        <v>30</v>
      </c>
      <c r="G68" t="s">
        <v>30</v>
      </c>
      <c r="H68" t="s">
        <v>30</v>
      </c>
      <c r="I68" t="s">
        <v>30</v>
      </c>
      <c r="J68" t="s">
        <v>30</v>
      </c>
      <c r="K68" t="s">
        <v>30</v>
      </c>
      <c r="L68" t="s">
        <v>30</v>
      </c>
      <c r="M68" t="s">
        <v>30</v>
      </c>
      <c r="N68" t="s">
        <v>30</v>
      </c>
      <c r="O68" t="s">
        <v>30</v>
      </c>
      <c r="P68" t="s">
        <v>30</v>
      </c>
    </row>
    <row r="69" spans="1:16" x14ac:dyDescent="0.2">
      <c r="A69" t="s">
        <v>12</v>
      </c>
      <c r="B69">
        <v>8</v>
      </c>
      <c r="C69" t="s">
        <v>6</v>
      </c>
      <c r="D69">
        <v>0</v>
      </c>
      <c r="E69" t="s">
        <v>30</v>
      </c>
      <c r="F69" t="s">
        <v>30</v>
      </c>
      <c r="G69" t="s">
        <v>30</v>
      </c>
      <c r="H69" t="s">
        <v>30</v>
      </c>
      <c r="I69" t="s">
        <v>30</v>
      </c>
      <c r="J69" t="s">
        <v>30</v>
      </c>
      <c r="K69" t="s">
        <v>30</v>
      </c>
      <c r="L69" t="s">
        <v>30</v>
      </c>
      <c r="M69" t="s">
        <v>30</v>
      </c>
      <c r="N69" t="s">
        <v>30</v>
      </c>
      <c r="O69" t="s">
        <v>30</v>
      </c>
      <c r="P69" t="s">
        <v>30</v>
      </c>
    </row>
    <row r="70" spans="1:16" x14ac:dyDescent="0.2">
      <c r="A70" t="s">
        <v>12</v>
      </c>
      <c r="B70">
        <v>9</v>
      </c>
      <c r="C70" t="s">
        <v>6</v>
      </c>
      <c r="D70">
        <v>0</v>
      </c>
      <c r="E70" t="s">
        <v>30</v>
      </c>
      <c r="F70" t="s">
        <v>30</v>
      </c>
      <c r="G70" t="s">
        <v>30</v>
      </c>
      <c r="H70" t="s">
        <v>30</v>
      </c>
      <c r="I70" t="s">
        <v>30</v>
      </c>
      <c r="J70" t="s">
        <v>30</v>
      </c>
      <c r="K70" t="s">
        <v>30</v>
      </c>
      <c r="L70" t="s">
        <v>30</v>
      </c>
      <c r="M70" t="s">
        <v>30</v>
      </c>
      <c r="N70" t="s">
        <v>30</v>
      </c>
      <c r="O70" t="s">
        <v>30</v>
      </c>
      <c r="P70" t="s">
        <v>30</v>
      </c>
    </row>
    <row r="71" spans="1:16" x14ac:dyDescent="0.2">
      <c r="A71" t="s">
        <v>12</v>
      </c>
      <c r="B71">
        <v>10</v>
      </c>
      <c r="C71" t="s">
        <v>7</v>
      </c>
      <c r="D71">
        <v>0</v>
      </c>
      <c r="E71" t="s">
        <v>30</v>
      </c>
      <c r="F71" t="s">
        <v>30</v>
      </c>
      <c r="G71" t="s">
        <v>30</v>
      </c>
      <c r="H71" t="s">
        <v>30</v>
      </c>
      <c r="I71" t="s">
        <v>30</v>
      </c>
      <c r="J71" t="s">
        <v>30</v>
      </c>
      <c r="K71" t="s">
        <v>30</v>
      </c>
      <c r="L71" t="s">
        <v>30</v>
      </c>
      <c r="M71" t="s">
        <v>30</v>
      </c>
      <c r="N71" t="s">
        <v>30</v>
      </c>
      <c r="O71" t="s">
        <v>30</v>
      </c>
      <c r="P71" t="s">
        <v>30</v>
      </c>
    </row>
    <row r="72" spans="1:16" x14ac:dyDescent="0.2">
      <c r="A72" t="s">
        <v>12</v>
      </c>
      <c r="B72">
        <v>11</v>
      </c>
      <c r="C72" t="s">
        <v>7</v>
      </c>
      <c r="D72">
        <v>0</v>
      </c>
      <c r="E72" t="s">
        <v>30</v>
      </c>
      <c r="F72" t="s">
        <v>30</v>
      </c>
      <c r="G72" t="s">
        <v>30</v>
      </c>
      <c r="H72" t="s">
        <v>30</v>
      </c>
      <c r="I72" t="s">
        <v>30</v>
      </c>
      <c r="J72" t="s">
        <v>30</v>
      </c>
      <c r="K72" t="s">
        <v>30</v>
      </c>
      <c r="L72" t="s">
        <v>30</v>
      </c>
      <c r="M72" t="s">
        <v>30</v>
      </c>
      <c r="N72" t="s">
        <v>30</v>
      </c>
      <c r="O72" t="s">
        <v>30</v>
      </c>
      <c r="P72" t="s">
        <v>30</v>
      </c>
    </row>
    <row r="73" spans="1:16" x14ac:dyDescent="0.2">
      <c r="A73" t="s">
        <v>12</v>
      </c>
      <c r="B73">
        <v>12</v>
      </c>
      <c r="C73" t="s">
        <v>7</v>
      </c>
      <c r="D73">
        <v>0</v>
      </c>
      <c r="E73" t="s">
        <v>30</v>
      </c>
      <c r="F73" t="s">
        <v>30</v>
      </c>
      <c r="G73" t="s">
        <v>30</v>
      </c>
      <c r="H73" t="s">
        <v>30</v>
      </c>
      <c r="I73" t="s">
        <v>30</v>
      </c>
      <c r="J73" t="s">
        <v>30</v>
      </c>
      <c r="K73" t="s">
        <v>30</v>
      </c>
      <c r="L73" t="s">
        <v>30</v>
      </c>
      <c r="M73" t="s">
        <v>30</v>
      </c>
      <c r="N73" t="s">
        <v>30</v>
      </c>
      <c r="O73" t="s">
        <v>30</v>
      </c>
      <c r="P73" t="s">
        <v>30</v>
      </c>
    </row>
    <row r="74" spans="1:16" x14ac:dyDescent="0.2">
      <c r="A74" t="s">
        <v>12</v>
      </c>
      <c r="B74">
        <v>13</v>
      </c>
      <c r="C74" t="s">
        <v>8</v>
      </c>
      <c r="D74">
        <v>0</v>
      </c>
      <c r="E74" t="s">
        <v>30</v>
      </c>
      <c r="F74" t="s">
        <v>30</v>
      </c>
      <c r="G74" t="s">
        <v>30</v>
      </c>
      <c r="H74" t="s">
        <v>30</v>
      </c>
      <c r="I74" t="s">
        <v>30</v>
      </c>
      <c r="J74" t="s">
        <v>30</v>
      </c>
      <c r="K74" t="s">
        <v>30</v>
      </c>
      <c r="L74" t="s">
        <v>30</v>
      </c>
      <c r="M74" t="s">
        <v>30</v>
      </c>
      <c r="N74" t="s">
        <v>30</v>
      </c>
      <c r="O74" t="s">
        <v>30</v>
      </c>
      <c r="P74" t="s">
        <v>30</v>
      </c>
    </row>
    <row r="75" spans="1:16" x14ac:dyDescent="0.2">
      <c r="A75" t="s">
        <v>12</v>
      </c>
      <c r="B75">
        <v>14</v>
      </c>
      <c r="C75" t="s">
        <v>8</v>
      </c>
      <c r="D75">
        <v>0</v>
      </c>
      <c r="E75" t="s">
        <v>30</v>
      </c>
      <c r="F75" t="s">
        <v>30</v>
      </c>
      <c r="G75" t="s">
        <v>30</v>
      </c>
      <c r="H75" t="s">
        <v>30</v>
      </c>
      <c r="I75" t="s">
        <v>30</v>
      </c>
      <c r="J75" t="s">
        <v>30</v>
      </c>
      <c r="K75" t="s">
        <v>30</v>
      </c>
      <c r="L75" t="s">
        <v>30</v>
      </c>
      <c r="M75" t="s">
        <v>30</v>
      </c>
      <c r="N75" t="s">
        <v>30</v>
      </c>
      <c r="O75" t="s">
        <v>30</v>
      </c>
      <c r="P75" t="s">
        <v>30</v>
      </c>
    </row>
    <row r="76" spans="1:16" x14ac:dyDescent="0.2">
      <c r="A76" t="s">
        <v>12</v>
      </c>
      <c r="B76">
        <v>15</v>
      </c>
      <c r="C76" t="s">
        <v>8</v>
      </c>
      <c r="D76">
        <v>0</v>
      </c>
      <c r="E76" t="s">
        <v>30</v>
      </c>
      <c r="F76" t="s">
        <v>30</v>
      </c>
      <c r="G76" t="s">
        <v>30</v>
      </c>
      <c r="H76" t="s">
        <v>30</v>
      </c>
      <c r="I76" t="s">
        <v>30</v>
      </c>
      <c r="J76" t="s">
        <v>30</v>
      </c>
      <c r="K76" t="s">
        <v>30</v>
      </c>
      <c r="L76" t="s">
        <v>30</v>
      </c>
      <c r="M76" t="s">
        <v>30</v>
      </c>
      <c r="N76" t="s">
        <v>30</v>
      </c>
      <c r="O76" t="s">
        <v>30</v>
      </c>
      <c r="P76" t="s">
        <v>30</v>
      </c>
    </row>
    <row r="77" spans="1:16" x14ac:dyDescent="0.2">
      <c r="A77" t="s">
        <v>13</v>
      </c>
      <c r="B77">
        <v>1</v>
      </c>
      <c r="C77" t="s">
        <v>4</v>
      </c>
      <c r="D77">
        <v>0</v>
      </c>
      <c r="E77" t="s">
        <v>30</v>
      </c>
      <c r="F77" t="s">
        <v>30</v>
      </c>
      <c r="G77" t="s">
        <v>30</v>
      </c>
      <c r="H77" t="s">
        <v>30</v>
      </c>
      <c r="I77" t="s">
        <v>30</v>
      </c>
      <c r="J77" t="s">
        <v>30</v>
      </c>
      <c r="K77" t="s">
        <v>30</v>
      </c>
      <c r="L77" t="s">
        <v>30</v>
      </c>
      <c r="M77" t="s">
        <v>30</v>
      </c>
      <c r="N77" t="s">
        <v>30</v>
      </c>
      <c r="O77" t="s">
        <v>30</v>
      </c>
      <c r="P77" t="s">
        <v>30</v>
      </c>
    </row>
    <row r="78" spans="1:16" x14ac:dyDescent="0.2">
      <c r="A78" t="s">
        <v>13</v>
      </c>
      <c r="B78">
        <v>2</v>
      </c>
      <c r="C78" t="s">
        <v>4</v>
      </c>
      <c r="D78">
        <v>0</v>
      </c>
      <c r="E78" t="s">
        <v>30</v>
      </c>
      <c r="F78" t="s">
        <v>30</v>
      </c>
      <c r="G78" t="s">
        <v>30</v>
      </c>
      <c r="H78" t="s">
        <v>30</v>
      </c>
      <c r="I78" t="s">
        <v>30</v>
      </c>
      <c r="J78" t="s">
        <v>30</v>
      </c>
      <c r="K78" t="s">
        <v>30</v>
      </c>
      <c r="L78" t="s">
        <v>30</v>
      </c>
      <c r="M78" t="s">
        <v>30</v>
      </c>
      <c r="N78" t="s">
        <v>30</v>
      </c>
      <c r="O78" t="s">
        <v>30</v>
      </c>
      <c r="P78" t="s">
        <v>30</v>
      </c>
    </row>
    <row r="79" spans="1:16" x14ac:dyDescent="0.2">
      <c r="A79" t="s">
        <v>13</v>
      </c>
      <c r="B79">
        <v>3</v>
      </c>
      <c r="C79" t="s">
        <v>4</v>
      </c>
      <c r="D79">
        <v>0</v>
      </c>
      <c r="E79" t="s">
        <v>30</v>
      </c>
      <c r="F79" t="s">
        <v>30</v>
      </c>
      <c r="G79" t="s">
        <v>30</v>
      </c>
      <c r="H79" t="s">
        <v>30</v>
      </c>
      <c r="I79" t="s">
        <v>30</v>
      </c>
      <c r="J79" t="s">
        <v>30</v>
      </c>
      <c r="K79" t="s">
        <v>30</v>
      </c>
      <c r="L79" t="s">
        <v>30</v>
      </c>
      <c r="M79" t="s">
        <v>30</v>
      </c>
      <c r="N79" t="s">
        <v>30</v>
      </c>
      <c r="O79" t="s">
        <v>30</v>
      </c>
      <c r="P79" t="s">
        <v>30</v>
      </c>
    </row>
    <row r="80" spans="1:16" x14ac:dyDescent="0.2">
      <c r="A80" t="s">
        <v>13</v>
      </c>
      <c r="B80">
        <v>4</v>
      </c>
      <c r="C80" t="s">
        <v>5</v>
      </c>
      <c r="D80">
        <v>23</v>
      </c>
      <c r="E80">
        <v>58.5</v>
      </c>
      <c r="F80">
        <v>108</v>
      </c>
      <c r="G80">
        <v>104</v>
      </c>
      <c r="H80">
        <v>85</v>
      </c>
      <c r="I80">
        <v>85.5</v>
      </c>
      <c r="J80">
        <v>90</v>
      </c>
      <c r="K80">
        <v>68.5</v>
      </c>
      <c r="L80">
        <v>98</v>
      </c>
      <c r="M80">
        <v>67.5</v>
      </c>
      <c r="N80">
        <v>68</v>
      </c>
      <c r="O80" t="s">
        <v>30</v>
      </c>
      <c r="P80">
        <v>83.3</v>
      </c>
    </row>
    <row r="81" spans="1:16" x14ac:dyDescent="0.2">
      <c r="A81" t="s">
        <v>13</v>
      </c>
      <c r="B81">
        <v>5</v>
      </c>
      <c r="C81" t="s">
        <v>5</v>
      </c>
      <c r="D81">
        <v>3</v>
      </c>
      <c r="E81">
        <v>92</v>
      </c>
      <c r="F81">
        <v>68</v>
      </c>
      <c r="G81">
        <v>93</v>
      </c>
      <c r="H81" t="s">
        <v>30</v>
      </c>
      <c r="I81" t="s">
        <v>30</v>
      </c>
      <c r="J81" t="s">
        <v>30</v>
      </c>
      <c r="K81" t="s">
        <v>30</v>
      </c>
      <c r="L81" t="s">
        <v>30</v>
      </c>
      <c r="M81" t="s">
        <v>30</v>
      </c>
      <c r="N81" t="s">
        <v>30</v>
      </c>
      <c r="O81" t="s">
        <v>30</v>
      </c>
      <c r="P81">
        <v>84.333333333333329</v>
      </c>
    </row>
    <row r="82" spans="1:16" x14ac:dyDescent="0.2">
      <c r="A82" t="s">
        <v>13</v>
      </c>
      <c r="B82">
        <v>6</v>
      </c>
      <c r="C82" t="s">
        <v>5</v>
      </c>
      <c r="D82">
        <v>15</v>
      </c>
      <c r="E82">
        <v>87</v>
      </c>
      <c r="F82">
        <v>103</v>
      </c>
      <c r="G82">
        <v>110</v>
      </c>
      <c r="H82">
        <v>73</v>
      </c>
      <c r="I82">
        <v>72</v>
      </c>
      <c r="J82">
        <v>120</v>
      </c>
      <c r="K82">
        <v>54</v>
      </c>
      <c r="L82">
        <v>105</v>
      </c>
      <c r="M82">
        <v>129</v>
      </c>
      <c r="N82">
        <v>88</v>
      </c>
      <c r="O82" t="s">
        <v>30</v>
      </c>
      <c r="P82">
        <v>94.1</v>
      </c>
    </row>
    <row r="83" spans="1:16" x14ac:dyDescent="0.2">
      <c r="A83" t="s">
        <v>13</v>
      </c>
      <c r="B83">
        <v>7</v>
      </c>
      <c r="C83" t="s">
        <v>6</v>
      </c>
      <c r="D83">
        <v>0</v>
      </c>
      <c r="E83" t="s">
        <v>30</v>
      </c>
      <c r="F83" t="s">
        <v>30</v>
      </c>
      <c r="G83" t="s">
        <v>30</v>
      </c>
      <c r="H83" t="s">
        <v>30</v>
      </c>
      <c r="I83" t="s">
        <v>30</v>
      </c>
      <c r="J83" t="s">
        <v>30</v>
      </c>
      <c r="K83" t="s">
        <v>30</v>
      </c>
      <c r="L83" t="s">
        <v>30</v>
      </c>
      <c r="M83" t="s">
        <v>30</v>
      </c>
      <c r="N83" t="s">
        <v>30</v>
      </c>
      <c r="O83" t="s">
        <v>30</v>
      </c>
      <c r="P83" t="s">
        <v>30</v>
      </c>
    </row>
    <row r="84" spans="1:16" x14ac:dyDescent="0.2">
      <c r="A84" t="s">
        <v>13</v>
      </c>
      <c r="B84">
        <v>8</v>
      </c>
      <c r="C84" t="s">
        <v>6</v>
      </c>
      <c r="D84">
        <v>0</v>
      </c>
      <c r="E84" t="s">
        <v>30</v>
      </c>
      <c r="F84" t="s">
        <v>30</v>
      </c>
      <c r="G84" t="s">
        <v>30</v>
      </c>
      <c r="H84" t="s">
        <v>30</v>
      </c>
      <c r="I84" t="s">
        <v>30</v>
      </c>
      <c r="J84" t="s">
        <v>30</v>
      </c>
      <c r="K84" t="s">
        <v>30</v>
      </c>
      <c r="L84" t="s">
        <v>30</v>
      </c>
      <c r="M84" t="s">
        <v>30</v>
      </c>
      <c r="N84" t="s">
        <v>30</v>
      </c>
      <c r="O84" t="s">
        <v>30</v>
      </c>
      <c r="P84" t="s">
        <v>30</v>
      </c>
    </row>
    <row r="85" spans="1:16" x14ac:dyDescent="0.2">
      <c r="A85" t="s">
        <v>13</v>
      </c>
      <c r="B85">
        <v>9</v>
      </c>
      <c r="C85" t="s">
        <v>6</v>
      </c>
      <c r="D85">
        <v>0</v>
      </c>
      <c r="E85" t="s">
        <v>30</v>
      </c>
      <c r="F85" t="s">
        <v>30</v>
      </c>
      <c r="G85" t="s">
        <v>30</v>
      </c>
      <c r="H85" t="s">
        <v>30</v>
      </c>
      <c r="I85" t="s">
        <v>30</v>
      </c>
      <c r="J85" t="s">
        <v>30</v>
      </c>
      <c r="K85" t="s">
        <v>30</v>
      </c>
      <c r="L85" t="s">
        <v>30</v>
      </c>
      <c r="M85" t="s">
        <v>30</v>
      </c>
      <c r="N85" t="s">
        <v>30</v>
      </c>
      <c r="O85" t="s">
        <v>30</v>
      </c>
      <c r="P85" t="s">
        <v>30</v>
      </c>
    </row>
    <row r="86" spans="1:16" x14ac:dyDescent="0.2">
      <c r="A86" t="s">
        <v>13</v>
      </c>
      <c r="B86">
        <v>10</v>
      </c>
      <c r="C86" t="s">
        <v>7</v>
      </c>
      <c r="D86">
        <v>1</v>
      </c>
      <c r="E86">
        <v>56</v>
      </c>
      <c r="F86" t="s">
        <v>30</v>
      </c>
      <c r="G86" t="s">
        <v>30</v>
      </c>
      <c r="H86" t="s">
        <v>30</v>
      </c>
      <c r="I86" t="s">
        <v>30</v>
      </c>
      <c r="J86" t="s">
        <v>30</v>
      </c>
      <c r="K86" t="s">
        <v>30</v>
      </c>
      <c r="L86" t="s">
        <v>30</v>
      </c>
      <c r="M86" t="s">
        <v>30</v>
      </c>
      <c r="N86" t="s">
        <v>30</v>
      </c>
      <c r="O86" t="s">
        <v>30</v>
      </c>
      <c r="P86">
        <v>56</v>
      </c>
    </row>
    <row r="87" spans="1:16" x14ac:dyDescent="0.2">
      <c r="A87" t="s">
        <v>13</v>
      </c>
      <c r="B87">
        <v>11</v>
      </c>
      <c r="C87" t="s">
        <v>7</v>
      </c>
      <c r="D87">
        <v>6</v>
      </c>
      <c r="E87">
        <v>23</v>
      </c>
      <c r="F87">
        <v>13.5</v>
      </c>
      <c r="G87">
        <v>64</v>
      </c>
      <c r="H87">
        <v>48</v>
      </c>
      <c r="I87">
        <v>71</v>
      </c>
      <c r="J87">
        <v>35</v>
      </c>
      <c r="K87" t="s">
        <v>30</v>
      </c>
      <c r="L87" t="s">
        <v>30</v>
      </c>
      <c r="M87" t="s">
        <v>30</v>
      </c>
      <c r="N87" t="s">
        <v>30</v>
      </c>
      <c r="O87" t="s">
        <v>30</v>
      </c>
      <c r="P87">
        <v>42.416666666666664</v>
      </c>
    </row>
    <row r="88" spans="1:16" x14ac:dyDescent="0.2">
      <c r="A88" t="s">
        <v>13</v>
      </c>
      <c r="B88">
        <v>12</v>
      </c>
      <c r="C88" t="s">
        <v>7</v>
      </c>
      <c r="D88">
        <v>0</v>
      </c>
      <c r="E88" t="s">
        <v>30</v>
      </c>
      <c r="F88" t="s">
        <v>30</v>
      </c>
      <c r="G88" t="s">
        <v>30</v>
      </c>
      <c r="H88" t="s">
        <v>30</v>
      </c>
      <c r="I88" t="s">
        <v>30</v>
      </c>
      <c r="J88" t="s">
        <v>30</v>
      </c>
      <c r="K88" t="s">
        <v>30</v>
      </c>
      <c r="L88" t="s">
        <v>30</v>
      </c>
      <c r="M88" t="s">
        <v>30</v>
      </c>
      <c r="N88" t="s">
        <v>30</v>
      </c>
      <c r="O88" t="s">
        <v>30</v>
      </c>
      <c r="P88" t="s">
        <v>30</v>
      </c>
    </row>
    <row r="89" spans="1:16" x14ac:dyDescent="0.2">
      <c r="A89" t="s">
        <v>13</v>
      </c>
      <c r="B89">
        <v>13</v>
      </c>
      <c r="C89" t="s">
        <v>8</v>
      </c>
      <c r="D89">
        <v>0</v>
      </c>
      <c r="E89" t="s">
        <v>30</v>
      </c>
      <c r="F89" t="s">
        <v>30</v>
      </c>
      <c r="G89" t="s">
        <v>30</v>
      </c>
      <c r="H89" t="s">
        <v>30</v>
      </c>
      <c r="I89" t="s">
        <v>30</v>
      </c>
      <c r="J89" t="s">
        <v>30</v>
      </c>
      <c r="K89" t="s">
        <v>30</v>
      </c>
      <c r="L89" t="s">
        <v>30</v>
      </c>
      <c r="M89" t="s">
        <v>30</v>
      </c>
      <c r="N89" t="s">
        <v>30</v>
      </c>
      <c r="O89" t="s">
        <v>30</v>
      </c>
      <c r="P89" t="s">
        <v>30</v>
      </c>
    </row>
    <row r="90" spans="1:16" x14ac:dyDescent="0.2">
      <c r="A90" t="s">
        <v>13</v>
      </c>
      <c r="B90">
        <v>14</v>
      </c>
      <c r="C90" t="s">
        <v>8</v>
      </c>
      <c r="D90">
        <v>0</v>
      </c>
      <c r="E90" t="s">
        <v>30</v>
      </c>
      <c r="F90" t="s">
        <v>30</v>
      </c>
      <c r="G90" t="s">
        <v>30</v>
      </c>
      <c r="H90" t="s">
        <v>30</v>
      </c>
      <c r="I90" t="s">
        <v>30</v>
      </c>
      <c r="J90" t="s">
        <v>30</v>
      </c>
      <c r="K90" t="s">
        <v>30</v>
      </c>
      <c r="L90" t="s">
        <v>30</v>
      </c>
      <c r="M90" t="s">
        <v>30</v>
      </c>
      <c r="N90" t="s">
        <v>30</v>
      </c>
      <c r="O90" t="s">
        <v>30</v>
      </c>
      <c r="P90" t="s">
        <v>30</v>
      </c>
    </row>
    <row r="91" spans="1:16" x14ac:dyDescent="0.2">
      <c r="A91" t="s">
        <v>13</v>
      </c>
      <c r="B91">
        <v>15</v>
      </c>
      <c r="C91" t="s">
        <v>8</v>
      </c>
      <c r="D91">
        <v>0</v>
      </c>
      <c r="E91" t="s">
        <v>30</v>
      </c>
      <c r="F91" t="s">
        <v>30</v>
      </c>
      <c r="G91" t="s">
        <v>30</v>
      </c>
      <c r="H91" t="s">
        <v>30</v>
      </c>
      <c r="I91" t="s">
        <v>30</v>
      </c>
      <c r="J91" t="s">
        <v>30</v>
      </c>
      <c r="K91" t="s">
        <v>30</v>
      </c>
      <c r="L91" t="s">
        <v>30</v>
      </c>
      <c r="M91" t="s">
        <v>30</v>
      </c>
      <c r="N91" t="s">
        <v>30</v>
      </c>
      <c r="O91" t="s">
        <v>30</v>
      </c>
      <c r="P91" t="s">
        <v>30</v>
      </c>
    </row>
    <row r="92" spans="1:16" x14ac:dyDescent="0.2">
      <c r="A92" t="s">
        <v>14</v>
      </c>
      <c r="B92">
        <v>1</v>
      </c>
      <c r="C92" t="s">
        <v>4</v>
      </c>
      <c r="D92">
        <v>0</v>
      </c>
      <c r="E92" t="s">
        <v>30</v>
      </c>
      <c r="F92" t="s">
        <v>30</v>
      </c>
      <c r="G92" t="s">
        <v>30</v>
      </c>
      <c r="H92" t="s">
        <v>30</v>
      </c>
      <c r="I92" t="s">
        <v>30</v>
      </c>
      <c r="J92" t="s">
        <v>30</v>
      </c>
      <c r="K92" t="s">
        <v>30</v>
      </c>
      <c r="L92" t="s">
        <v>30</v>
      </c>
      <c r="M92" t="s">
        <v>30</v>
      </c>
      <c r="N92" t="s">
        <v>30</v>
      </c>
      <c r="O92" t="s">
        <v>30</v>
      </c>
      <c r="P92" t="s">
        <v>30</v>
      </c>
    </row>
    <row r="93" spans="1:16" x14ac:dyDescent="0.2">
      <c r="A93" t="s">
        <v>14</v>
      </c>
      <c r="B93">
        <v>2</v>
      </c>
      <c r="C93" t="s">
        <v>4</v>
      </c>
      <c r="D93">
        <v>0</v>
      </c>
      <c r="E93" t="s">
        <v>30</v>
      </c>
      <c r="F93" t="s">
        <v>30</v>
      </c>
      <c r="G93" t="s">
        <v>30</v>
      </c>
      <c r="H93" t="s">
        <v>30</v>
      </c>
      <c r="I93" t="s">
        <v>30</v>
      </c>
      <c r="J93" t="s">
        <v>30</v>
      </c>
      <c r="K93" t="s">
        <v>30</v>
      </c>
      <c r="L93" t="s">
        <v>30</v>
      </c>
      <c r="M93" t="s">
        <v>30</v>
      </c>
      <c r="N93" t="s">
        <v>30</v>
      </c>
      <c r="O93" t="s">
        <v>30</v>
      </c>
      <c r="P93" t="s">
        <v>30</v>
      </c>
    </row>
    <row r="94" spans="1:16" x14ac:dyDescent="0.2">
      <c r="A94" t="s">
        <v>14</v>
      </c>
      <c r="B94">
        <v>3</v>
      </c>
      <c r="C94" t="s">
        <v>4</v>
      </c>
      <c r="D94">
        <v>0</v>
      </c>
      <c r="E94" t="s">
        <v>30</v>
      </c>
      <c r="F94" t="s">
        <v>30</v>
      </c>
      <c r="G94" t="s">
        <v>30</v>
      </c>
      <c r="H94" t="s">
        <v>30</v>
      </c>
      <c r="I94" t="s">
        <v>30</v>
      </c>
      <c r="J94" t="s">
        <v>30</v>
      </c>
      <c r="K94" t="s">
        <v>30</v>
      </c>
      <c r="L94" t="s">
        <v>30</v>
      </c>
      <c r="M94" t="s">
        <v>30</v>
      </c>
      <c r="N94" t="s">
        <v>30</v>
      </c>
      <c r="O94" t="s">
        <v>30</v>
      </c>
      <c r="P94" t="s">
        <v>30</v>
      </c>
    </row>
    <row r="95" spans="1:16" x14ac:dyDescent="0.2">
      <c r="A95" t="s">
        <v>14</v>
      </c>
      <c r="B95">
        <v>4</v>
      </c>
      <c r="C95" t="s">
        <v>5</v>
      </c>
      <c r="D95">
        <v>8</v>
      </c>
      <c r="E95">
        <v>90</v>
      </c>
      <c r="F95">
        <v>57</v>
      </c>
      <c r="G95">
        <v>95.5</v>
      </c>
      <c r="H95">
        <v>66.5</v>
      </c>
      <c r="I95">
        <v>71.5</v>
      </c>
      <c r="J95">
        <v>57</v>
      </c>
      <c r="K95">
        <v>86</v>
      </c>
      <c r="L95">
        <v>74</v>
      </c>
      <c r="M95" t="s">
        <v>30</v>
      </c>
      <c r="N95" t="s">
        <v>30</v>
      </c>
      <c r="O95" t="s">
        <v>30</v>
      </c>
      <c r="P95">
        <v>74.6875</v>
      </c>
    </row>
    <row r="96" spans="1:16" x14ac:dyDescent="0.2">
      <c r="A96" t="s">
        <v>14</v>
      </c>
      <c r="B96">
        <v>5</v>
      </c>
      <c r="C96" t="s">
        <v>5</v>
      </c>
      <c r="D96">
        <v>14</v>
      </c>
      <c r="E96">
        <v>61</v>
      </c>
      <c r="F96">
        <v>88</v>
      </c>
      <c r="G96">
        <v>71</v>
      </c>
      <c r="H96">
        <v>63</v>
      </c>
      <c r="I96">
        <v>88.5</v>
      </c>
      <c r="J96">
        <v>98</v>
      </c>
      <c r="K96">
        <v>62</v>
      </c>
      <c r="L96">
        <v>51.5</v>
      </c>
      <c r="M96">
        <v>81.5</v>
      </c>
      <c r="N96">
        <v>68</v>
      </c>
      <c r="O96" t="s">
        <v>30</v>
      </c>
      <c r="P96">
        <v>73.25</v>
      </c>
    </row>
    <row r="97" spans="1:16" x14ac:dyDescent="0.2">
      <c r="A97" t="s">
        <v>14</v>
      </c>
      <c r="B97">
        <v>6</v>
      </c>
      <c r="C97" t="s">
        <v>5</v>
      </c>
      <c r="D97">
        <v>11</v>
      </c>
      <c r="E97">
        <v>66</v>
      </c>
      <c r="F97">
        <v>87</v>
      </c>
      <c r="G97">
        <v>89</v>
      </c>
      <c r="H97">
        <v>86</v>
      </c>
      <c r="I97">
        <v>81.5</v>
      </c>
      <c r="J97">
        <v>88</v>
      </c>
      <c r="K97">
        <v>68</v>
      </c>
      <c r="L97">
        <v>68.5</v>
      </c>
      <c r="M97">
        <v>69</v>
      </c>
      <c r="N97">
        <v>48</v>
      </c>
      <c r="O97" t="s">
        <v>30</v>
      </c>
      <c r="P97">
        <v>75.099999999999994</v>
      </c>
    </row>
    <row r="98" spans="1:16" x14ac:dyDescent="0.2">
      <c r="A98" t="s">
        <v>14</v>
      </c>
      <c r="B98">
        <v>7</v>
      </c>
      <c r="C98" t="s">
        <v>6</v>
      </c>
      <c r="D98">
        <v>0</v>
      </c>
      <c r="E98" t="s">
        <v>30</v>
      </c>
      <c r="F98" t="s">
        <v>30</v>
      </c>
      <c r="G98" t="s">
        <v>30</v>
      </c>
      <c r="H98" t="s">
        <v>30</v>
      </c>
      <c r="I98" t="s">
        <v>30</v>
      </c>
      <c r="J98" t="s">
        <v>30</v>
      </c>
      <c r="K98" t="s">
        <v>30</v>
      </c>
      <c r="L98" t="s">
        <v>30</v>
      </c>
      <c r="M98" t="s">
        <v>30</v>
      </c>
      <c r="N98" t="s">
        <v>30</v>
      </c>
      <c r="O98" t="s">
        <v>30</v>
      </c>
      <c r="P98" t="s">
        <v>30</v>
      </c>
    </row>
    <row r="99" spans="1:16" x14ac:dyDescent="0.2">
      <c r="A99" t="s">
        <v>14</v>
      </c>
      <c r="B99">
        <v>8</v>
      </c>
      <c r="C99" t="s">
        <v>6</v>
      </c>
      <c r="D99">
        <v>0</v>
      </c>
      <c r="E99" t="s">
        <v>30</v>
      </c>
      <c r="F99" t="s">
        <v>30</v>
      </c>
      <c r="G99" t="s">
        <v>30</v>
      </c>
      <c r="H99" t="s">
        <v>30</v>
      </c>
      <c r="I99" t="s">
        <v>30</v>
      </c>
      <c r="J99" t="s">
        <v>30</v>
      </c>
      <c r="K99" t="s">
        <v>30</v>
      </c>
      <c r="L99" t="s">
        <v>30</v>
      </c>
      <c r="M99" t="s">
        <v>30</v>
      </c>
      <c r="N99" t="s">
        <v>30</v>
      </c>
      <c r="O99" t="s">
        <v>30</v>
      </c>
      <c r="P99" t="s">
        <v>30</v>
      </c>
    </row>
    <row r="100" spans="1:16" x14ac:dyDescent="0.2">
      <c r="A100" t="s">
        <v>14</v>
      </c>
      <c r="B100">
        <v>9</v>
      </c>
      <c r="C100" t="s">
        <v>6</v>
      </c>
      <c r="D100">
        <v>0</v>
      </c>
      <c r="E100" t="s">
        <v>30</v>
      </c>
      <c r="F100" t="s">
        <v>30</v>
      </c>
      <c r="G100" t="s">
        <v>30</v>
      </c>
      <c r="H100" t="s">
        <v>30</v>
      </c>
      <c r="I100" t="s">
        <v>30</v>
      </c>
      <c r="J100" t="s">
        <v>30</v>
      </c>
      <c r="K100" t="s">
        <v>30</v>
      </c>
      <c r="L100" t="s">
        <v>30</v>
      </c>
      <c r="M100" t="s">
        <v>30</v>
      </c>
      <c r="N100" t="s">
        <v>30</v>
      </c>
      <c r="O100" t="s">
        <v>30</v>
      </c>
      <c r="P100" t="s">
        <v>30</v>
      </c>
    </row>
    <row r="101" spans="1:16" x14ac:dyDescent="0.2">
      <c r="A101" t="s">
        <v>14</v>
      </c>
      <c r="B101">
        <v>10</v>
      </c>
      <c r="C101" t="s">
        <v>7</v>
      </c>
      <c r="D101">
        <v>0</v>
      </c>
      <c r="E101" t="s">
        <v>30</v>
      </c>
      <c r="F101" t="s">
        <v>30</v>
      </c>
      <c r="G101" t="s">
        <v>30</v>
      </c>
      <c r="H101" t="s">
        <v>30</v>
      </c>
      <c r="I101" t="s">
        <v>30</v>
      </c>
      <c r="J101" t="s">
        <v>30</v>
      </c>
      <c r="K101" t="s">
        <v>30</v>
      </c>
      <c r="L101" t="s">
        <v>30</v>
      </c>
      <c r="M101" t="s">
        <v>30</v>
      </c>
      <c r="N101" t="s">
        <v>30</v>
      </c>
      <c r="O101" t="s">
        <v>30</v>
      </c>
      <c r="P101" t="s">
        <v>30</v>
      </c>
    </row>
    <row r="102" spans="1:16" x14ac:dyDescent="0.2">
      <c r="A102" t="s">
        <v>14</v>
      </c>
      <c r="B102">
        <v>11</v>
      </c>
      <c r="C102" t="s">
        <v>7</v>
      </c>
      <c r="D102">
        <v>0</v>
      </c>
      <c r="E102" t="s">
        <v>30</v>
      </c>
      <c r="F102" t="s">
        <v>30</v>
      </c>
      <c r="G102" t="s">
        <v>30</v>
      </c>
      <c r="H102" t="s">
        <v>30</v>
      </c>
      <c r="I102" t="s">
        <v>30</v>
      </c>
      <c r="J102" t="s">
        <v>30</v>
      </c>
      <c r="K102" t="s">
        <v>30</v>
      </c>
      <c r="L102" t="s">
        <v>30</v>
      </c>
      <c r="M102" t="s">
        <v>30</v>
      </c>
      <c r="N102" t="s">
        <v>30</v>
      </c>
      <c r="O102" t="s">
        <v>30</v>
      </c>
      <c r="P102" t="s">
        <v>30</v>
      </c>
    </row>
    <row r="103" spans="1:16" x14ac:dyDescent="0.2">
      <c r="A103" t="s">
        <v>14</v>
      </c>
      <c r="B103">
        <v>12</v>
      </c>
      <c r="C103" t="s">
        <v>7</v>
      </c>
      <c r="D103">
        <v>0</v>
      </c>
      <c r="E103" t="s">
        <v>30</v>
      </c>
      <c r="F103" t="s">
        <v>30</v>
      </c>
      <c r="G103" t="s">
        <v>30</v>
      </c>
      <c r="H103" t="s">
        <v>30</v>
      </c>
      <c r="I103" t="s">
        <v>30</v>
      </c>
      <c r="J103" t="s">
        <v>30</v>
      </c>
      <c r="K103" t="s">
        <v>30</v>
      </c>
      <c r="L103" t="s">
        <v>30</v>
      </c>
      <c r="M103" t="s">
        <v>30</v>
      </c>
      <c r="N103" t="s">
        <v>30</v>
      </c>
      <c r="O103" t="s">
        <v>30</v>
      </c>
      <c r="P103" t="s">
        <v>30</v>
      </c>
    </row>
    <row r="104" spans="1:16" x14ac:dyDescent="0.2">
      <c r="A104" t="s">
        <v>14</v>
      </c>
      <c r="B104">
        <v>13</v>
      </c>
      <c r="C104" t="s">
        <v>8</v>
      </c>
      <c r="D104">
        <v>0</v>
      </c>
      <c r="E104" t="s">
        <v>30</v>
      </c>
      <c r="F104" t="s">
        <v>30</v>
      </c>
      <c r="G104" t="s">
        <v>30</v>
      </c>
      <c r="H104" t="s">
        <v>30</v>
      </c>
      <c r="I104" t="s">
        <v>30</v>
      </c>
      <c r="J104" t="s">
        <v>30</v>
      </c>
      <c r="K104" t="s">
        <v>30</v>
      </c>
      <c r="L104" t="s">
        <v>30</v>
      </c>
      <c r="M104" t="s">
        <v>30</v>
      </c>
      <c r="N104" t="s">
        <v>30</v>
      </c>
      <c r="O104" t="s">
        <v>30</v>
      </c>
      <c r="P104" t="s">
        <v>30</v>
      </c>
    </row>
    <row r="105" spans="1:16" x14ac:dyDescent="0.2">
      <c r="A105" t="s">
        <v>14</v>
      </c>
      <c r="B105">
        <v>14</v>
      </c>
      <c r="C105" t="s">
        <v>8</v>
      </c>
      <c r="D105">
        <v>0</v>
      </c>
      <c r="E105" t="s">
        <v>30</v>
      </c>
      <c r="F105" t="s">
        <v>30</v>
      </c>
      <c r="G105" t="s">
        <v>30</v>
      </c>
      <c r="H105" t="s">
        <v>30</v>
      </c>
      <c r="I105" t="s">
        <v>30</v>
      </c>
      <c r="J105" t="s">
        <v>30</v>
      </c>
      <c r="K105" t="s">
        <v>30</v>
      </c>
      <c r="L105" t="s">
        <v>30</v>
      </c>
      <c r="M105" t="s">
        <v>30</v>
      </c>
      <c r="N105" t="s">
        <v>30</v>
      </c>
      <c r="O105" t="s">
        <v>30</v>
      </c>
      <c r="P105" t="s">
        <v>30</v>
      </c>
    </row>
    <row r="106" spans="1:16" x14ac:dyDescent="0.2">
      <c r="A106" t="s">
        <v>14</v>
      </c>
      <c r="B106">
        <v>15</v>
      </c>
      <c r="C106" t="s">
        <v>8</v>
      </c>
      <c r="D106">
        <v>0</v>
      </c>
      <c r="E106" t="s">
        <v>30</v>
      </c>
      <c r="F106" t="s">
        <v>30</v>
      </c>
      <c r="G106" t="s">
        <v>30</v>
      </c>
      <c r="H106" t="s">
        <v>30</v>
      </c>
      <c r="I106" t="s">
        <v>30</v>
      </c>
      <c r="J106" t="s">
        <v>30</v>
      </c>
      <c r="K106" t="s">
        <v>30</v>
      </c>
      <c r="L106" t="s">
        <v>30</v>
      </c>
      <c r="M106" t="s">
        <v>30</v>
      </c>
      <c r="N106" t="s">
        <v>30</v>
      </c>
      <c r="O106" t="s">
        <v>30</v>
      </c>
      <c r="P106" t="s">
        <v>30</v>
      </c>
    </row>
    <row r="107" spans="1:16" x14ac:dyDescent="0.2">
      <c r="A107" t="s">
        <v>15</v>
      </c>
      <c r="B107">
        <v>1</v>
      </c>
      <c r="C107" t="s">
        <v>4</v>
      </c>
      <c r="D107">
        <v>0</v>
      </c>
      <c r="E107" t="s">
        <v>30</v>
      </c>
      <c r="F107" t="s">
        <v>30</v>
      </c>
      <c r="G107" t="s">
        <v>30</v>
      </c>
      <c r="H107" t="s">
        <v>30</v>
      </c>
      <c r="I107" t="s">
        <v>30</v>
      </c>
      <c r="J107" t="s">
        <v>30</v>
      </c>
      <c r="K107" t="s">
        <v>30</v>
      </c>
      <c r="L107" t="s">
        <v>30</v>
      </c>
      <c r="M107" t="s">
        <v>30</v>
      </c>
      <c r="N107" t="s">
        <v>30</v>
      </c>
      <c r="O107" t="s">
        <v>30</v>
      </c>
      <c r="P107" t="s">
        <v>30</v>
      </c>
    </row>
    <row r="108" spans="1:16" x14ac:dyDescent="0.2">
      <c r="A108" t="s">
        <v>15</v>
      </c>
      <c r="B108">
        <v>2</v>
      </c>
      <c r="C108" t="s">
        <v>4</v>
      </c>
      <c r="D108">
        <v>0</v>
      </c>
      <c r="E108" t="s">
        <v>30</v>
      </c>
      <c r="F108" t="s">
        <v>30</v>
      </c>
      <c r="G108" t="s">
        <v>30</v>
      </c>
      <c r="H108" t="s">
        <v>30</v>
      </c>
      <c r="I108" t="s">
        <v>30</v>
      </c>
      <c r="J108" t="s">
        <v>30</v>
      </c>
      <c r="K108" t="s">
        <v>30</v>
      </c>
      <c r="L108" t="s">
        <v>30</v>
      </c>
      <c r="M108" t="s">
        <v>30</v>
      </c>
      <c r="N108" t="s">
        <v>30</v>
      </c>
      <c r="O108" t="s">
        <v>30</v>
      </c>
      <c r="P108" t="s">
        <v>30</v>
      </c>
    </row>
    <row r="109" spans="1:16" x14ac:dyDescent="0.2">
      <c r="A109" t="s">
        <v>15</v>
      </c>
      <c r="B109">
        <v>3</v>
      </c>
      <c r="C109" t="s">
        <v>4</v>
      </c>
      <c r="D109">
        <v>0</v>
      </c>
      <c r="E109" t="s">
        <v>30</v>
      </c>
      <c r="F109" t="s">
        <v>30</v>
      </c>
      <c r="G109" t="s">
        <v>30</v>
      </c>
      <c r="H109" t="s">
        <v>30</v>
      </c>
      <c r="I109" t="s">
        <v>30</v>
      </c>
      <c r="J109" t="s">
        <v>30</v>
      </c>
      <c r="K109" t="s">
        <v>30</v>
      </c>
      <c r="L109" t="s">
        <v>30</v>
      </c>
      <c r="M109" t="s">
        <v>30</v>
      </c>
      <c r="N109" t="s">
        <v>30</v>
      </c>
      <c r="O109" t="s">
        <v>30</v>
      </c>
      <c r="P109" t="s">
        <v>30</v>
      </c>
    </row>
    <row r="110" spans="1:16" x14ac:dyDescent="0.2">
      <c r="A110" t="s">
        <v>15</v>
      </c>
      <c r="B110">
        <v>4</v>
      </c>
      <c r="C110" t="s">
        <v>5</v>
      </c>
      <c r="D110">
        <v>7</v>
      </c>
      <c r="E110">
        <v>95.2</v>
      </c>
      <c r="F110">
        <v>85</v>
      </c>
      <c r="G110">
        <v>74.599999999999994</v>
      </c>
      <c r="H110">
        <v>67.8</v>
      </c>
      <c r="I110">
        <v>48.4</v>
      </c>
      <c r="J110">
        <v>78.3</v>
      </c>
      <c r="K110">
        <v>67.3</v>
      </c>
      <c r="L110" t="s">
        <v>30</v>
      </c>
      <c r="M110" t="s">
        <v>30</v>
      </c>
      <c r="N110" t="s">
        <v>30</v>
      </c>
      <c r="O110" t="s">
        <v>30</v>
      </c>
      <c r="P110">
        <v>73.799999999999983</v>
      </c>
    </row>
    <row r="111" spans="1:16" x14ac:dyDescent="0.2">
      <c r="A111" t="s">
        <v>15</v>
      </c>
      <c r="B111">
        <v>5</v>
      </c>
      <c r="C111" t="s">
        <v>5</v>
      </c>
      <c r="D111">
        <v>20</v>
      </c>
      <c r="E111">
        <v>82.6</v>
      </c>
      <c r="F111">
        <v>106.2</v>
      </c>
      <c r="G111">
        <v>67.7</v>
      </c>
      <c r="H111">
        <v>94</v>
      </c>
      <c r="I111">
        <v>96.5</v>
      </c>
      <c r="J111">
        <v>71</v>
      </c>
      <c r="K111">
        <v>52.5</v>
      </c>
      <c r="L111">
        <v>114.5</v>
      </c>
      <c r="M111">
        <v>81.5</v>
      </c>
      <c r="N111">
        <v>91</v>
      </c>
      <c r="O111" t="s">
        <v>30</v>
      </c>
      <c r="P111">
        <v>85.75</v>
      </c>
    </row>
    <row r="112" spans="1:16" x14ac:dyDescent="0.2">
      <c r="A112" t="s">
        <v>15</v>
      </c>
      <c r="B112">
        <v>6</v>
      </c>
      <c r="C112" t="s">
        <v>5</v>
      </c>
      <c r="D112">
        <v>15</v>
      </c>
      <c r="E112">
        <v>113.5</v>
      </c>
      <c r="F112">
        <v>114</v>
      </c>
      <c r="G112">
        <v>42</v>
      </c>
      <c r="H112">
        <v>115</v>
      </c>
      <c r="I112">
        <v>111.5</v>
      </c>
      <c r="J112">
        <v>61.8</v>
      </c>
      <c r="K112">
        <v>98.5</v>
      </c>
      <c r="L112">
        <v>118</v>
      </c>
      <c r="M112">
        <v>117.4</v>
      </c>
      <c r="N112">
        <v>118.5</v>
      </c>
      <c r="O112" t="s">
        <v>30</v>
      </c>
      <c r="P112">
        <v>101.02</v>
      </c>
    </row>
    <row r="113" spans="1:16" x14ac:dyDescent="0.2">
      <c r="A113" t="s">
        <v>15</v>
      </c>
      <c r="B113">
        <v>7</v>
      </c>
      <c r="C113" t="s">
        <v>6</v>
      </c>
      <c r="D113">
        <v>0</v>
      </c>
      <c r="E113" t="s">
        <v>30</v>
      </c>
      <c r="F113" t="s">
        <v>30</v>
      </c>
      <c r="G113" t="s">
        <v>30</v>
      </c>
      <c r="H113" t="s">
        <v>30</v>
      </c>
      <c r="I113" t="s">
        <v>30</v>
      </c>
      <c r="J113" t="s">
        <v>30</v>
      </c>
      <c r="K113" t="s">
        <v>30</v>
      </c>
      <c r="L113" t="s">
        <v>30</v>
      </c>
      <c r="M113" t="s">
        <v>30</v>
      </c>
      <c r="N113" t="s">
        <v>30</v>
      </c>
      <c r="O113" t="s">
        <v>30</v>
      </c>
      <c r="P113" t="s">
        <v>30</v>
      </c>
    </row>
    <row r="114" spans="1:16" x14ac:dyDescent="0.2">
      <c r="A114" t="s">
        <v>15</v>
      </c>
      <c r="B114">
        <v>8</v>
      </c>
      <c r="C114" t="s">
        <v>6</v>
      </c>
      <c r="D114">
        <v>0</v>
      </c>
      <c r="E114" t="s">
        <v>30</v>
      </c>
      <c r="F114" t="s">
        <v>30</v>
      </c>
      <c r="G114" t="s">
        <v>30</v>
      </c>
      <c r="H114" t="s">
        <v>30</v>
      </c>
      <c r="I114" t="s">
        <v>30</v>
      </c>
      <c r="J114" t="s">
        <v>30</v>
      </c>
      <c r="K114" t="s">
        <v>30</v>
      </c>
      <c r="L114" t="s">
        <v>30</v>
      </c>
      <c r="M114" t="s">
        <v>30</v>
      </c>
      <c r="N114" t="s">
        <v>30</v>
      </c>
      <c r="O114" t="s">
        <v>30</v>
      </c>
      <c r="P114" t="s">
        <v>30</v>
      </c>
    </row>
    <row r="115" spans="1:16" x14ac:dyDescent="0.2">
      <c r="A115" t="s">
        <v>15</v>
      </c>
      <c r="B115">
        <v>9</v>
      </c>
      <c r="C115" t="s">
        <v>6</v>
      </c>
      <c r="D115">
        <v>0</v>
      </c>
      <c r="E115" t="s">
        <v>30</v>
      </c>
      <c r="F115" t="s">
        <v>30</v>
      </c>
      <c r="G115" t="s">
        <v>30</v>
      </c>
      <c r="H115" t="s">
        <v>30</v>
      </c>
      <c r="I115" t="s">
        <v>30</v>
      </c>
      <c r="J115" t="s">
        <v>30</v>
      </c>
      <c r="K115" t="s">
        <v>30</v>
      </c>
      <c r="L115" t="s">
        <v>30</v>
      </c>
      <c r="M115" t="s">
        <v>30</v>
      </c>
      <c r="N115" t="s">
        <v>30</v>
      </c>
      <c r="O115" t="s">
        <v>30</v>
      </c>
      <c r="P115" t="s">
        <v>30</v>
      </c>
    </row>
    <row r="116" spans="1:16" x14ac:dyDescent="0.2">
      <c r="A116" t="s">
        <v>15</v>
      </c>
      <c r="B116">
        <v>10</v>
      </c>
      <c r="C116" t="s">
        <v>7</v>
      </c>
      <c r="D116">
        <v>0</v>
      </c>
      <c r="E116" t="s">
        <v>30</v>
      </c>
      <c r="F116" t="s">
        <v>30</v>
      </c>
      <c r="G116" t="s">
        <v>30</v>
      </c>
      <c r="H116" t="s">
        <v>30</v>
      </c>
      <c r="I116" t="s">
        <v>30</v>
      </c>
      <c r="J116" t="s">
        <v>30</v>
      </c>
      <c r="K116" t="s">
        <v>30</v>
      </c>
      <c r="L116" t="s">
        <v>30</v>
      </c>
      <c r="M116" t="s">
        <v>30</v>
      </c>
      <c r="N116" t="s">
        <v>30</v>
      </c>
      <c r="O116" t="s">
        <v>30</v>
      </c>
      <c r="P116" t="s">
        <v>30</v>
      </c>
    </row>
    <row r="117" spans="1:16" x14ac:dyDescent="0.2">
      <c r="A117" t="s">
        <v>15</v>
      </c>
      <c r="B117">
        <v>11</v>
      </c>
      <c r="C117" t="s">
        <v>7</v>
      </c>
      <c r="D117">
        <v>0</v>
      </c>
      <c r="E117" t="s">
        <v>30</v>
      </c>
      <c r="F117" t="s">
        <v>30</v>
      </c>
      <c r="G117" t="s">
        <v>30</v>
      </c>
      <c r="H117" t="s">
        <v>30</v>
      </c>
      <c r="I117" t="s">
        <v>30</v>
      </c>
      <c r="J117" t="s">
        <v>30</v>
      </c>
      <c r="K117" t="s">
        <v>30</v>
      </c>
      <c r="L117" t="s">
        <v>30</v>
      </c>
      <c r="M117" t="s">
        <v>30</v>
      </c>
      <c r="N117" t="s">
        <v>30</v>
      </c>
      <c r="O117" t="s">
        <v>30</v>
      </c>
      <c r="P117" t="s">
        <v>30</v>
      </c>
    </row>
    <row r="118" spans="1:16" x14ac:dyDescent="0.2">
      <c r="A118" t="s">
        <v>15</v>
      </c>
      <c r="B118">
        <v>12</v>
      </c>
      <c r="C118" t="s">
        <v>7</v>
      </c>
      <c r="D118">
        <v>0</v>
      </c>
      <c r="E118" t="s">
        <v>30</v>
      </c>
      <c r="F118" t="s">
        <v>30</v>
      </c>
      <c r="G118" t="s">
        <v>30</v>
      </c>
      <c r="H118" t="s">
        <v>30</v>
      </c>
      <c r="I118" t="s">
        <v>30</v>
      </c>
      <c r="J118" t="s">
        <v>30</v>
      </c>
      <c r="K118" t="s">
        <v>30</v>
      </c>
      <c r="L118" t="s">
        <v>30</v>
      </c>
      <c r="M118" t="s">
        <v>30</v>
      </c>
      <c r="N118" t="s">
        <v>30</v>
      </c>
      <c r="O118" t="s">
        <v>30</v>
      </c>
      <c r="P118" t="s">
        <v>30</v>
      </c>
    </row>
    <row r="119" spans="1:16" x14ac:dyDescent="0.2">
      <c r="A119" t="s">
        <v>15</v>
      </c>
      <c r="B119">
        <v>13</v>
      </c>
      <c r="C119" t="s">
        <v>8</v>
      </c>
      <c r="D119">
        <v>0</v>
      </c>
      <c r="E119" t="s">
        <v>30</v>
      </c>
      <c r="F119" t="s">
        <v>30</v>
      </c>
      <c r="G119" t="s">
        <v>30</v>
      </c>
      <c r="H119" t="s">
        <v>30</v>
      </c>
      <c r="I119" t="s">
        <v>30</v>
      </c>
      <c r="J119" t="s">
        <v>30</v>
      </c>
      <c r="K119" t="s">
        <v>30</v>
      </c>
      <c r="L119" t="s">
        <v>30</v>
      </c>
      <c r="M119" t="s">
        <v>30</v>
      </c>
      <c r="N119" t="s">
        <v>30</v>
      </c>
      <c r="O119" t="s">
        <v>30</v>
      </c>
      <c r="P119" t="s">
        <v>30</v>
      </c>
    </row>
    <row r="120" spans="1:16" x14ac:dyDescent="0.2">
      <c r="A120" t="s">
        <v>15</v>
      </c>
      <c r="B120">
        <v>14</v>
      </c>
      <c r="C120" t="s">
        <v>8</v>
      </c>
      <c r="D120">
        <v>0</v>
      </c>
      <c r="E120" t="s">
        <v>30</v>
      </c>
      <c r="F120" t="s">
        <v>30</v>
      </c>
      <c r="G120" t="s">
        <v>30</v>
      </c>
      <c r="H120" t="s">
        <v>30</v>
      </c>
      <c r="I120" t="s">
        <v>30</v>
      </c>
      <c r="J120" t="s">
        <v>30</v>
      </c>
      <c r="K120" t="s">
        <v>30</v>
      </c>
      <c r="L120" t="s">
        <v>30</v>
      </c>
      <c r="M120" t="s">
        <v>30</v>
      </c>
      <c r="N120" t="s">
        <v>30</v>
      </c>
      <c r="O120" t="s">
        <v>30</v>
      </c>
      <c r="P120" t="s">
        <v>30</v>
      </c>
    </row>
    <row r="121" spans="1:16" x14ac:dyDescent="0.2">
      <c r="A121" t="s">
        <v>15</v>
      </c>
      <c r="B121">
        <v>15</v>
      </c>
      <c r="C121" t="s">
        <v>8</v>
      </c>
      <c r="D121">
        <v>0</v>
      </c>
      <c r="E121" t="s">
        <v>30</v>
      </c>
      <c r="F121" t="s">
        <v>30</v>
      </c>
      <c r="G121" t="s">
        <v>30</v>
      </c>
      <c r="H121" t="s">
        <v>30</v>
      </c>
      <c r="I121" t="s">
        <v>30</v>
      </c>
      <c r="J121" t="s">
        <v>30</v>
      </c>
      <c r="K121" t="s">
        <v>30</v>
      </c>
      <c r="L121" t="s">
        <v>30</v>
      </c>
      <c r="M121" t="s">
        <v>30</v>
      </c>
      <c r="N121" t="s">
        <v>30</v>
      </c>
      <c r="O121" t="s">
        <v>30</v>
      </c>
      <c r="P121" t="s">
        <v>30</v>
      </c>
    </row>
    <row r="122" spans="1:16" x14ac:dyDescent="0.2">
      <c r="A122" t="s">
        <v>16</v>
      </c>
      <c r="B122">
        <v>1</v>
      </c>
      <c r="C122" t="s">
        <v>4</v>
      </c>
      <c r="D122">
        <v>0</v>
      </c>
      <c r="E122" t="s">
        <v>30</v>
      </c>
      <c r="F122" t="s">
        <v>30</v>
      </c>
      <c r="G122" t="s">
        <v>30</v>
      </c>
      <c r="H122" t="s">
        <v>30</v>
      </c>
      <c r="I122" t="s">
        <v>30</v>
      </c>
      <c r="J122" t="s">
        <v>30</v>
      </c>
      <c r="K122" t="s">
        <v>30</v>
      </c>
      <c r="L122" t="s">
        <v>30</v>
      </c>
      <c r="M122" t="s">
        <v>30</v>
      </c>
      <c r="N122" t="s">
        <v>30</v>
      </c>
      <c r="O122" t="s">
        <v>30</v>
      </c>
      <c r="P122" t="s">
        <v>30</v>
      </c>
    </row>
    <row r="123" spans="1:16" x14ac:dyDescent="0.2">
      <c r="A123" t="s">
        <v>16</v>
      </c>
      <c r="B123">
        <v>2</v>
      </c>
      <c r="C123" t="s">
        <v>4</v>
      </c>
      <c r="D123">
        <v>0</v>
      </c>
      <c r="E123" t="s">
        <v>30</v>
      </c>
      <c r="F123" t="s">
        <v>30</v>
      </c>
      <c r="G123" t="s">
        <v>30</v>
      </c>
      <c r="H123" t="s">
        <v>30</v>
      </c>
      <c r="I123" t="s">
        <v>30</v>
      </c>
      <c r="J123" t="s">
        <v>30</v>
      </c>
      <c r="K123" t="s">
        <v>30</v>
      </c>
      <c r="L123" t="s">
        <v>30</v>
      </c>
      <c r="M123" t="s">
        <v>30</v>
      </c>
      <c r="N123" t="s">
        <v>30</v>
      </c>
      <c r="O123" t="s">
        <v>30</v>
      </c>
      <c r="P123" t="s">
        <v>30</v>
      </c>
    </row>
    <row r="124" spans="1:16" x14ac:dyDescent="0.2">
      <c r="A124" t="s">
        <v>16</v>
      </c>
      <c r="B124">
        <v>3</v>
      </c>
      <c r="C124" t="s">
        <v>4</v>
      </c>
      <c r="D124">
        <v>0</v>
      </c>
      <c r="E124" t="s">
        <v>30</v>
      </c>
      <c r="F124" t="s">
        <v>30</v>
      </c>
      <c r="G124" t="s">
        <v>30</v>
      </c>
      <c r="H124" t="s">
        <v>30</v>
      </c>
      <c r="I124" t="s">
        <v>30</v>
      </c>
      <c r="J124" t="s">
        <v>30</v>
      </c>
      <c r="K124" t="s">
        <v>30</v>
      </c>
      <c r="L124" t="s">
        <v>30</v>
      </c>
      <c r="M124" t="s">
        <v>30</v>
      </c>
      <c r="N124" t="s">
        <v>30</v>
      </c>
      <c r="O124" t="s">
        <v>30</v>
      </c>
      <c r="P124" t="s">
        <v>30</v>
      </c>
    </row>
    <row r="125" spans="1:16" x14ac:dyDescent="0.2">
      <c r="A125" t="s">
        <v>16</v>
      </c>
      <c r="B125">
        <v>4</v>
      </c>
      <c r="C125" t="s">
        <v>5</v>
      </c>
      <c r="D125">
        <v>12</v>
      </c>
      <c r="E125">
        <v>82.5</v>
      </c>
      <c r="F125">
        <v>40.5</v>
      </c>
      <c r="G125">
        <v>94.5</v>
      </c>
      <c r="H125">
        <v>96.5</v>
      </c>
      <c r="I125">
        <v>58</v>
      </c>
      <c r="J125">
        <v>95.5</v>
      </c>
      <c r="K125">
        <v>76</v>
      </c>
      <c r="L125">
        <v>66</v>
      </c>
      <c r="M125">
        <v>79</v>
      </c>
      <c r="N125">
        <v>83</v>
      </c>
      <c r="O125">
        <v>10</v>
      </c>
      <c r="P125">
        <v>71.045454545454547</v>
      </c>
    </row>
    <row r="126" spans="1:16" x14ac:dyDescent="0.2">
      <c r="A126" t="s">
        <v>16</v>
      </c>
      <c r="B126">
        <v>5</v>
      </c>
      <c r="C126" t="s">
        <v>5</v>
      </c>
      <c r="D126">
        <v>24</v>
      </c>
      <c r="E126">
        <v>100</v>
      </c>
      <c r="F126">
        <v>62</v>
      </c>
      <c r="G126">
        <v>91.5</v>
      </c>
      <c r="H126">
        <v>89</v>
      </c>
      <c r="I126">
        <v>49</v>
      </c>
      <c r="J126">
        <v>86</v>
      </c>
      <c r="K126">
        <v>51</v>
      </c>
      <c r="L126">
        <v>168.5</v>
      </c>
      <c r="M126">
        <v>107</v>
      </c>
      <c r="N126">
        <v>89</v>
      </c>
      <c r="O126">
        <v>9.5</v>
      </c>
      <c r="P126">
        <v>82.045454545454547</v>
      </c>
    </row>
    <row r="127" spans="1:16" x14ac:dyDescent="0.2">
      <c r="A127" t="s">
        <v>16</v>
      </c>
      <c r="B127">
        <v>6</v>
      </c>
      <c r="C127" t="s">
        <v>5</v>
      </c>
      <c r="D127">
        <v>33</v>
      </c>
      <c r="E127">
        <v>99</v>
      </c>
      <c r="F127">
        <v>76</v>
      </c>
      <c r="G127">
        <v>121</v>
      </c>
      <c r="H127">
        <v>135</v>
      </c>
      <c r="I127">
        <v>130</v>
      </c>
      <c r="J127">
        <v>87</v>
      </c>
      <c r="K127">
        <v>116</v>
      </c>
      <c r="L127">
        <v>140</v>
      </c>
      <c r="M127">
        <v>100</v>
      </c>
      <c r="N127">
        <v>127</v>
      </c>
      <c r="O127" t="s">
        <v>30</v>
      </c>
      <c r="P127">
        <v>113.1</v>
      </c>
    </row>
    <row r="128" spans="1:16" x14ac:dyDescent="0.2">
      <c r="A128" t="s">
        <v>16</v>
      </c>
      <c r="B128">
        <v>7</v>
      </c>
      <c r="C128" t="s">
        <v>6</v>
      </c>
      <c r="D128">
        <v>0</v>
      </c>
      <c r="E128" t="s">
        <v>30</v>
      </c>
      <c r="F128" t="s">
        <v>30</v>
      </c>
      <c r="G128" t="s">
        <v>30</v>
      </c>
      <c r="H128" t="s">
        <v>30</v>
      </c>
      <c r="I128" t="s">
        <v>30</v>
      </c>
      <c r="J128" t="s">
        <v>30</v>
      </c>
      <c r="K128" t="s">
        <v>30</v>
      </c>
      <c r="L128" t="s">
        <v>30</v>
      </c>
      <c r="M128" t="s">
        <v>30</v>
      </c>
      <c r="N128" t="s">
        <v>30</v>
      </c>
      <c r="O128" t="s">
        <v>30</v>
      </c>
      <c r="P128" t="s">
        <v>30</v>
      </c>
    </row>
    <row r="129" spans="1:16" x14ac:dyDescent="0.2">
      <c r="A129" t="s">
        <v>16</v>
      </c>
      <c r="B129">
        <v>8</v>
      </c>
      <c r="C129" t="s">
        <v>6</v>
      </c>
      <c r="D129">
        <v>0</v>
      </c>
      <c r="E129" t="s">
        <v>30</v>
      </c>
      <c r="F129" t="s">
        <v>30</v>
      </c>
      <c r="G129" t="s">
        <v>30</v>
      </c>
      <c r="H129" t="s">
        <v>30</v>
      </c>
      <c r="I129" t="s">
        <v>30</v>
      </c>
      <c r="J129" t="s">
        <v>30</v>
      </c>
      <c r="K129" t="s">
        <v>30</v>
      </c>
      <c r="L129" t="s">
        <v>30</v>
      </c>
      <c r="M129" t="s">
        <v>30</v>
      </c>
      <c r="N129" t="s">
        <v>30</v>
      </c>
      <c r="O129" t="s">
        <v>30</v>
      </c>
      <c r="P129" t="s">
        <v>30</v>
      </c>
    </row>
    <row r="130" spans="1:16" x14ac:dyDescent="0.2">
      <c r="A130" t="s">
        <v>16</v>
      </c>
      <c r="B130">
        <v>9</v>
      </c>
      <c r="C130" t="s">
        <v>6</v>
      </c>
      <c r="D130">
        <v>0</v>
      </c>
      <c r="E130" t="s">
        <v>30</v>
      </c>
      <c r="F130" t="s">
        <v>30</v>
      </c>
      <c r="G130" t="s">
        <v>30</v>
      </c>
      <c r="H130" t="s">
        <v>30</v>
      </c>
      <c r="I130" t="s">
        <v>30</v>
      </c>
      <c r="J130" t="s">
        <v>30</v>
      </c>
      <c r="K130" t="s">
        <v>30</v>
      </c>
      <c r="L130" t="s">
        <v>30</v>
      </c>
      <c r="M130" t="s">
        <v>30</v>
      </c>
      <c r="N130" t="s">
        <v>30</v>
      </c>
      <c r="O130" t="s">
        <v>30</v>
      </c>
      <c r="P130" t="s">
        <v>30</v>
      </c>
    </row>
    <row r="131" spans="1:16" x14ac:dyDescent="0.2">
      <c r="A131" t="s">
        <v>16</v>
      </c>
      <c r="B131">
        <v>10</v>
      </c>
      <c r="C131" t="s">
        <v>7</v>
      </c>
      <c r="D131">
        <v>1</v>
      </c>
      <c r="E131">
        <v>23.5</v>
      </c>
      <c r="F131" t="s">
        <v>30</v>
      </c>
      <c r="G131" t="s">
        <v>30</v>
      </c>
      <c r="H131" t="s">
        <v>30</v>
      </c>
      <c r="I131" t="s">
        <v>30</v>
      </c>
      <c r="J131" t="s">
        <v>30</v>
      </c>
      <c r="K131" t="s">
        <v>30</v>
      </c>
      <c r="L131" t="s">
        <v>30</v>
      </c>
      <c r="M131" t="s">
        <v>30</v>
      </c>
      <c r="N131" t="s">
        <v>30</v>
      </c>
      <c r="O131" t="s">
        <v>30</v>
      </c>
      <c r="P131">
        <v>23.5</v>
      </c>
    </row>
    <row r="132" spans="1:16" x14ac:dyDescent="0.2">
      <c r="A132" t="s">
        <v>16</v>
      </c>
      <c r="B132">
        <v>11</v>
      </c>
      <c r="C132" t="s">
        <v>7</v>
      </c>
      <c r="D132">
        <v>3</v>
      </c>
      <c r="E132">
        <v>61</v>
      </c>
      <c r="F132">
        <v>36</v>
      </c>
      <c r="G132">
        <v>88</v>
      </c>
      <c r="H132" t="s">
        <v>30</v>
      </c>
      <c r="I132" t="s">
        <v>30</v>
      </c>
      <c r="J132" t="s">
        <v>30</v>
      </c>
      <c r="K132" t="s">
        <v>30</v>
      </c>
      <c r="L132" t="s">
        <v>30</v>
      </c>
      <c r="M132" t="s">
        <v>30</v>
      </c>
      <c r="N132" t="s">
        <v>30</v>
      </c>
      <c r="O132" t="s">
        <v>30</v>
      </c>
      <c r="P132">
        <v>61.666666666666664</v>
      </c>
    </row>
    <row r="133" spans="1:16" x14ac:dyDescent="0.2">
      <c r="A133" t="s">
        <v>16</v>
      </c>
      <c r="B133">
        <v>12</v>
      </c>
      <c r="C133" t="s">
        <v>7</v>
      </c>
      <c r="D133">
        <v>0</v>
      </c>
      <c r="E133" t="s">
        <v>30</v>
      </c>
      <c r="F133" t="s">
        <v>30</v>
      </c>
      <c r="G133" t="s">
        <v>30</v>
      </c>
      <c r="H133" t="s">
        <v>30</v>
      </c>
      <c r="I133" t="s">
        <v>30</v>
      </c>
      <c r="J133" t="s">
        <v>30</v>
      </c>
      <c r="K133" t="s">
        <v>30</v>
      </c>
      <c r="L133" t="s">
        <v>30</v>
      </c>
      <c r="M133" t="s">
        <v>30</v>
      </c>
      <c r="N133" t="s">
        <v>30</v>
      </c>
      <c r="O133" t="s">
        <v>30</v>
      </c>
      <c r="P133" t="s">
        <v>30</v>
      </c>
    </row>
    <row r="134" spans="1:16" x14ac:dyDescent="0.2">
      <c r="A134" t="s">
        <v>16</v>
      </c>
      <c r="B134">
        <v>13</v>
      </c>
      <c r="C134" t="s">
        <v>8</v>
      </c>
      <c r="D134">
        <v>0</v>
      </c>
      <c r="E134" t="s">
        <v>30</v>
      </c>
      <c r="F134" t="s">
        <v>30</v>
      </c>
      <c r="G134" t="s">
        <v>30</v>
      </c>
      <c r="H134" t="s">
        <v>30</v>
      </c>
      <c r="I134" t="s">
        <v>30</v>
      </c>
      <c r="J134" t="s">
        <v>30</v>
      </c>
      <c r="K134" t="s">
        <v>30</v>
      </c>
      <c r="L134" t="s">
        <v>30</v>
      </c>
      <c r="M134" t="s">
        <v>30</v>
      </c>
      <c r="N134" t="s">
        <v>30</v>
      </c>
      <c r="O134" t="s">
        <v>30</v>
      </c>
      <c r="P134" t="s">
        <v>30</v>
      </c>
    </row>
    <row r="135" spans="1:16" x14ac:dyDescent="0.2">
      <c r="A135" t="s">
        <v>16</v>
      </c>
      <c r="B135">
        <v>14</v>
      </c>
      <c r="C135" t="s">
        <v>8</v>
      </c>
      <c r="D135">
        <v>0</v>
      </c>
      <c r="E135" t="s">
        <v>30</v>
      </c>
      <c r="F135" t="s">
        <v>30</v>
      </c>
      <c r="G135" t="s">
        <v>30</v>
      </c>
      <c r="H135" t="s">
        <v>30</v>
      </c>
      <c r="I135" t="s">
        <v>30</v>
      </c>
      <c r="J135" t="s">
        <v>30</v>
      </c>
      <c r="K135" t="s">
        <v>30</v>
      </c>
      <c r="L135" t="s">
        <v>30</v>
      </c>
      <c r="M135" t="s">
        <v>30</v>
      </c>
      <c r="N135" t="s">
        <v>30</v>
      </c>
      <c r="O135" t="s">
        <v>30</v>
      </c>
      <c r="P135" t="s">
        <v>30</v>
      </c>
    </row>
    <row r="136" spans="1:16" x14ac:dyDescent="0.2">
      <c r="A136" t="s">
        <v>16</v>
      </c>
      <c r="B136">
        <v>15</v>
      </c>
      <c r="C136" t="s">
        <v>8</v>
      </c>
      <c r="D136">
        <v>0</v>
      </c>
      <c r="E136" t="s">
        <v>30</v>
      </c>
      <c r="F136" t="s">
        <v>30</v>
      </c>
      <c r="G136" t="s">
        <v>30</v>
      </c>
      <c r="H136" t="s">
        <v>30</v>
      </c>
      <c r="I136" t="s">
        <v>30</v>
      </c>
      <c r="J136" t="s">
        <v>30</v>
      </c>
      <c r="K136" t="s">
        <v>30</v>
      </c>
      <c r="L136" t="s">
        <v>30</v>
      </c>
      <c r="M136" t="s">
        <v>30</v>
      </c>
      <c r="N136" t="s">
        <v>30</v>
      </c>
      <c r="O136" t="s">
        <v>30</v>
      </c>
      <c r="P136"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calculations</vt:lpstr>
      <vt:lpstr>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2015-10-26T18:38:24Z</dcterms:created>
  <dcterms:modified xsi:type="dcterms:W3CDTF">2015-10-26T20:50:12Z</dcterms:modified>
</cp:coreProperties>
</file>