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yfahey/Google Drive/PhD/Bivens/soils/"/>
    </mc:Choice>
  </mc:AlternateContent>
  <xr:revisionPtr revIDLastSave="0" documentId="13_ncr:1_{ADF278FB-A6C1-0740-B1F7-CA396B57CB5A}" xr6:coauthVersionLast="34" xr6:coauthVersionMax="34" xr10:uidLastSave="{00000000-0000-0000-0000-000000000000}"/>
  <bookViews>
    <workbookView xWindow="1580" yWindow="1960" windowWidth="26840" windowHeight="15540" activeTab="2" xr2:uid="{00F116EF-D704-BD4A-BE6E-DE710E99E194}"/>
  </bookViews>
  <sheets>
    <sheet name="2015" sheetId="2" r:id="rId1"/>
    <sheet name="2016" sheetId="1" r:id="rId2"/>
    <sheet name="meta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4" i="1" l="1"/>
  <c r="P113" i="1"/>
  <c r="P112" i="1"/>
  <c r="P111" i="1"/>
  <c r="P110" i="1"/>
  <c r="P73" i="1"/>
  <c r="P70" i="1"/>
  <c r="P69" i="1"/>
  <c r="P68" i="1"/>
  <c r="P49" i="1"/>
  <c r="P46" i="1"/>
  <c r="P44" i="1"/>
  <c r="P41" i="1"/>
  <c r="P39" i="1"/>
  <c r="P25" i="1"/>
  <c r="P20" i="1"/>
  <c r="P6" i="1"/>
  <c r="P5" i="1"/>
  <c r="P4" i="1"/>
  <c r="P3" i="1"/>
  <c r="P2" i="1"/>
  <c r="O22" i="1"/>
  <c r="L241" i="1"/>
  <c r="E241" i="1"/>
  <c r="L240" i="1"/>
  <c r="E240" i="1"/>
  <c r="L239" i="1"/>
  <c r="F239" i="1"/>
  <c r="E239" i="1"/>
  <c r="L238" i="1"/>
  <c r="E238" i="1"/>
  <c r="L237" i="1"/>
  <c r="F237" i="1"/>
  <c r="E237" i="1"/>
  <c r="L236" i="1"/>
  <c r="M236" i="1" s="1"/>
  <c r="E236" i="1"/>
  <c r="L235" i="1"/>
  <c r="E235" i="1"/>
  <c r="L234" i="1"/>
  <c r="E234" i="1"/>
  <c r="L233" i="1"/>
  <c r="M233" i="1" s="1"/>
  <c r="E233" i="1"/>
  <c r="L232" i="1"/>
  <c r="E232" i="1"/>
  <c r="L231" i="1"/>
  <c r="M231" i="1" s="1"/>
  <c r="E231" i="1"/>
  <c r="L230" i="1"/>
  <c r="M230" i="1" s="1"/>
  <c r="E230" i="1"/>
  <c r="L229" i="1"/>
  <c r="M229" i="1" s="1"/>
  <c r="E229" i="1"/>
  <c r="L228" i="1"/>
  <c r="M228" i="1" s="1"/>
  <c r="E228" i="1"/>
  <c r="L227" i="1"/>
  <c r="M227" i="1" s="1"/>
  <c r="E227" i="1"/>
  <c r="L226" i="1"/>
  <c r="M226" i="1" s="1"/>
  <c r="E226" i="1"/>
  <c r="L225" i="1"/>
  <c r="E225" i="1"/>
  <c r="L224" i="1"/>
  <c r="M224" i="1" s="1"/>
  <c r="E224" i="1"/>
  <c r="L223" i="1"/>
  <c r="E223" i="1"/>
  <c r="M222" i="1"/>
  <c r="L222" i="1"/>
  <c r="E222" i="1"/>
  <c r="L221" i="1"/>
  <c r="E221" i="1"/>
  <c r="L220" i="1"/>
  <c r="E220" i="1"/>
  <c r="L219" i="1"/>
  <c r="E219" i="1"/>
  <c r="L218" i="1"/>
  <c r="E218" i="1"/>
  <c r="M218" i="1" s="1"/>
  <c r="L217" i="1"/>
  <c r="E217" i="1"/>
  <c r="L216" i="1"/>
  <c r="E216" i="1"/>
  <c r="L215" i="1"/>
  <c r="E215" i="1"/>
  <c r="L214" i="1"/>
  <c r="E214" i="1"/>
  <c r="L213" i="1"/>
  <c r="E213" i="1"/>
  <c r="L212" i="1"/>
  <c r="E212" i="1"/>
  <c r="L211" i="1"/>
  <c r="E211" i="1"/>
  <c r="L210" i="1"/>
  <c r="E210" i="1"/>
  <c r="L209" i="1"/>
  <c r="E209" i="1"/>
  <c r="L208" i="1"/>
  <c r="E208" i="1"/>
  <c r="L207" i="1"/>
  <c r="E207" i="1"/>
  <c r="L206" i="1"/>
  <c r="E206" i="1"/>
  <c r="L205" i="1"/>
  <c r="E205" i="1"/>
  <c r="L204" i="1"/>
  <c r="E204" i="1"/>
  <c r="L203" i="1"/>
  <c r="E203" i="1"/>
  <c r="L202" i="1"/>
  <c r="E202" i="1"/>
  <c r="L201" i="1"/>
  <c r="M201" i="1" s="1"/>
  <c r="E201" i="1"/>
  <c r="L200" i="1"/>
  <c r="E200" i="1"/>
  <c r="L199" i="1"/>
  <c r="M199" i="1" s="1"/>
  <c r="E199" i="1"/>
  <c r="L198" i="1"/>
  <c r="M198" i="1" s="1"/>
  <c r="E198" i="1"/>
  <c r="L197" i="1"/>
  <c r="M197" i="1" s="1"/>
  <c r="E197" i="1"/>
  <c r="L196" i="1"/>
  <c r="M196" i="1" s="1"/>
  <c r="E196" i="1"/>
  <c r="L195" i="1"/>
  <c r="M195" i="1" s="1"/>
  <c r="E195" i="1"/>
  <c r="L194" i="1"/>
  <c r="E194" i="1"/>
  <c r="L193" i="1"/>
  <c r="E193" i="1"/>
  <c r="L192" i="1"/>
  <c r="E192" i="1"/>
  <c r="L191" i="1"/>
  <c r="F191" i="1"/>
  <c r="E191" i="1"/>
  <c r="L190" i="1"/>
  <c r="E190" i="1"/>
  <c r="L189" i="1"/>
  <c r="E189" i="1"/>
  <c r="L188" i="1"/>
  <c r="E188" i="1"/>
  <c r="L187" i="1"/>
  <c r="E187" i="1"/>
  <c r="L186" i="1"/>
  <c r="E186" i="1"/>
  <c r="L185" i="1"/>
  <c r="F185" i="1"/>
  <c r="M185" i="1" s="1"/>
  <c r="E185" i="1"/>
  <c r="L184" i="1"/>
  <c r="F184" i="1"/>
  <c r="E184" i="1"/>
  <c r="L183" i="1"/>
  <c r="E183" i="1"/>
  <c r="M183" i="1" s="1"/>
  <c r="L182" i="1"/>
  <c r="E182" i="1"/>
  <c r="L181" i="1"/>
  <c r="E181" i="1"/>
  <c r="L180" i="1"/>
  <c r="E180" i="1"/>
  <c r="L179" i="1"/>
  <c r="E179" i="1"/>
  <c r="L178" i="1"/>
  <c r="E178" i="1"/>
  <c r="L177" i="1"/>
  <c r="E177" i="1"/>
  <c r="L176" i="1"/>
  <c r="E176" i="1"/>
  <c r="L175" i="1"/>
  <c r="E175" i="1"/>
  <c r="L174" i="1"/>
  <c r="M174" i="1" s="1"/>
  <c r="E174" i="1"/>
  <c r="L173" i="1"/>
  <c r="E173" i="1"/>
  <c r="L172" i="1"/>
  <c r="M172" i="1" s="1"/>
  <c r="E172" i="1"/>
  <c r="L171" i="1"/>
  <c r="E171" i="1"/>
  <c r="L170" i="1"/>
  <c r="E170" i="1"/>
  <c r="L169" i="1"/>
  <c r="E169" i="1"/>
  <c r="L168" i="1"/>
  <c r="E168" i="1"/>
  <c r="L167" i="1"/>
  <c r="E167" i="1"/>
  <c r="L166" i="1"/>
  <c r="M166" i="1" s="1"/>
  <c r="E166" i="1"/>
  <c r="L165" i="1"/>
  <c r="E165" i="1"/>
  <c r="L164" i="1"/>
  <c r="E164" i="1"/>
  <c r="L163" i="1"/>
  <c r="F163" i="1"/>
  <c r="E163" i="1"/>
  <c r="L162" i="1"/>
  <c r="E162" i="1"/>
  <c r="L161" i="1"/>
  <c r="E161" i="1"/>
  <c r="L160" i="1"/>
  <c r="M160" i="1" s="1"/>
  <c r="E160" i="1"/>
  <c r="L159" i="1"/>
  <c r="E159" i="1"/>
  <c r="L158" i="1"/>
  <c r="E158" i="1"/>
  <c r="L157" i="1"/>
  <c r="E157" i="1"/>
  <c r="L156" i="1"/>
  <c r="E156" i="1"/>
  <c r="L155" i="1"/>
  <c r="E155" i="1"/>
  <c r="L154" i="1"/>
  <c r="M154" i="1" s="1"/>
  <c r="E154" i="1"/>
  <c r="L153" i="1"/>
  <c r="M153" i="1" s="1"/>
  <c r="E153" i="1"/>
  <c r="L152" i="1"/>
  <c r="M152" i="1" s="1"/>
  <c r="E152" i="1"/>
  <c r="L151" i="1"/>
  <c r="E151" i="1"/>
  <c r="L150" i="1"/>
  <c r="E150" i="1"/>
  <c r="L149" i="1"/>
  <c r="E149" i="1"/>
  <c r="L148" i="1"/>
  <c r="M148" i="1" s="1"/>
  <c r="E148" i="1"/>
  <c r="L147" i="1"/>
  <c r="E147" i="1"/>
  <c r="L146" i="1"/>
  <c r="M146" i="1" s="1"/>
  <c r="E146" i="1"/>
  <c r="L145" i="1"/>
  <c r="M145" i="1" s="1"/>
  <c r="E145" i="1"/>
  <c r="L144" i="1"/>
  <c r="M144" i="1" s="1"/>
  <c r="E144" i="1"/>
  <c r="L143" i="1"/>
  <c r="E143" i="1"/>
  <c r="L142" i="1"/>
  <c r="E142" i="1"/>
  <c r="L141" i="1"/>
  <c r="E141" i="1"/>
  <c r="L140" i="1"/>
  <c r="E140" i="1"/>
  <c r="L139" i="1"/>
  <c r="E139" i="1"/>
  <c r="L138" i="1"/>
  <c r="E138" i="1"/>
  <c r="L137" i="1"/>
  <c r="E137" i="1"/>
  <c r="L136" i="1"/>
  <c r="E136" i="1"/>
  <c r="L135" i="1"/>
  <c r="E135" i="1"/>
  <c r="L134" i="1"/>
  <c r="E134" i="1"/>
  <c r="L133" i="1"/>
  <c r="M133" i="1" s="1"/>
  <c r="E133" i="1"/>
  <c r="L132" i="1"/>
  <c r="M132" i="1" s="1"/>
  <c r="E132" i="1"/>
  <c r="L131" i="1"/>
  <c r="E131" i="1"/>
  <c r="L130" i="1"/>
  <c r="E130" i="1"/>
  <c r="L129" i="1"/>
  <c r="E129" i="1"/>
  <c r="L128" i="1"/>
  <c r="E128" i="1"/>
  <c r="L127" i="1"/>
  <c r="M127" i="1" s="1"/>
  <c r="E127" i="1"/>
  <c r="L126" i="1"/>
  <c r="E126" i="1"/>
  <c r="L125" i="1"/>
  <c r="M125" i="1" s="1"/>
  <c r="E125" i="1"/>
  <c r="L124" i="1"/>
  <c r="M124" i="1" s="1"/>
  <c r="E124" i="1"/>
  <c r="L123" i="1"/>
  <c r="E123" i="1"/>
  <c r="L122" i="1"/>
  <c r="M122" i="1" s="1"/>
  <c r="E122" i="1"/>
  <c r="L121" i="1"/>
  <c r="M121" i="1" s="1"/>
  <c r="E121" i="1"/>
  <c r="L120" i="1"/>
  <c r="M120" i="1" s="1"/>
  <c r="E120" i="1"/>
  <c r="L119" i="1"/>
  <c r="E119" i="1"/>
  <c r="L118" i="1"/>
  <c r="E118" i="1"/>
  <c r="L117" i="1"/>
  <c r="E117" i="1"/>
  <c r="L116" i="1"/>
  <c r="E116" i="1"/>
  <c r="L115" i="1"/>
  <c r="E115" i="1"/>
  <c r="L114" i="1"/>
  <c r="E114" i="1"/>
  <c r="L113" i="1"/>
  <c r="E113" i="1"/>
  <c r="L112" i="1"/>
  <c r="M112" i="1" s="1"/>
  <c r="E112" i="1"/>
  <c r="L111" i="1"/>
  <c r="M111" i="1" s="1"/>
  <c r="E111" i="1"/>
  <c r="L110" i="1"/>
  <c r="M110" i="1" s="1"/>
  <c r="E110" i="1"/>
  <c r="L109" i="1"/>
  <c r="M109" i="1" s="1"/>
  <c r="E109" i="1"/>
  <c r="L108" i="1"/>
  <c r="M108" i="1" s="1"/>
  <c r="E108" i="1"/>
  <c r="L107" i="1"/>
  <c r="E107" i="1"/>
  <c r="L106" i="1"/>
  <c r="M106" i="1" s="1"/>
  <c r="E106" i="1"/>
  <c r="L105" i="1"/>
  <c r="M105" i="1" s="1"/>
  <c r="E105" i="1"/>
  <c r="L104" i="1"/>
  <c r="M104" i="1" s="1"/>
  <c r="E104" i="1"/>
  <c r="L103" i="1"/>
  <c r="E103" i="1"/>
  <c r="L102" i="1"/>
  <c r="E102" i="1"/>
  <c r="L101" i="1"/>
  <c r="E101" i="1"/>
  <c r="L100" i="1"/>
  <c r="E100" i="1"/>
  <c r="L99" i="1"/>
  <c r="E99" i="1"/>
  <c r="L98" i="1"/>
  <c r="E98" i="1"/>
  <c r="L97" i="1"/>
  <c r="E97" i="1"/>
  <c r="L96" i="1"/>
  <c r="E96" i="1"/>
  <c r="L95" i="1"/>
  <c r="E95" i="1"/>
  <c r="L94" i="1"/>
  <c r="E94" i="1"/>
  <c r="L93" i="1"/>
  <c r="E93" i="1"/>
  <c r="L92" i="1"/>
  <c r="E92" i="1"/>
  <c r="L91" i="1"/>
  <c r="E91" i="1"/>
  <c r="L90" i="1"/>
  <c r="E90" i="1"/>
  <c r="L89" i="1"/>
  <c r="E89" i="1"/>
  <c r="L88" i="1"/>
  <c r="E88" i="1"/>
  <c r="L87" i="1"/>
  <c r="M87" i="1" s="1"/>
  <c r="E87" i="1"/>
  <c r="E86" i="1"/>
  <c r="L85" i="1"/>
  <c r="E85" i="1"/>
  <c r="L84" i="1"/>
  <c r="E84" i="1"/>
  <c r="L83" i="1"/>
  <c r="E83" i="1"/>
  <c r="L82" i="1"/>
  <c r="E82" i="1"/>
  <c r="L81" i="1"/>
  <c r="E81" i="1"/>
  <c r="L80" i="1"/>
  <c r="E80" i="1"/>
  <c r="L79" i="1"/>
  <c r="E79" i="1"/>
  <c r="L78" i="1"/>
  <c r="F78" i="1"/>
  <c r="E78" i="1"/>
  <c r="L77" i="1"/>
  <c r="E77" i="1"/>
  <c r="L76" i="1"/>
  <c r="E76" i="1"/>
  <c r="L75" i="1"/>
  <c r="E75" i="1"/>
  <c r="L74" i="1"/>
  <c r="E74" i="1"/>
  <c r="L73" i="1"/>
  <c r="E73" i="1"/>
  <c r="L72" i="1"/>
  <c r="E72" i="1"/>
  <c r="L71" i="1"/>
  <c r="E71" i="1"/>
  <c r="L70" i="1"/>
  <c r="E70" i="1"/>
  <c r="L69" i="1"/>
  <c r="E69" i="1"/>
  <c r="L68" i="1"/>
  <c r="E68" i="1"/>
  <c r="L67" i="1"/>
  <c r="E67" i="1"/>
  <c r="L66" i="1"/>
  <c r="E66" i="1"/>
  <c r="L65" i="1"/>
  <c r="E65" i="1"/>
  <c r="L64" i="1"/>
  <c r="E64" i="1"/>
  <c r="L63" i="1"/>
  <c r="E63" i="1"/>
  <c r="L62" i="1"/>
  <c r="E62" i="1"/>
  <c r="L61" i="1"/>
  <c r="E61" i="1"/>
  <c r="L60" i="1"/>
  <c r="E60" i="1"/>
  <c r="L59" i="1"/>
  <c r="E59" i="1"/>
  <c r="L58" i="1"/>
  <c r="E58" i="1"/>
  <c r="L57" i="1"/>
  <c r="E57" i="1"/>
  <c r="L56" i="1"/>
  <c r="M56" i="1" s="1"/>
  <c r="E56" i="1"/>
  <c r="L55" i="1"/>
  <c r="M55" i="1" s="1"/>
  <c r="E55" i="1"/>
  <c r="L54" i="1"/>
  <c r="E54" i="1"/>
  <c r="L53" i="1"/>
  <c r="E53" i="1"/>
  <c r="L52" i="1"/>
  <c r="E52" i="1"/>
  <c r="L51" i="1"/>
  <c r="E51" i="1"/>
  <c r="L50" i="1"/>
  <c r="E50" i="1"/>
  <c r="L49" i="1"/>
  <c r="E49" i="1"/>
  <c r="L48" i="1"/>
  <c r="E48" i="1"/>
  <c r="L47" i="1"/>
  <c r="M47" i="1" s="1"/>
  <c r="E47" i="1"/>
  <c r="L46" i="1"/>
  <c r="E46" i="1"/>
  <c r="L45" i="1"/>
  <c r="E45" i="1"/>
  <c r="L44" i="1"/>
  <c r="M44" i="1" s="1"/>
  <c r="E44" i="1"/>
  <c r="L43" i="1"/>
  <c r="E43" i="1"/>
  <c r="L42" i="1"/>
  <c r="E42" i="1"/>
  <c r="L41" i="1"/>
  <c r="E41" i="1"/>
  <c r="L40" i="1"/>
  <c r="M40" i="1" s="1"/>
  <c r="E40" i="1"/>
  <c r="L39" i="1"/>
  <c r="E39" i="1"/>
  <c r="L38" i="1"/>
  <c r="E38" i="1"/>
  <c r="L37" i="1"/>
  <c r="E37" i="1"/>
  <c r="L36" i="1"/>
  <c r="E36" i="1"/>
  <c r="L35" i="1"/>
  <c r="E35" i="1"/>
  <c r="L34" i="1"/>
  <c r="E34" i="1"/>
  <c r="L33" i="1"/>
  <c r="E33" i="1"/>
  <c r="L32" i="1"/>
  <c r="M32" i="1" s="1"/>
  <c r="E32" i="1"/>
  <c r="L31" i="1"/>
  <c r="F31" i="1"/>
  <c r="E31" i="1"/>
  <c r="L30" i="1"/>
  <c r="E30" i="1"/>
  <c r="M30" i="1" s="1"/>
  <c r="L29" i="1"/>
  <c r="E29" i="1"/>
  <c r="L28" i="1"/>
  <c r="E28" i="1"/>
  <c r="L27" i="1"/>
  <c r="E27" i="1"/>
  <c r="L26" i="1"/>
  <c r="E26" i="1"/>
  <c r="M26" i="1" s="1"/>
  <c r="L25" i="1"/>
  <c r="E25" i="1"/>
  <c r="L24" i="1"/>
  <c r="E24" i="1"/>
  <c r="M24" i="1" s="1"/>
  <c r="L23" i="1"/>
  <c r="E23" i="1"/>
  <c r="L22" i="1"/>
  <c r="E22" i="1"/>
  <c r="M22" i="1" s="1"/>
  <c r="L21" i="1"/>
  <c r="E21" i="1"/>
  <c r="L20" i="1"/>
  <c r="E20" i="1"/>
  <c r="L19" i="1"/>
  <c r="E19" i="1"/>
  <c r="L18" i="1"/>
  <c r="E18" i="1"/>
  <c r="M18" i="1" s="1"/>
  <c r="L17" i="1"/>
  <c r="E17" i="1"/>
  <c r="L16" i="1"/>
  <c r="E16" i="1"/>
  <c r="M16" i="1" s="1"/>
  <c r="L15" i="1"/>
  <c r="E15" i="1"/>
  <c r="L14" i="1"/>
  <c r="E14" i="1"/>
  <c r="L13" i="1"/>
  <c r="E13" i="1"/>
  <c r="L12" i="1"/>
  <c r="E12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  <c r="K241" i="2"/>
  <c r="L241" i="2" s="1"/>
  <c r="K240" i="2"/>
  <c r="L240" i="2" s="1"/>
  <c r="K239" i="2"/>
  <c r="L239" i="2" s="1"/>
  <c r="K238" i="2"/>
  <c r="L238" i="2" s="1"/>
  <c r="K237" i="2"/>
  <c r="L237" i="2" s="1"/>
  <c r="K236" i="2"/>
  <c r="L236" i="2" s="1"/>
  <c r="K235" i="2"/>
  <c r="L235" i="2" s="1"/>
  <c r="K234" i="2"/>
  <c r="L234" i="2" s="1"/>
  <c r="K232" i="2"/>
  <c r="L232" i="2" s="1"/>
  <c r="K231" i="2"/>
  <c r="L231" i="2" s="1"/>
  <c r="K230" i="2"/>
  <c r="L230" i="2" s="1"/>
  <c r="K229" i="2"/>
  <c r="L229" i="2" s="1"/>
  <c r="K228" i="2"/>
  <c r="L228" i="2" s="1"/>
  <c r="K227" i="2"/>
  <c r="L227" i="2" s="1"/>
  <c r="K226" i="2"/>
  <c r="L226" i="2" s="1"/>
  <c r="K225" i="2"/>
  <c r="L225" i="2" s="1"/>
  <c r="K224" i="2"/>
  <c r="L224" i="2" s="1"/>
  <c r="K223" i="2"/>
  <c r="L223" i="2" s="1"/>
  <c r="K222" i="2"/>
  <c r="L222" i="2" s="1"/>
  <c r="K221" i="2"/>
  <c r="L221" i="2" s="1"/>
  <c r="K220" i="2"/>
  <c r="L220" i="2" s="1"/>
  <c r="K219" i="2"/>
  <c r="L219" i="2" s="1"/>
  <c r="K218" i="2"/>
  <c r="L218" i="2" s="1"/>
  <c r="K217" i="2"/>
  <c r="L217" i="2" s="1"/>
  <c r="K216" i="2"/>
  <c r="L216" i="2" s="1"/>
  <c r="K215" i="2"/>
  <c r="L215" i="2" s="1"/>
  <c r="K214" i="2"/>
  <c r="L214" i="2" s="1"/>
  <c r="K213" i="2"/>
  <c r="L213" i="2" s="1"/>
  <c r="K212" i="2"/>
  <c r="L212" i="2" s="1"/>
  <c r="K211" i="2"/>
  <c r="L211" i="2" s="1"/>
  <c r="K210" i="2"/>
  <c r="L210" i="2" s="1"/>
  <c r="K209" i="2"/>
  <c r="L209" i="2" s="1"/>
  <c r="K208" i="2"/>
  <c r="L208" i="2" s="1"/>
  <c r="K207" i="2"/>
  <c r="L207" i="2" s="1"/>
  <c r="K206" i="2"/>
  <c r="L206" i="2" s="1"/>
  <c r="K205" i="2"/>
  <c r="L205" i="2" s="1"/>
  <c r="K204" i="2"/>
  <c r="L204" i="2" s="1"/>
  <c r="K203" i="2"/>
  <c r="L203" i="2" s="1"/>
  <c r="K202" i="2"/>
  <c r="L202" i="2" s="1"/>
  <c r="K201" i="2"/>
  <c r="L201" i="2" s="1"/>
  <c r="K200" i="2"/>
  <c r="L200" i="2" s="1"/>
  <c r="K199" i="2"/>
  <c r="L199" i="2" s="1"/>
  <c r="K198" i="2"/>
  <c r="L198" i="2" s="1"/>
  <c r="K197" i="2"/>
  <c r="L197" i="2" s="1"/>
  <c r="K196" i="2"/>
  <c r="L196" i="2" s="1"/>
  <c r="K195" i="2"/>
  <c r="L195" i="2" s="1"/>
  <c r="K194" i="2"/>
  <c r="L194" i="2" s="1"/>
  <c r="K193" i="2"/>
  <c r="L193" i="2" s="1"/>
  <c r="K192" i="2"/>
  <c r="L192" i="2" s="1"/>
  <c r="K191" i="2"/>
  <c r="L191" i="2" s="1"/>
  <c r="K190" i="2"/>
  <c r="L190" i="2" s="1"/>
  <c r="K189" i="2"/>
  <c r="L189" i="2" s="1"/>
  <c r="K188" i="2"/>
  <c r="L188" i="2" s="1"/>
  <c r="K187" i="2"/>
  <c r="L187" i="2" s="1"/>
  <c r="K186" i="2"/>
  <c r="L186" i="2" s="1"/>
  <c r="K185" i="2"/>
  <c r="L185" i="2" s="1"/>
  <c r="K184" i="2"/>
  <c r="L184" i="2" s="1"/>
  <c r="K183" i="2"/>
  <c r="L183" i="2" s="1"/>
  <c r="K182" i="2"/>
  <c r="L182" i="2" s="1"/>
  <c r="K181" i="2"/>
  <c r="L181" i="2" s="1"/>
  <c r="K180" i="2"/>
  <c r="L180" i="2" s="1"/>
  <c r="K179" i="2"/>
  <c r="L179" i="2" s="1"/>
  <c r="K178" i="2"/>
  <c r="L178" i="2" s="1"/>
  <c r="K177" i="2"/>
  <c r="L177" i="2" s="1"/>
  <c r="K176" i="2"/>
  <c r="L176" i="2" s="1"/>
  <c r="K175" i="2"/>
  <c r="L175" i="2" s="1"/>
  <c r="K174" i="2"/>
  <c r="L174" i="2" s="1"/>
  <c r="K173" i="2"/>
  <c r="L173" i="2" s="1"/>
  <c r="K172" i="2"/>
  <c r="L172" i="2" s="1"/>
  <c r="K171" i="2"/>
  <c r="L171" i="2" s="1"/>
  <c r="K170" i="2"/>
  <c r="L170" i="2" s="1"/>
  <c r="K169" i="2"/>
  <c r="L169" i="2" s="1"/>
  <c r="K168" i="2"/>
  <c r="L168" i="2" s="1"/>
  <c r="K167" i="2"/>
  <c r="L167" i="2" s="1"/>
  <c r="K166" i="2"/>
  <c r="L166" i="2" s="1"/>
  <c r="K165" i="2"/>
  <c r="L165" i="2" s="1"/>
  <c r="K164" i="2"/>
  <c r="L164" i="2" s="1"/>
  <c r="K163" i="2"/>
  <c r="L163" i="2" s="1"/>
  <c r="K162" i="2"/>
  <c r="L162" i="2" s="1"/>
  <c r="K161" i="2"/>
  <c r="L161" i="2" s="1"/>
  <c r="K160" i="2"/>
  <c r="L160" i="2" s="1"/>
  <c r="K159" i="2"/>
  <c r="L159" i="2" s="1"/>
  <c r="K158" i="2"/>
  <c r="L158" i="2" s="1"/>
  <c r="K157" i="2"/>
  <c r="L157" i="2" s="1"/>
  <c r="K156" i="2"/>
  <c r="L156" i="2" s="1"/>
  <c r="K155" i="2"/>
  <c r="L155" i="2" s="1"/>
  <c r="K154" i="2"/>
  <c r="L154" i="2" s="1"/>
  <c r="K153" i="2"/>
  <c r="L153" i="2" s="1"/>
  <c r="K152" i="2"/>
  <c r="L152" i="2" s="1"/>
  <c r="K151" i="2"/>
  <c r="L151" i="2" s="1"/>
  <c r="K150" i="2"/>
  <c r="L150" i="2" s="1"/>
  <c r="K149" i="2"/>
  <c r="L149" i="2" s="1"/>
  <c r="K148" i="2"/>
  <c r="L148" i="2" s="1"/>
  <c r="K147" i="2"/>
  <c r="L147" i="2" s="1"/>
  <c r="K146" i="2"/>
  <c r="L146" i="2" s="1"/>
  <c r="K145" i="2"/>
  <c r="L145" i="2" s="1"/>
  <c r="K144" i="2"/>
  <c r="L144" i="2" s="1"/>
  <c r="K143" i="2"/>
  <c r="L143" i="2" s="1"/>
  <c r="K142" i="2"/>
  <c r="L142" i="2" s="1"/>
  <c r="K141" i="2"/>
  <c r="L141" i="2" s="1"/>
  <c r="K140" i="2"/>
  <c r="L140" i="2" s="1"/>
  <c r="K139" i="2"/>
  <c r="L139" i="2" s="1"/>
  <c r="K138" i="2"/>
  <c r="L138" i="2" s="1"/>
  <c r="K137" i="2"/>
  <c r="L137" i="2" s="1"/>
  <c r="K136" i="2"/>
  <c r="L136" i="2" s="1"/>
  <c r="K135" i="2"/>
  <c r="L135" i="2" s="1"/>
  <c r="K134" i="2"/>
  <c r="L134" i="2" s="1"/>
  <c r="K133" i="2"/>
  <c r="L133" i="2" s="1"/>
  <c r="K132" i="2"/>
  <c r="L132" i="2" s="1"/>
  <c r="K131" i="2"/>
  <c r="L131" i="2" s="1"/>
  <c r="K130" i="2"/>
  <c r="L130" i="2" s="1"/>
  <c r="K129" i="2"/>
  <c r="L129" i="2" s="1"/>
  <c r="K128" i="2"/>
  <c r="L128" i="2" s="1"/>
  <c r="K127" i="2"/>
  <c r="L127" i="2" s="1"/>
  <c r="K126" i="2"/>
  <c r="L126" i="2" s="1"/>
  <c r="K125" i="2"/>
  <c r="L124" i="2"/>
  <c r="K124" i="2"/>
  <c r="L123" i="2"/>
  <c r="K123" i="2"/>
  <c r="L122" i="2"/>
  <c r="K122" i="2"/>
  <c r="L121" i="2"/>
  <c r="K121" i="2"/>
  <c r="L120" i="2"/>
  <c r="K120" i="2"/>
  <c r="L119" i="2"/>
  <c r="K119" i="2"/>
  <c r="L118" i="2"/>
  <c r="K118" i="2"/>
  <c r="L117" i="2"/>
  <c r="K117" i="2"/>
  <c r="L116" i="2"/>
  <c r="K116" i="2"/>
  <c r="L115" i="2"/>
  <c r="K115" i="2"/>
  <c r="K114" i="2"/>
  <c r="K113" i="2"/>
  <c r="L113" i="2" s="1"/>
  <c r="K112" i="2"/>
  <c r="L112" i="2" s="1"/>
  <c r="K111" i="2"/>
  <c r="L111" i="2" s="1"/>
  <c r="K110" i="2"/>
  <c r="L110" i="2" s="1"/>
  <c r="K109" i="2"/>
  <c r="L109" i="2" s="1"/>
  <c r="K108" i="2"/>
  <c r="L108" i="2" s="1"/>
  <c r="K107" i="2"/>
  <c r="L107" i="2" s="1"/>
  <c r="K106" i="2"/>
  <c r="L106" i="2" s="1"/>
  <c r="K105" i="2"/>
  <c r="L105" i="2" s="1"/>
  <c r="K104" i="2"/>
  <c r="L104" i="2" s="1"/>
  <c r="K103" i="2"/>
  <c r="L103" i="2" s="1"/>
  <c r="K102" i="2"/>
  <c r="L102" i="2" s="1"/>
  <c r="K101" i="2"/>
  <c r="L101" i="2" s="1"/>
  <c r="K100" i="2"/>
  <c r="L100" i="2" s="1"/>
  <c r="K99" i="2"/>
  <c r="L99" i="2" s="1"/>
  <c r="K98" i="2"/>
  <c r="L98" i="2" s="1"/>
  <c r="K97" i="2"/>
  <c r="L97" i="2" s="1"/>
  <c r="K96" i="2"/>
  <c r="L96" i="2" s="1"/>
  <c r="K95" i="2"/>
  <c r="L95" i="2" s="1"/>
  <c r="K94" i="2"/>
  <c r="L94" i="2" s="1"/>
  <c r="K93" i="2"/>
  <c r="L93" i="2" s="1"/>
  <c r="K92" i="2"/>
  <c r="L92" i="2" s="1"/>
  <c r="K91" i="2"/>
  <c r="L91" i="2" s="1"/>
  <c r="K90" i="2"/>
  <c r="L90" i="2" s="1"/>
  <c r="K89" i="2"/>
  <c r="L89" i="2" s="1"/>
  <c r="K88" i="2"/>
  <c r="L88" i="2" s="1"/>
  <c r="K87" i="2"/>
  <c r="L87" i="2" s="1"/>
  <c r="K86" i="2"/>
  <c r="L86" i="2" s="1"/>
  <c r="K85" i="2"/>
  <c r="L85" i="2" s="1"/>
  <c r="K84" i="2"/>
  <c r="L84" i="2" s="1"/>
  <c r="K83" i="2"/>
  <c r="L83" i="2" s="1"/>
  <c r="K81" i="2"/>
  <c r="L81" i="2" s="1"/>
  <c r="K80" i="2"/>
  <c r="L80" i="2" s="1"/>
  <c r="K79" i="2"/>
  <c r="L79" i="2" s="1"/>
  <c r="K78" i="2"/>
  <c r="L78" i="2" s="1"/>
  <c r="K77" i="2"/>
  <c r="L77" i="2" s="1"/>
  <c r="K76" i="2"/>
  <c r="L76" i="2" s="1"/>
  <c r="K75" i="2"/>
  <c r="L75" i="2" s="1"/>
  <c r="K74" i="2"/>
  <c r="L74" i="2" s="1"/>
  <c r="K73" i="2"/>
  <c r="L73" i="2" s="1"/>
  <c r="K72" i="2"/>
  <c r="L72" i="2" s="1"/>
  <c r="K71" i="2"/>
  <c r="L71" i="2" s="1"/>
  <c r="K70" i="2"/>
  <c r="L70" i="2" s="1"/>
  <c r="L69" i="2"/>
  <c r="K69" i="2"/>
  <c r="K68" i="2"/>
  <c r="L68" i="2" s="1"/>
  <c r="K67" i="2"/>
  <c r="L67" i="2" s="1"/>
  <c r="K66" i="2"/>
  <c r="L66" i="2" s="1"/>
  <c r="L65" i="2"/>
  <c r="K65" i="2"/>
  <c r="K64" i="2"/>
  <c r="L64" i="2" s="1"/>
  <c r="K63" i="2"/>
  <c r="L63" i="2" s="1"/>
  <c r="K62" i="2"/>
  <c r="L62" i="2" s="1"/>
  <c r="L61" i="2"/>
  <c r="K61" i="2"/>
  <c r="K60" i="2"/>
  <c r="L60" i="2" s="1"/>
  <c r="K59" i="2"/>
  <c r="L59" i="2" s="1"/>
  <c r="K58" i="2"/>
  <c r="L58" i="2" s="1"/>
  <c r="K57" i="2"/>
  <c r="L57" i="2" s="1"/>
  <c r="K56" i="2"/>
  <c r="L56" i="2" s="1"/>
  <c r="K55" i="2"/>
  <c r="L55" i="2" s="1"/>
  <c r="K54" i="2"/>
  <c r="L54" i="2" s="1"/>
  <c r="K53" i="2"/>
  <c r="L53" i="2" s="1"/>
  <c r="K52" i="2"/>
  <c r="L52" i="2" s="1"/>
  <c r="K51" i="2"/>
  <c r="L51" i="2" s="1"/>
  <c r="K50" i="2"/>
  <c r="L50" i="2" s="1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M208" i="1" l="1"/>
  <c r="M3" i="1"/>
  <c r="M7" i="1"/>
  <c r="M31" i="1"/>
  <c r="M67" i="1"/>
  <c r="M71" i="1"/>
  <c r="M99" i="1"/>
  <c r="M103" i="1"/>
  <c r="M143" i="1"/>
  <c r="M176" i="1"/>
  <c r="M159" i="1"/>
  <c r="M161" i="1"/>
  <c r="M171" i="1"/>
  <c r="M6" i="1"/>
  <c r="M14" i="1"/>
  <c r="M85" i="1"/>
  <c r="M8" i="1"/>
  <c r="M10" i="1"/>
  <c r="M15" i="1"/>
  <c r="M23" i="1"/>
  <c r="M63" i="1"/>
  <c r="M81" i="1"/>
  <c r="M88" i="1"/>
  <c r="M90" i="1"/>
  <c r="M92" i="1"/>
  <c r="M94" i="1"/>
  <c r="M130" i="1"/>
  <c r="M163" i="1"/>
  <c r="M168" i="1"/>
  <c r="M210" i="1"/>
  <c r="M134" i="1"/>
  <c r="M136" i="1"/>
  <c r="M138" i="1"/>
  <c r="M184" i="1"/>
  <c r="M187" i="1"/>
  <c r="M189" i="1"/>
  <c r="M241" i="1"/>
  <c r="M33" i="1"/>
  <c r="M35" i="1"/>
  <c r="M39" i="1"/>
  <c r="M51" i="1"/>
  <c r="M60" i="1"/>
  <c r="M72" i="1"/>
  <c r="M76" i="1"/>
  <c r="M89" i="1"/>
  <c r="M93" i="1"/>
  <c r="M95" i="1"/>
  <c r="M115" i="1"/>
  <c r="M119" i="1"/>
  <c r="M165" i="1"/>
  <c r="M167" i="1"/>
  <c r="M211" i="1"/>
  <c r="M135" i="1"/>
  <c r="M137" i="1"/>
  <c r="M141" i="1"/>
  <c r="M147" i="1"/>
  <c r="M151" i="1"/>
  <c r="M155" i="1"/>
  <c r="M162" i="1"/>
  <c r="M175" i="1"/>
  <c r="M190" i="1"/>
  <c r="M194" i="1"/>
  <c r="M206" i="1"/>
  <c r="M17" i="1"/>
  <c r="M19" i="1"/>
  <c r="M34" i="1"/>
  <c r="M36" i="1"/>
  <c r="M59" i="1"/>
  <c r="M64" i="1"/>
  <c r="M68" i="1"/>
  <c r="M79" i="1"/>
  <c r="M83" i="1"/>
  <c r="M91" i="1"/>
  <c r="M96" i="1"/>
  <c r="M98" i="1"/>
  <c r="M100" i="1"/>
  <c r="M102" i="1"/>
  <c r="M113" i="1"/>
  <c r="M117" i="1"/>
  <c r="M123" i="1"/>
  <c r="M128" i="1"/>
  <c r="M139" i="1"/>
  <c r="M178" i="1"/>
  <c r="M180" i="1"/>
  <c r="M212" i="1"/>
  <c r="M214" i="1"/>
  <c r="M220" i="1"/>
  <c r="M234" i="1"/>
  <c r="M150" i="1"/>
  <c r="M157" i="1"/>
  <c r="M164" i="1"/>
  <c r="M169" i="1"/>
  <c r="M203" i="1"/>
  <c r="M2" i="1"/>
  <c r="M9" i="1"/>
  <c r="M11" i="1"/>
  <c r="M25" i="1"/>
  <c r="M27" i="1"/>
  <c r="M41" i="1"/>
  <c r="M43" i="1"/>
  <c r="M48" i="1"/>
  <c r="M52" i="1"/>
  <c r="M75" i="1"/>
  <c r="M80" i="1"/>
  <c r="M84" i="1"/>
  <c r="M97" i="1"/>
  <c r="M101" i="1"/>
  <c r="M107" i="1"/>
  <c r="M114" i="1"/>
  <c r="M116" i="1"/>
  <c r="M118" i="1"/>
  <c r="M129" i="1"/>
  <c r="M131" i="1"/>
  <c r="M179" i="1"/>
  <c r="M181" i="1"/>
  <c r="M192" i="1"/>
  <c r="M213" i="1"/>
  <c r="M215" i="1"/>
  <c r="M217" i="1"/>
  <c r="M219" i="1"/>
  <c r="M238" i="1"/>
  <c r="M126" i="1"/>
  <c r="M140" i="1"/>
  <c r="M142" i="1"/>
  <c r="M149" i="1"/>
  <c r="M156" i="1"/>
  <c r="M158" i="1"/>
  <c r="M170" i="1"/>
  <c r="M202" i="1"/>
  <c r="M204" i="1"/>
  <c r="M235" i="1"/>
  <c r="M240" i="1"/>
  <c r="M4" i="1"/>
  <c r="M12" i="1"/>
  <c r="M20" i="1"/>
  <c r="M28" i="1"/>
  <c r="M37" i="1"/>
  <c r="M239" i="1"/>
  <c r="M42" i="1"/>
  <c r="M45" i="1"/>
  <c r="M50" i="1"/>
  <c r="M53" i="1"/>
  <c r="M58" i="1"/>
  <c r="M61" i="1"/>
  <c r="M66" i="1"/>
  <c r="M69" i="1"/>
  <c r="M74" i="1"/>
  <c r="M77" i="1"/>
  <c r="M82" i="1"/>
  <c r="M173" i="1"/>
  <c r="M182" i="1"/>
  <c r="M191" i="1"/>
  <c r="M205" i="1"/>
  <c r="M221" i="1"/>
  <c r="M237" i="1"/>
  <c r="M5" i="1"/>
  <c r="M13" i="1"/>
  <c r="M21" i="1"/>
  <c r="M29" i="1"/>
  <c r="M38" i="1"/>
  <c r="M46" i="1"/>
  <c r="M49" i="1"/>
  <c r="M54" i="1"/>
  <c r="M57" i="1"/>
  <c r="M62" i="1"/>
  <c r="M65" i="1"/>
  <c r="M70" i="1"/>
  <c r="M73" i="1"/>
  <c r="M78" i="1"/>
  <c r="M177" i="1"/>
  <c r="M186" i="1"/>
  <c r="M188" i="1"/>
  <c r="M193" i="1"/>
  <c r="M200" i="1"/>
  <c r="M207" i="1"/>
  <c r="M209" i="1"/>
  <c r="M216" i="1"/>
  <c r="M223" i="1"/>
  <c r="M225" i="1"/>
  <c r="M232" i="1"/>
</calcChain>
</file>

<file path=xl/sharedStrings.xml><?xml version="1.0" encoding="utf-8"?>
<sst xmlns="http://schemas.openxmlformats.org/spreadsheetml/2006/main" count="1091" uniqueCount="44">
  <si>
    <t>plot</t>
  </si>
  <si>
    <t>sample</t>
  </si>
  <si>
    <t>depth (cm)</t>
  </si>
  <si>
    <t>core length (cm)</t>
  </si>
  <si>
    <t>total soil mass (g)</t>
  </si>
  <si>
    <t>sieved mass (g)</t>
  </si>
  <si>
    <t>tin mass (g)</t>
  </si>
  <si>
    <t>wet mass (g)</t>
  </si>
  <si>
    <t>dry mass (g)</t>
  </si>
  <si>
    <t>root mass (g)</t>
  </si>
  <si>
    <t>soil moisture</t>
  </si>
  <si>
    <t>bulk density</t>
  </si>
  <si>
    <t>a</t>
  </si>
  <si>
    <t>0-5</t>
  </si>
  <si>
    <t>5-15</t>
  </si>
  <si>
    <t>b</t>
  </si>
  <si>
    <t>c</t>
  </si>
  <si>
    <t>NA</t>
  </si>
  <si>
    <t>core volume (cm3)</t>
  </si>
  <si>
    <t>sieved soil mass (g)</t>
  </si>
  <si>
    <t>&gt;2mm mass</t>
  </si>
  <si>
    <t>plot #</t>
  </si>
  <si>
    <t>treatment</t>
  </si>
  <si>
    <t>Sample value missing</t>
  </si>
  <si>
    <t>DC</t>
  </si>
  <si>
    <t>AN</t>
  </si>
  <si>
    <t>DN</t>
  </si>
  <si>
    <t>AC</t>
  </si>
  <si>
    <t>soil core radius 2.5 cm</t>
  </si>
  <si>
    <t>soil samples collected in May 2015 and 2016 with 5 cm diameter hammer corer</t>
  </si>
  <si>
    <t>treatment codes</t>
  </si>
  <si>
    <t>ambient precip native vegetation</t>
  </si>
  <si>
    <t>drought native vegetation</t>
  </si>
  <si>
    <t>fine root mass (g)</t>
  </si>
  <si>
    <t>course roots mass (g)</t>
  </si>
  <si>
    <t>cogon rhizome mass (g)</t>
  </si>
  <si>
    <t>Potentially problematic data</t>
  </si>
  <si>
    <t>for 2015 have total root biomass</t>
  </si>
  <si>
    <t>for 2016 have total, coarse, and fine root biomass and for some samples cogon rhizome biomass</t>
  </si>
  <si>
    <t>root biomass is entered as g/core</t>
  </si>
  <si>
    <t>ambient precip cogon invaded</t>
  </si>
  <si>
    <t>drought cogon invaded</t>
  </si>
  <si>
    <t>took 3 soil cores per plot (sample a,b,c)</t>
  </si>
  <si>
    <t xml:space="preserve">There is a large negative effect of drought on root biomass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</si>
</sst>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4" borderId="2" xfId="0" applyFill="1" applyBorder="1"/>
    <xf numFmtId="2" fontId="0" fillId="5" borderId="1" xfId="0" applyNumberFormat="1" applyFill="1" applyBorder="1"/>
    <xf numFmtId="0" fontId="0" fillId="0" borderId="4" xfId="0" applyBorder="1"/>
    <xf numFmtId="0" fontId="0" fillId="6" borderId="2" xfId="0" applyFill="1" applyBorder="1"/>
    <xf numFmtId="0" fontId="0" fillId="0" borderId="1" xfId="0" applyNumberFormat="1" applyBorder="1"/>
    <xf numFmtId="0" fontId="0" fillId="5" borderId="2" xfId="0" applyFill="1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Fill="1"/>
    <xf numFmtId="0" fontId="0" fillId="0" borderId="0" xfId="0" applyNumberFormat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0" borderId="1" xfId="1" applyNumberFormat="1" applyFill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0" fillId="6" borderId="0" xfId="0" applyFill="1"/>
    <xf numFmtId="0" fontId="4" fillId="0" borderId="0" xfId="0" applyFont="1"/>
    <xf numFmtId="0" fontId="0" fillId="0" borderId="5" xfId="0" applyFont="1" applyFill="1" applyBorder="1" applyAlignment="1">
      <alignment horizontal="center"/>
    </xf>
    <xf numFmtId="0" fontId="0" fillId="0" borderId="0" xfId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2" applyFont="1" applyFill="1" applyAlignment="1">
      <alignment horizontal="center"/>
    </xf>
    <xf numFmtId="0" fontId="0" fillId="5" borderId="0" xfId="2" applyFont="1" applyFill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7D030-26FD-6A46-8357-3809D83C929E}">
  <dimension ref="A1:L273"/>
  <sheetViews>
    <sheetView workbookViewId="0">
      <selection activeCell="J1" sqref="J1"/>
    </sheetView>
  </sheetViews>
  <sheetFormatPr baseColWidth="10" defaultColWidth="11" defaultRowHeight="16" x14ac:dyDescent="0.2"/>
  <cols>
    <col min="1" max="1" width="7" style="1" customWidth="1"/>
    <col min="2" max="2" width="8.5" style="1" customWidth="1"/>
    <col min="3" max="4" width="6.6640625" style="1" customWidth="1"/>
    <col min="5" max="5" width="10.33203125" style="2" customWidth="1"/>
    <col min="6" max="6" width="11" style="2" customWidth="1"/>
    <col min="7" max="7" width="9.33203125" style="3" customWidth="1"/>
    <col min="8" max="8" width="10.33203125" style="3" customWidth="1"/>
    <col min="9" max="9" width="9.83203125" style="4" customWidth="1"/>
    <col min="10" max="12" width="11" style="3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5" t="s">
        <v>10</v>
      </c>
      <c r="L1" s="3" t="s">
        <v>11</v>
      </c>
    </row>
    <row r="2" spans="1:12" x14ac:dyDescent="0.2">
      <c r="A2" s="1">
        <v>1</v>
      </c>
      <c r="B2" s="6" t="s">
        <v>12</v>
      </c>
      <c r="C2" s="1" t="s">
        <v>13</v>
      </c>
      <c r="D2" s="1">
        <v>5</v>
      </c>
      <c r="E2" s="2">
        <v>126.45</v>
      </c>
      <c r="F2" s="2">
        <v>110.7</v>
      </c>
      <c r="G2" s="3">
        <v>49.48</v>
      </c>
      <c r="H2" s="3">
        <v>64.430000000000007</v>
      </c>
      <c r="I2" s="4">
        <v>63.32</v>
      </c>
      <c r="J2" s="3">
        <v>0.17419999999999999</v>
      </c>
      <c r="K2" s="3">
        <f>((H2-G2)-(I2-G2))/(I2-G2)</f>
        <v>8.0202312138728776E-2</v>
      </c>
      <c r="L2" s="3">
        <f>(E2-(E2*(K2)))/(3.14*2.5*2.5*D2)</f>
        <v>1.1853087147012253</v>
      </c>
    </row>
    <row r="3" spans="1:12" x14ac:dyDescent="0.2">
      <c r="A3" s="1">
        <v>1</v>
      </c>
      <c r="B3" s="7" t="s">
        <v>12</v>
      </c>
      <c r="C3" s="8" t="s">
        <v>14</v>
      </c>
      <c r="D3" s="9">
        <v>10</v>
      </c>
      <c r="E3" s="2">
        <v>326.25</v>
      </c>
      <c r="F3" s="2">
        <v>240.53</v>
      </c>
      <c r="G3" s="3">
        <v>49.38</v>
      </c>
      <c r="H3" s="3">
        <v>62.51</v>
      </c>
      <c r="I3" s="4">
        <v>61.5</v>
      </c>
      <c r="J3" s="3">
        <v>0.40029999999999999</v>
      </c>
      <c r="K3" s="3">
        <f t="shared" ref="K3:K66" si="0">((H3-G3)-(I3-G3))/(I3-G3)</f>
        <v>8.333333333333319E-2</v>
      </c>
      <c r="L3" s="3">
        <f>(E3-(E3*(K3)))/(3.14*2.5*2.5*D3)</f>
        <v>1.5238853503184717</v>
      </c>
    </row>
    <row r="4" spans="1:12" x14ac:dyDescent="0.2">
      <c r="A4" s="1">
        <v>1</v>
      </c>
      <c r="B4" s="7" t="s">
        <v>15</v>
      </c>
      <c r="C4" s="1" t="s">
        <v>13</v>
      </c>
      <c r="D4" s="1">
        <v>5</v>
      </c>
      <c r="E4" s="2">
        <v>132.22</v>
      </c>
      <c r="F4" s="2">
        <v>116.79</v>
      </c>
      <c r="G4" s="3">
        <v>4.24</v>
      </c>
      <c r="H4" s="3">
        <v>15.06</v>
      </c>
      <c r="I4" s="4">
        <v>14.21</v>
      </c>
      <c r="J4" s="3">
        <v>0.28000000000000003</v>
      </c>
      <c r="K4" s="3">
        <f t="shared" si="0"/>
        <v>8.5255767301905677E-2</v>
      </c>
      <c r="L4" s="3">
        <f>(E4-(E4*(K4)))/(3.14*2.5*2.5*D4)</f>
        <v>1.2325858083805556</v>
      </c>
    </row>
    <row r="5" spans="1:12" x14ac:dyDescent="0.2">
      <c r="A5" s="1">
        <v>1</v>
      </c>
      <c r="B5" s="7" t="s">
        <v>15</v>
      </c>
      <c r="C5" s="8" t="s">
        <v>14</v>
      </c>
      <c r="D5" s="9">
        <v>10</v>
      </c>
      <c r="E5" s="2">
        <v>277.02</v>
      </c>
      <c r="F5" s="2">
        <v>260.20999999999998</v>
      </c>
      <c r="G5" s="3">
        <v>46.34</v>
      </c>
      <c r="H5" s="3">
        <v>59.37</v>
      </c>
      <c r="I5" s="4">
        <v>58.22</v>
      </c>
      <c r="J5" s="3">
        <v>0.15190000000000001</v>
      </c>
      <c r="K5" s="3">
        <f t="shared" si="0"/>
        <v>9.6801346801346722E-2</v>
      </c>
      <c r="L5" s="3">
        <f>(E5-(E5*(K5)))/(3.14*2.5*2.5*D5)</f>
        <v>1.2749253039953679</v>
      </c>
    </row>
    <row r="6" spans="1:12" x14ac:dyDescent="0.2">
      <c r="A6" s="1">
        <v>1</v>
      </c>
      <c r="B6" s="7" t="s">
        <v>16</v>
      </c>
      <c r="C6" s="1" t="s">
        <v>13</v>
      </c>
      <c r="D6" s="1">
        <v>5</v>
      </c>
      <c r="E6" s="2">
        <v>104.27</v>
      </c>
      <c r="F6" s="2">
        <v>99.49</v>
      </c>
      <c r="G6" s="3">
        <v>48.19</v>
      </c>
      <c r="H6" s="3">
        <v>59.78</v>
      </c>
      <c r="I6" s="4">
        <v>58.85</v>
      </c>
      <c r="J6" s="3">
        <v>0.57579999999999998</v>
      </c>
      <c r="K6" s="3">
        <f t="shared" si="0"/>
        <v>8.7242026266416459E-2</v>
      </c>
      <c r="L6" s="3">
        <f t="shared" ref="L6:L69" si="1">(E6-(E6*(K6)))/(3.14*2.5*2.5*D6)</f>
        <v>0.96991871512051719</v>
      </c>
    </row>
    <row r="7" spans="1:12" x14ac:dyDescent="0.2">
      <c r="A7" s="1">
        <v>1</v>
      </c>
      <c r="B7" s="7" t="s">
        <v>16</v>
      </c>
      <c r="C7" s="8" t="s">
        <v>14</v>
      </c>
      <c r="D7" s="9">
        <v>10</v>
      </c>
      <c r="E7" s="2">
        <v>309.69</v>
      </c>
      <c r="F7" s="2">
        <v>295.45999999999998</v>
      </c>
      <c r="G7" s="3">
        <v>49.1</v>
      </c>
      <c r="H7" s="3">
        <v>59.48</v>
      </c>
      <c r="I7" s="4">
        <v>58.62</v>
      </c>
      <c r="J7" s="3">
        <v>0.37509999999999999</v>
      </c>
      <c r="K7" s="3">
        <f t="shared" si="0"/>
        <v>9.0336134453781497E-2</v>
      </c>
      <c r="L7" s="3">
        <f t="shared" si="1"/>
        <v>1.4354843440560938</v>
      </c>
    </row>
    <row r="8" spans="1:12" x14ac:dyDescent="0.2">
      <c r="A8" s="1">
        <v>2</v>
      </c>
      <c r="B8" s="6" t="s">
        <v>12</v>
      </c>
      <c r="C8" s="1" t="s">
        <v>13</v>
      </c>
      <c r="D8" s="1">
        <v>5</v>
      </c>
      <c r="E8" s="2">
        <v>132.38999999999999</v>
      </c>
      <c r="F8" s="2">
        <v>99.87</v>
      </c>
      <c r="G8" s="3">
        <v>49.39</v>
      </c>
      <c r="H8" s="3">
        <v>59.74</v>
      </c>
      <c r="I8" s="4">
        <v>58.49</v>
      </c>
      <c r="J8" s="3">
        <v>9.1800000000000007E-2</v>
      </c>
      <c r="K8" s="3">
        <f t="shared" si="0"/>
        <v>0.13736263736263735</v>
      </c>
      <c r="L8" s="3">
        <f t="shared" si="1"/>
        <v>1.1638681318681317</v>
      </c>
    </row>
    <row r="9" spans="1:12" x14ac:dyDescent="0.2">
      <c r="A9" s="1">
        <v>2</v>
      </c>
      <c r="B9" s="7" t="s">
        <v>12</v>
      </c>
      <c r="C9" s="8" t="s">
        <v>14</v>
      </c>
      <c r="D9" s="9">
        <v>10</v>
      </c>
      <c r="E9" s="2">
        <v>324.91000000000003</v>
      </c>
      <c r="F9" s="2">
        <v>182.97</v>
      </c>
      <c r="G9" s="3">
        <v>4.26</v>
      </c>
      <c r="H9" s="3">
        <v>16.260000000000002</v>
      </c>
      <c r="I9">
        <v>14.25</v>
      </c>
      <c r="J9" s="3">
        <v>9.9699999999999997E-2</v>
      </c>
      <c r="K9" s="3">
        <f t="shared" si="0"/>
        <v>0.20120120120120136</v>
      </c>
      <c r="L9" s="3">
        <f t="shared" si="1"/>
        <v>1.3224851858227651</v>
      </c>
    </row>
    <row r="10" spans="1:12" x14ac:dyDescent="0.2">
      <c r="A10" s="1">
        <v>2</v>
      </c>
      <c r="B10" s="7" t="s">
        <v>15</v>
      </c>
      <c r="C10" s="1" t="s">
        <v>13</v>
      </c>
      <c r="D10" s="1">
        <v>5</v>
      </c>
      <c r="E10" s="2">
        <v>105.53</v>
      </c>
      <c r="F10" s="2">
        <v>52.21</v>
      </c>
      <c r="G10" s="3">
        <v>48.03</v>
      </c>
      <c r="H10" s="3">
        <v>58.25</v>
      </c>
      <c r="I10" s="4">
        <v>57.38</v>
      </c>
      <c r="J10" s="3">
        <v>0.3629</v>
      </c>
      <c r="K10" s="3">
        <f t="shared" si="0"/>
        <v>9.3048128342245698E-2</v>
      </c>
      <c r="L10" s="3">
        <f t="shared" si="1"/>
        <v>0.97539496576858919</v>
      </c>
    </row>
    <row r="11" spans="1:12" x14ac:dyDescent="0.2">
      <c r="A11" s="1">
        <v>2</v>
      </c>
      <c r="B11" s="7" t="s">
        <v>15</v>
      </c>
      <c r="C11" s="8" t="s">
        <v>14</v>
      </c>
      <c r="D11" s="9">
        <v>10</v>
      </c>
      <c r="E11" s="2">
        <v>256.42</v>
      </c>
      <c r="F11" s="2">
        <v>162.41</v>
      </c>
      <c r="G11" s="3">
        <v>49.8</v>
      </c>
      <c r="H11" s="3">
        <v>59.95</v>
      </c>
      <c r="I11" s="4">
        <v>58.88</v>
      </c>
      <c r="J11" s="3">
        <v>7.1300000000000002E-2</v>
      </c>
      <c r="K11" s="3">
        <f t="shared" si="0"/>
        <v>0.11784140969162991</v>
      </c>
      <c r="L11" s="3">
        <f t="shared" si="1"/>
        <v>1.1526272903280117</v>
      </c>
    </row>
    <row r="12" spans="1:12" x14ac:dyDescent="0.2">
      <c r="A12" s="1">
        <v>2</v>
      </c>
      <c r="B12" s="7" t="s">
        <v>16</v>
      </c>
      <c r="C12" s="1" t="s">
        <v>13</v>
      </c>
      <c r="D12" s="1">
        <v>5</v>
      </c>
      <c r="E12" s="2">
        <v>128.43</v>
      </c>
      <c r="F12" s="2">
        <v>113.75</v>
      </c>
      <c r="G12" s="3">
        <v>49.95</v>
      </c>
      <c r="H12" s="3">
        <v>61.95</v>
      </c>
      <c r="I12" s="4">
        <v>60.56</v>
      </c>
      <c r="J12" s="3">
        <v>4.5499999999999999E-2</v>
      </c>
      <c r="K12" s="3">
        <f t="shared" si="0"/>
        <v>0.1310084825636193</v>
      </c>
      <c r="L12" s="3">
        <f t="shared" si="1"/>
        <v>1.1373715218787708</v>
      </c>
    </row>
    <row r="13" spans="1:12" x14ac:dyDescent="0.2">
      <c r="A13" s="1">
        <v>2</v>
      </c>
      <c r="B13" s="7" t="s">
        <v>16</v>
      </c>
      <c r="C13" s="8" t="s">
        <v>14</v>
      </c>
      <c r="D13" s="9">
        <v>10</v>
      </c>
      <c r="E13" s="2">
        <v>341.44</v>
      </c>
      <c r="F13" s="2">
        <v>280.33</v>
      </c>
      <c r="G13" s="3">
        <v>4.21</v>
      </c>
      <c r="H13" s="3">
        <v>17.68</v>
      </c>
      <c r="I13">
        <v>16.149999999999999</v>
      </c>
      <c r="J13" s="3">
        <v>0.1129</v>
      </c>
      <c r="K13" s="3">
        <f t="shared" si="0"/>
        <v>0.12814070351758805</v>
      </c>
      <c r="L13" s="3">
        <f t="shared" si="1"/>
        <v>1.5168796850494508</v>
      </c>
    </row>
    <row r="14" spans="1:12" x14ac:dyDescent="0.2">
      <c r="A14" s="1">
        <v>3</v>
      </c>
      <c r="B14" s="6" t="s">
        <v>12</v>
      </c>
      <c r="C14" s="1" t="s">
        <v>13</v>
      </c>
      <c r="D14" s="1">
        <v>5</v>
      </c>
      <c r="E14" s="2">
        <v>139.56</v>
      </c>
      <c r="F14" s="2">
        <v>132.85</v>
      </c>
      <c r="G14" s="3">
        <v>49.76</v>
      </c>
      <c r="H14" s="3">
        <v>59.76</v>
      </c>
      <c r="I14" s="4">
        <v>59.39</v>
      </c>
      <c r="J14" s="3">
        <v>6.7999999999999996E-3</v>
      </c>
      <c r="K14" s="3">
        <f t="shared" si="0"/>
        <v>3.8421599169262445E-2</v>
      </c>
      <c r="L14" s="3">
        <f t="shared" si="1"/>
        <v>1.367621723515289</v>
      </c>
    </row>
    <row r="15" spans="1:12" x14ac:dyDescent="0.2">
      <c r="A15" s="1">
        <v>3</v>
      </c>
      <c r="B15" s="7" t="s">
        <v>12</v>
      </c>
      <c r="C15" s="8" t="s">
        <v>14</v>
      </c>
      <c r="D15" s="9">
        <v>10</v>
      </c>
      <c r="E15" s="2">
        <v>315.44</v>
      </c>
      <c r="F15" s="2">
        <v>302.58999999999997</v>
      </c>
      <c r="G15" s="3">
        <v>49.1</v>
      </c>
      <c r="H15" s="3">
        <v>59.11</v>
      </c>
      <c r="I15" s="4">
        <v>58.52</v>
      </c>
      <c r="J15" s="3">
        <v>7.4800000000000005E-2</v>
      </c>
      <c r="K15" s="3">
        <f t="shared" si="0"/>
        <v>6.2632696390657772E-2</v>
      </c>
      <c r="L15" s="3">
        <f t="shared" si="1"/>
        <v>1.5066656929963358</v>
      </c>
    </row>
    <row r="16" spans="1:12" x14ac:dyDescent="0.2">
      <c r="A16" s="1">
        <v>3</v>
      </c>
      <c r="B16" s="7" t="s">
        <v>15</v>
      </c>
      <c r="C16" s="1" t="s">
        <v>13</v>
      </c>
      <c r="D16" s="1">
        <v>5</v>
      </c>
      <c r="E16" s="2">
        <v>110.17</v>
      </c>
      <c r="F16" s="2">
        <v>103.01</v>
      </c>
      <c r="G16" s="3">
        <v>4.26</v>
      </c>
      <c r="H16" s="3">
        <v>13.92</v>
      </c>
      <c r="I16">
        <v>13.56</v>
      </c>
      <c r="J16" s="3">
        <v>1.1929000000000001</v>
      </c>
      <c r="K16" s="3">
        <f t="shared" si="0"/>
        <v>3.8709677419354778E-2</v>
      </c>
      <c r="L16" s="3">
        <f t="shared" si="1"/>
        <v>1.0792902403944935</v>
      </c>
    </row>
    <row r="17" spans="1:12" x14ac:dyDescent="0.2">
      <c r="A17" s="1">
        <v>3</v>
      </c>
      <c r="B17" s="7" t="s">
        <v>15</v>
      </c>
      <c r="C17" s="8" t="s">
        <v>14</v>
      </c>
      <c r="D17" s="9">
        <v>10</v>
      </c>
      <c r="E17" s="2">
        <v>264.99</v>
      </c>
      <c r="F17" s="2">
        <v>237.37</v>
      </c>
      <c r="G17" s="3">
        <v>48.37</v>
      </c>
      <c r="H17" s="3">
        <v>61.68</v>
      </c>
      <c r="I17" s="4">
        <v>60.91</v>
      </c>
      <c r="J17" s="3">
        <v>0.14699999999999999</v>
      </c>
      <c r="K17" s="3">
        <f t="shared" si="0"/>
        <v>6.1403508771930078E-2</v>
      </c>
      <c r="L17" s="3">
        <f t="shared" si="1"/>
        <v>1.2673563526651019</v>
      </c>
    </row>
    <row r="18" spans="1:12" x14ac:dyDescent="0.2">
      <c r="A18" s="1">
        <v>3</v>
      </c>
      <c r="B18" s="7" t="s">
        <v>16</v>
      </c>
      <c r="C18" s="1" t="s">
        <v>13</v>
      </c>
      <c r="D18" s="1">
        <v>5</v>
      </c>
      <c r="E18" s="2">
        <v>137.22</v>
      </c>
      <c r="F18" s="2">
        <v>127.6</v>
      </c>
      <c r="G18" s="3">
        <v>49.29</v>
      </c>
      <c r="H18" s="3">
        <v>59.6</v>
      </c>
      <c r="I18" s="4">
        <v>59.13</v>
      </c>
      <c r="J18" s="3">
        <v>3.7100000000000001E-2</v>
      </c>
      <c r="K18" s="3">
        <f t="shared" si="0"/>
        <v>4.7764227642276294E-2</v>
      </c>
      <c r="L18" s="3">
        <f t="shared" si="1"/>
        <v>1.3316259126922481</v>
      </c>
    </row>
    <row r="19" spans="1:12" x14ac:dyDescent="0.2">
      <c r="A19" s="1">
        <v>3</v>
      </c>
      <c r="B19" s="7" t="s">
        <v>16</v>
      </c>
      <c r="C19" s="8" t="s">
        <v>14</v>
      </c>
      <c r="D19" s="9">
        <v>10</v>
      </c>
      <c r="E19" s="2">
        <v>335.6</v>
      </c>
      <c r="F19" s="2">
        <v>253.67</v>
      </c>
      <c r="G19" s="3">
        <v>49.55</v>
      </c>
      <c r="H19" s="3">
        <v>59.57</v>
      </c>
      <c r="I19" s="4">
        <v>59.01</v>
      </c>
      <c r="J19" s="3">
        <v>6.5799999999999997E-2</v>
      </c>
      <c r="K19" s="3">
        <f t="shared" si="0"/>
        <v>5.9196617336152453E-2</v>
      </c>
      <c r="L19" s="3">
        <f t="shared" si="1"/>
        <v>1.6088337081375146</v>
      </c>
    </row>
    <row r="20" spans="1:12" x14ac:dyDescent="0.2">
      <c r="A20" s="1">
        <v>4</v>
      </c>
      <c r="B20" s="6" t="s">
        <v>12</v>
      </c>
      <c r="C20" s="1" t="s">
        <v>13</v>
      </c>
      <c r="D20" s="1">
        <v>5</v>
      </c>
      <c r="E20" s="2">
        <v>149.09</v>
      </c>
      <c r="F20" s="2">
        <v>98.12</v>
      </c>
      <c r="G20" s="3">
        <v>49.28</v>
      </c>
      <c r="H20" s="3">
        <v>59.54</v>
      </c>
      <c r="I20" s="4">
        <v>58.34</v>
      </c>
      <c r="J20" s="3">
        <v>9.5200000000000007E-2</v>
      </c>
      <c r="K20" s="3">
        <f t="shared" si="0"/>
        <v>0.1324503311258273</v>
      </c>
      <c r="L20" s="3">
        <f t="shared" si="1"/>
        <v>1.3181450204580933</v>
      </c>
    </row>
    <row r="21" spans="1:12" x14ac:dyDescent="0.2">
      <c r="A21" s="1">
        <v>4</v>
      </c>
      <c r="B21" s="7" t="s">
        <v>12</v>
      </c>
      <c r="C21" s="8" t="s">
        <v>14</v>
      </c>
      <c r="D21" s="9">
        <v>10</v>
      </c>
      <c r="E21" s="2">
        <v>327.17</v>
      </c>
      <c r="F21" s="2">
        <v>231.81</v>
      </c>
      <c r="G21" s="3">
        <v>4.2699999999999996</v>
      </c>
      <c r="H21" s="3">
        <v>14.3</v>
      </c>
      <c r="I21" s="4">
        <v>13.19</v>
      </c>
      <c r="J21" s="3">
        <v>0.29399999999999998</v>
      </c>
      <c r="K21" s="3">
        <f t="shared" si="0"/>
        <v>0.12443946188340821</v>
      </c>
      <c r="L21" s="3">
        <f t="shared" si="1"/>
        <v>1.4596542229584986</v>
      </c>
    </row>
    <row r="22" spans="1:12" x14ac:dyDescent="0.2">
      <c r="A22" s="1">
        <v>4</v>
      </c>
      <c r="B22" s="7" t="s">
        <v>15</v>
      </c>
      <c r="C22" s="1" t="s">
        <v>13</v>
      </c>
      <c r="D22" s="1">
        <v>5</v>
      </c>
      <c r="E22" s="2">
        <v>92.01</v>
      </c>
      <c r="F22" s="2">
        <v>83.63</v>
      </c>
      <c r="G22" s="3">
        <v>48.95</v>
      </c>
      <c r="H22" s="3">
        <v>58.95</v>
      </c>
      <c r="I22" s="4">
        <v>57.82</v>
      </c>
      <c r="J22" s="3">
        <v>9.8000000000000004E-2</v>
      </c>
      <c r="K22" s="3">
        <f t="shared" si="0"/>
        <v>0.12739571589627993</v>
      </c>
      <c r="L22" s="3">
        <f t="shared" si="1"/>
        <v>0.81822491903575334</v>
      </c>
    </row>
    <row r="23" spans="1:12" x14ac:dyDescent="0.2">
      <c r="A23" s="1">
        <v>4</v>
      </c>
      <c r="B23" s="7" t="s">
        <v>15</v>
      </c>
      <c r="C23" s="8" t="s">
        <v>14</v>
      </c>
      <c r="D23" s="9">
        <v>10</v>
      </c>
      <c r="E23" s="2">
        <v>318.27</v>
      </c>
      <c r="F23" s="2">
        <v>306.82</v>
      </c>
      <c r="G23" s="3">
        <v>49.74</v>
      </c>
      <c r="H23" s="3">
        <v>59.75</v>
      </c>
      <c r="I23" s="4">
        <v>58.24</v>
      </c>
      <c r="J23" s="3">
        <v>0.38650000000000001</v>
      </c>
      <c r="K23" s="3">
        <f t="shared" si="0"/>
        <v>0.17764705882352919</v>
      </c>
      <c r="L23" s="3">
        <f t="shared" si="1"/>
        <v>1.3336574297489698</v>
      </c>
    </row>
    <row r="24" spans="1:12" x14ac:dyDescent="0.2">
      <c r="A24" s="1">
        <v>4</v>
      </c>
      <c r="B24" s="7" t="s">
        <v>16</v>
      </c>
      <c r="C24" s="1" t="s">
        <v>13</v>
      </c>
      <c r="D24" s="1">
        <v>5</v>
      </c>
      <c r="E24" s="2">
        <v>100.44</v>
      </c>
      <c r="F24" s="2">
        <v>90.17</v>
      </c>
      <c r="G24" s="3">
        <v>4.21</v>
      </c>
      <c r="H24" s="3">
        <v>11.28</v>
      </c>
      <c r="I24">
        <v>10.55</v>
      </c>
      <c r="J24" s="3">
        <v>9.06E-2</v>
      </c>
      <c r="K24" s="3">
        <f t="shared" si="0"/>
        <v>0.11514195583596191</v>
      </c>
      <c r="L24" s="3">
        <f t="shared" si="1"/>
        <v>0.90573393076011199</v>
      </c>
    </row>
    <row r="25" spans="1:12" x14ac:dyDescent="0.2">
      <c r="A25" s="1">
        <v>4</v>
      </c>
      <c r="B25" s="7" t="s">
        <v>16</v>
      </c>
      <c r="C25" s="8" t="s">
        <v>14</v>
      </c>
      <c r="D25" s="9">
        <v>10</v>
      </c>
      <c r="E25" s="2">
        <v>340.45</v>
      </c>
      <c r="F25" s="2">
        <v>260.05</v>
      </c>
      <c r="G25" s="3">
        <v>4.21</v>
      </c>
      <c r="H25" s="3">
        <v>14.7</v>
      </c>
      <c r="I25" s="4">
        <v>13.42</v>
      </c>
      <c r="J25" s="3">
        <v>0.29780000000000001</v>
      </c>
      <c r="K25" s="3">
        <f t="shared" si="0"/>
        <v>0.13897937024972828</v>
      </c>
      <c r="L25" s="3">
        <f t="shared" si="1"/>
        <v>1.4936788453425733</v>
      </c>
    </row>
    <row r="26" spans="1:12" x14ac:dyDescent="0.2">
      <c r="A26" s="1">
        <v>5</v>
      </c>
      <c r="B26" s="6" t="s">
        <v>12</v>
      </c>
      <c r="C26" s="1" t="s">
        <v>13</v>
      </c>
      <c r="D26" s="1">
        <v>5</v>
      </c>
      <c r="E26" s="2">
        <v>139.06</v>
      </c>
      <c r="F26" s="2">
        <v>130.09</v>
      </c>
      <c r="G26" s="3">
        <v>48.15</v>
      </c>
      <c r="H26" s="3">
        <v>58.14</v>
      </c>
      <c r="I26" s="4">
        <v>57.39</v>
      </c>
      <c r="J26" s="3">
        <v>5.9499999999999997E-2</v>
      </c>
      <c r="K26" s="3">
        <f t="shared" si="0"/>
        <v>8.1168831168831154E-2</v>
      </c>
      <c r="L26" s="3">
        <f t="shared" si="1"/>
        <v>1.302141781785094</v>
      </c>
    </row>
    <row r="27" spans="1:12" x14ac:dyDescent="0.2">
      <c r="A27" s="1">
        <v>5</v>
      </c>
      <c r="B27" s="7" t="s">
        <v>12</v>
      </c>
      <c r="C27" s="8" t="s">
        <v>14</v>
      </c>
      <c r="D27" s="9">
        <v>10</v>
      </c>
      <c r="E27" s="2">
        <v>318.27999999999997</v>
      </c>
      <c r="F27" s="2">
        <v>314.25</v>
      </c>
      <c r="G27" s="3">
        <v>48.4</v>
      </c>
      <c r="H27" s="3">
        <v>58.41</v>
      </c>
      <c r="I27" s="4">
        <v>57.52</v>
      </c>
      <c r="J27" s="3">
        <v>2.4899999999999999E-2</v>
      </c>
      <c r="K27" s="3">
        <f t="shared" si="0"/>
        <v>9.7587719298244849E-2</v>
      </c>
      <c r="L27" s="3">
        <f t="shared" si="1"/>
        <v>1.4635402838305966</v>
      </c>
    </row>
    <row r="28" spans="1:12" x14ac:dyDescent="0.2">
      <c r="A28" s="1">
        <v>5</v>
      </c>
      <c r="B28" s="7" t="s">
        <v>15</v>
      </c>
      <c r="C28" s="1" t="s">
        <v>13</v>
      </c>
      <c r="D28" s="1">
        <v>5</v>
      </c>
      <c r="E28" s="2">
        <v>128.07</v>
      </c>
      <c r="F28" s="2">
        <v>117.06</v>
      </c>
      <c r="G28" s="3">
        <v>4.24</v>
      </c>
      <c r="H28" s="3">
        <v>15.18</v>
      </c>
      <c r="I28">
        <v>14.5</v>
      </c>
      <c r="J28" s="3">
        <v>1.0508</v>
      </c>
      <c r="K28" s="3">
        <f t="shared" si="0"/>
        <v>6.6276803118908351E-2</v>
      </c>
      <c r="L28" s="3">
        <f t="shared" si="1"/>
        <v>1.218669348530562</v>
      </c>
    </row>
    <row r="29" spans="1:12" x14ac:dyDescent="0.2">
      <c r="A29" s="1">
        <v>5</v>
      </c>
      <c r="B29" s="7" t="s">
        <v>15</v>
      </c>
      <c r="C29" s="8" t="s">
        <v>14</v>
      </c>
      <c r="D29" s="9">
        <v>10</v>
      </c>
      <c r="E29" s="2">
        <v>337.65</v>
      </c>
      <c r="F29" s="2">
        <v>314.5</v>
      </c>
      <c r="G29" s="3">
        <v>4.22</v>
      </c>
      <c r="H29" s="3">
        <v>14.44</v>
      </c>
      <c r="I29" s="4">
        <v>13.46</v>
      </c>
      <c r="J29" s="3">
        <v>2.6499999999999999E-2</v>
      </c>
      <c r="K29" s="3">
        <f t="shared" si="0"/>
        <v>0.1060606060606057</v>
      </c>
      <c r="L29" s="3">
        <f t="shared" si="1"/>
        <v>1.5380312680949628</v>
      </c>
    </row>
    <row r="30" spans="1:12" x14ac:dyDescent="0.2">
      <c r="A30" s="1">
        <v>5</v>
      </c>
      <c r="B30" s="7" t="s">
        <v>16</v>
      </c>
      <c r="C30" s="1" t="s">
        <v>13</v>
      </c>
      <c r="D30" s="1">
        <v>5</v>
      </c>
      <c r="E30" s="2">
        <v>141.58000000000001</v>
      </c>
      <c r="F30" s="2">
        <v>125.51</v>
      </c>
      <c r="G30" s="3">
        <v>4.1900000000000004</v>
      </c>
      <c r="H30" s="3">
        <v>15.56</v>
      </c>
      <c r="I30" s="4">
        <v>14.78</v>
      </c>
      <c r="J30" s="3">
        <v>1.7999999999999999E-2</v>
      </c>
      <c r="K30" s="3">
        <f t="shared" si="0"/>
        <v>7.3654390934844299E-2</v>
      </c>
      <c r="L30" s="3">
        <f t="shared" si="1"/>
        <v>1.3365810071994371</v>
      </c>
    </row>
    <row r="31" spans="1:12" x14ac:dyDescent="0.2">
      <c r="A31" s="1">
        <v>5</v>
      </c>
      <c r="B31" s="7" t="s">
        <v>16</v>
      </c>
      <c r="C31" s="8" t="s">
        <v>14</v>
      </c>
      <c r="D31" s="9">
        <v>10</v>
      </c>
      <c r="E31" s="2">
        <v>312.73</v>
      </c>
      <c r="F31" s="2">
        <v>260.54000000000002</v>
      </c>
      <c r="G31" s="3">
        <v>4.26</v>
      </c>
      <c r="H31" s="3">
        <v>16.68</v>
      </c>
      <c r="I31" s="4">
        <v>15.63</v>
      </c>
      <c r="J31" s="3">
        <v>7.4000000000000003E-3</v>
      </c>
      <c r="K31" s="3">
        <f t="shared" si="0"/>
        <v>9.2348284960422064E-2</v>
      </c>
      <c r="L31" s="3">
        <f t="shared" si="1"/>
        <v>1.4463690234105846</v>
      </c>
    </row>
    <row r="32" spans="1:12" x14ac:dyDescent="0.2">
      <c r="A32" s="1">
        <v>6</v>
      </c>
      <c r="B32" s="6" t="s">
        <v>12</v>
      </c>
      <c r="C32" s="1" t="s">
        <v>13</v>
      </c>
      <c r="D32" s="1">
        <v>5</v>
      </c>
      <c r="E32" s="2">
        <v>141.61000000000001</v>
      </c>
      <c r="F32" s="2">
        <v>132.83000000000001</v>
      </c>
      <c r="G32" s="3">
        <v>48.17</v>
      </c>
      <c r="H32" s="3">
        <v>59.58</v>
      </c>
      <c r="I32" s="4">
        <v>58.94</v>
      </c>
      <c r="J32" s="3">
        <v>5.45E-2</v>
      </c>
      <c r="K32" s="3">
        <f t="shared" si="0"/>
        <v>5.9424326833797662E-2</v>
      </c>
      <c r="L32" s="3">
        <f t="shared" si="1"/>
        <v>1.357400469575194</v>
      </c>
    </row>
    <row r="33" spans="1:12" x14ac:dyDescent="0.2">
      <c r="A33" s="1">
        <v>6</v>
      </c>
      <c r="B33" s="7" t="s">
        <v>12</v>
      </c>
      <c r="C33" s="8" t="s">
        <v>14</v>
      </c>
      <c r="D33" s="9">
        <v>10</v>
      </c>
      <c r="E33" s="2">
        <v>342.63</v>
      </c>
      <c r="F33" s="2">
        <v>293.16000000000003</v>
      </c>
      <c r="G33" s="3">
        <v>49.24</v>
      </c>
      <c r="H33" s="3">
        <v>60.83</v>
      </c>
      <c r="I33" s="4">
        <v>59.97</v>
      </c>
      <c r="J33" s="3">
        <v>7.7100000000000002E-2</v>
      </c>
      <c r="K33" s="3">
        <f t="shared" si="0"/>
        <v>8.0149114631873228E-2</v>
      </c>
      <c r="L33" s="3">
        <f t="shared" si="1"/>
        <v>1.6059541852416879</v>
      </c>
    </row>
    <row r="34" spans="1:12" x14ac:dyDescent="0.2">
      <c r="A34" s="1">
        <v>6</v>
      </c>
      <c r="B34" s="7" t="s">
        <v>15</v>
      </c>
      <c r="C34" s="1" t="s">
        <v>13</v>
      </c>
      <c r="D34" s="1">
        <v>5</v>
      </c>
      <c r="E34" s="2">
        <v>122.45</v>
      </c>
      <c r="F34" s="2">
        <v>101.09</v>
      </c>
      <c r="G34" s="3">
        <v>4.25</v>
      </c>
      <c r="H34" s="3">
        <v>14.34</v>
      </c>
      <c r="I34" s="4">
        <v>13.79</v>
      </c>
      <c r="J34" s="3">
        <v>3.9199999999999999E-2</v>
      </c>
      <c r="K34" s="3">
        <f t="shared" si="0"/>
        <v>5.7651991614255847E-2</v>
      </c>
      <c r="L34" s="3">
        <f t="shared" si="1"/>
        <v>1.175954278999586</v>
      </c>
    </row>
    <row r="35" spans="1:12" x14ac:dyDescent="0.2">
      <c r="A35" s="1">
        <v>6</v>
      </c>
      <c r="B35" s="7" t="s">
        <v>15</v>
      </c>
      <c r="C35" s="8" t="s">
        <v>14</v>
      </c>
      <c r="D35" s="9">
        <v>10</v>
      </c>
      <c r="E35" s="2">
        <v>332.56</v>
      </c>
      <c r="F35" s="2">
        <v>292.77999999999997</v>
      </c>
      <c r="G35" s="3">
        <v>4.2300000000000004</v>
      </c>
      <c r="H35" s="3">
        <v>14.39</v>
      </c>
      <c r="I35" s="4">
        <v>13.74</v>
      </c>
      <c r="J35" s="3">
        <v>0.30180000000000001</v>
      </c>
      <c r="K35" s="3">
        <f t="shared" si="0"/>
        <v>6.8349106203995827E-2</v>
      </c>
      <c r="L35" s="3">
        <f t="shared" si="1"/>
        <v>1.5787506814817791</v>
      </c>
    </row>
    <row r="36" spans="1:12" x14ac:dyDescent="0.2">
      <c r="A36" s="1">
        <v>6</v>
      </c>
      <c r="B36" s="7" t="s">
        <v>16</v>
      </c>
      <c r="C36" s="1" t="s">
        <v>13</v>
      </c>
      <c r="D36" s="1">
        <v>5</v>
      </c>
      <c r="E36" s="2">
        <v>130.16999999999999</v>
      </c>
      <c r="F36" s="2">
        <v>122.3</v>
      </c>
      <c r="G36" s="3">
        <v>50.27</v>
      </c>
      <c r="H36" s="3">
        <v>60.27</v>
      </c>
      <c r="I36" s="4">
        <v>59.69</v>
      </c>
      <c r="J36" s="3">
        <v>3.7499999999999999E-2</v>
      </c>
      <c r="K36" s="3">
        <f t="shared" si="0"/>
        <v>6.1571125265393392E-2</v>
      </c>
      <c r="L36" s="3">
        <f t="shared" si="1"/>
        <v>1.2448946407562163</v>
      </c>
    </row>
    <row r="37" spans="1:12" x14ac:dyDescent="0.2">
      <c r="A37" s="1">
        <v>6</v>
      </c>
      <c r="B37" s="7" t="s">
        <v>16</v>
      </c>
      <c r="C37" s="8" t="s">
        <v>14</v>
      </c>
      <c r="D37" s="9">
        <v>10</v>
      </c>
      <c r="E37" s="2">
        <v>359.51</v>
      </c>
      <c r="F37" s="2">
        <v>316.37</v>
      </c>
      <c r="G37" s="3">
        <v>48.16</v>
      </c>
      <c r="H37" s="3">
        <v>58.56</v>
      </c>
      <c r="I37" s="4">
        <v>57.77</v>
      </c>
      <c r="J37" s="3">
        <v>6.5500000000000003E-2</v>
      </c>
      <c r="K37" s="3">
        <f t="shared" si="0"/>
        <v>8.2206035379812553E-2</v>
      </c>
      <c r="L37" s="3">
        <f t="shared" si="1"/>
        <v>1.6813050100412923</v>
      </c>
    </row>
    <row r="38" spans="1:12" x14ac:dyDescent="0.2">
      <c r="A38" s="1">
        <v>7</v>
      </c>
      <c r="B38" s="6" t="s">
        <v>12</v>
      </c>
      <c r="C38" s="1" t="s">
        <v>13</v>
      </c>
      <c r="D38" s="1">
        <v>5</v>
      </c>
      <c r="E38" s="2">
        <v>130.66</v>
      </c>
      <c r="F38" s="2">
        <v>120.55</v>
      </c>
      <c r="G38" s="3">
        <v>49.27</v>
      </c>
      <c r="H38" s="3">
        <v>59.27</v>
      </c>
      <c r="I38" s="4">
        <v>58.29</v>
      </c>
      <c r="J38" s="3">
        <v>0.3463</v>
      </c>
      <c r="K38" s="3">
        <f t="shared" si="0"/>
        <v>0.10864745011086524</v>
      </c>
      <c r="L38" s="3">
        <f t="shared" si="1"/>
        <v>1.1868955329275348</v>
      </c>
    </row>
    <row r="39" spans="1:12" x14ac:dyDescent="0.2">
      <c r="A39" s="1">
        <v>7</v>
      </c>
      <c r="B39" s="7" t="s">
        <v>12</v>
      </c>
      <c r="C39" s="8" t="s">
        <v>14</v>
      </c>
      <c r="D39" s="9">
        <v>10</v>
      </c>
      <c r="E39" s="2">
        <v>334.31</v>
      </c>
      <c r="F39" s="2">
        <v>298.52</v>
      </c>
      <c r="G39" s="3">
        <v>4.2699999999999996</v>
      </c>
      <c r="H39" s="3">
        <v>17.489999999999998</v>
      </c>
      <c r="I39">
        <v>16.010000000000002</v>
      </c>
      <c r="J39" s="3">
        <v>0.18060000000000001</v>
      </c>
      <c r="K39" s="3">
        <f t="shared" si="0"/>
        <v>0.12606473594548523</v>
      </c>
      <c r="L39" s="3">
        <f t="shared" si="1"/>
        <v>1.4887403726168909</v>
      </c>
    </row>
    <row r="40" spans="1:12" x14ac:dyDescent="0.2">
      <c r="A40" s="1">
        <v>7</v>
      </c>
      <c r="B40" s="7" t="s">
        <v>15</v>
      </c>
      <c r="C40" s="1" t="s">
        <v>13</v>
      </c>
      <c r="D40" s="1">
        <v>5</v>
      </c>
      <c r="E40" s="2">
        <v>104.63</v>
      </c>
      <c r="F40" s="2">
        <v>95.76</v>
      </c>
      <c r="G40" s="3">
        <v>1.02</v>
      </c>
      <c r="H40" s="3">
        <v>10.85</v>
      </c>
      <c r="I40" s="10">
        <v>10.34</v>
      </c>
      <c r="J40" s="3">
        <v>0.65990000000000004</v>
      </c>
      <c r="K40" s="3">
        <f t="shared" si="0"/>
        <v>5.472103004291843E-2</v>
      </c>
      <c r="L40" s="3">
        <f t="shared" si="1"/>
        <v>1.0079443426915611</v>
      </c>
    </row>
    <row r="41" spans="1:12" x14ac:dyDescent="0.2">
      <c r="A41" s="1">
        <v>7</v>
      </c>
      <c r="B41" s="7" t="s">
        <v>15</v>
      </c>
      <c r="C41" s="8" t="s">
        <v>14</v>
      </c>
      <c r="D41" s="9">
        <v>10</v>
      </c>
      <c r="E41" s="2">
        <v>267.56</v>
      </c>
      <c r="F41" s="2">
        <v>245.4</v>
      </c>
      <c r="G41" s="3">
        <v>1.01</v>
      </c>
      <c r="H41" s="3">
        <v>11.34</v>
      </c>
      <c r="I41" s="4">
        <v>10.66</v>
      </c>
      <c r="J41" s="3">
        <v>0.91369999999999996</v>
      </c>
      <c r="K41" s="3">
        <f t="shared" si="0"/>
        <v>7.0466321243523283E-2</v>
      </c>
      <c r="L41" s="3">
        <f t="shared" si="1"/>
        <v>1.2672918781558364</v>
      </c>
    </row>
    <row r="42" spans="1:12" x14ac:dyDescent="0.2">
      <c r="A42" s="1">
        <v>7</v>
      </c>
      <c r="B42" s="7" t="s">
        <v>16</v>
      </c>
      <c r="C42" s="1" t="s">
        <v>13</v>
      </c>
      <c r="D42" s="1">
        <v>5</v>
      </c>
      <c r="E42" s="2">
        <v>117.97</v>
      </c>
      <c r="F42" s="2">
        <v>105.45</v>
      </c>
      <c r="G42" s="3">
        <v>48.28</v>
      </c>
      <c r="H42" s="3">
        <v>58.48</v>
      </c>
      <c r="I42" s="4">
        <v>57.7</v>
      </c>
      <c r="J42" s="3">
        <v>0.29620000000000002</v>
      </c>
      <c r="K42" s="3">
        <f t="shared" si="0"/>
        <v>8.2802547770699994E-2</v>
      </c>
      <c r="L42" s="3">
        <f t="shared" si="1"/>
        <v>1.1026933344151901</v>
      </c>
    </row>
    <row r="43" spans="1:12" x14ac:dyDescent="0.2">
      <c r="A43" s="1">
        <v>7</v>
      </c>
      <c r="B43" s="7" t="s">
        <v>16</v>
      </c>
      <c r="C43" s="8" t="s">
        <v>14</v>
      </c>
      <c r="D43" s="9">
        <v>10</v>
      </c>
      <c r="E43" s="2">
        <v>344.7</v>
      </c>
      <c r="F43" s="2">
        <v>256.83</v>
      </c>
      <c r="G43" s="3">
        <v>48.18</v>
      </c>
      <c r="H43" s="3">
        <v>58.38</v>
      </c>
      <c r="I43" s="4">
        <v>57.35</v>
      </c>
      <c r="J43" s="3">
        <v>1.0102</v>
      </c>
      <c r="K43" s="3">
        <f t="shared" si="0"/>
        <v>0.1123227917121048</v>
      </c>
      <c r="L43" s="3">
        <f t="shared" si="1"/>
        <v>1.5591456494106368</v>
      </c>
    </row>
    <row r="44" spans="1:12" x14ac:dyDescent="0.2">
      <c r="A44" s="1">
        <v>8</v>
      </c>
      <c r="B44" s="1" t="s">
        <v>12</v>
      </c>
      <c r="C44" s="1" t="s">
        <v>13</v>
      </c>
      <c r="D44" s="1">
        <v>5</v>
      </c>
      <c r="E44" s="2">
        <v>144.85</v>
      </c>
      <c r="F44" s="2">
        <v>102.52</v>
      </c>
      <c r="G44" s="3">
        <v>49.35</v>
      </c>
      <c r="H44" s="3">
        <v>59.93</v>
      </c>
      <c r="I44" s="4">
        <v>59.24</v>
      </c>
      <c r="J44" s="3">
        <v>0.3755</v>
      </c>
      <c r="K44" s="3">
        <f t="shared" si="0"/>
        <v>6.9767441860464879E-2</v>
      </c>
      <c r="L44" s="3">
        <f t="shared" si="1"/>
        <v>1.3731891571619022</v>
      </c>
    </row>
    <row r="45" spans="1:12" x14ac:dyDescent="0.2">
      <c r="A45" s="1">
        <v>8</v>
      </c>
      <c r="B45" s="1" t="s">
        <v>12</v>
      </c>
      <c r="C45" s="8" t="s">
        <v>14</v>
      </c>
      <c r="D45" s="9">
        <v>10</v>
      </c>
      <c r="E45" s="2">
        <v>299.75</v>
      </c>
      <c r="F45" s="2">
        <v>222.4</v>
      </c>
      <c r="G45" s="3">
        <v>47.43</v>
      </c>
      <c r="H45" s="3">
        <v>57.41</v>
      </c>
      <c r="I45" s="4">
        <v>56.52</v>
      </c>
      <c r="J45" s="3">
        <v>1.1334</v>
      </c>
      <c r="K45" s="3">
        <f t="shared" si="0"/>
        <v>9.7909790979097147E-2</v>
      </c>
      <c r="L45" s="3">
        <f t="shared" si="1"/>
        <v>1.3778422428230095</v>
      </c>
    </row>
    <row r="46" spans="1:12" x14ac:dyDescent="0.2">
      <c r="A46" s="1">
        <v>8</v>
      </c>
      <c r="B46" s="1" t="s">
        <v>15</v>
      </c>
      <c r="C46" s="1" t="s">
        <v>13</v>
      </c>
      <c r="D46" s="1">
        <v>5</v>
      </c>
      <c r="E46" s="2">
        <v>125.4</v>
      </c>
      <c r="F46" s="2">
        <v>115.51</v>
      </c>
      <c r="G46" s="3">
        <v>50.03</v>
      </c>
      <c r="H46" s="3">
        <v>60.02</v>
      </c>
      <c r="I46" s="4">
        <v>59.24</v>
      </c>
      <c r="J46" s="3">
        <v>0.16339999999999999</v>
      </c>
      <c r="K46" s="3">
        <f t="shared" si="0"/>
        <v>8.469055374592846E-2</v>
      </c>
      <c r="L46" s="3">
        <f t="shared" si="1"/>
        <v>1.1697304923338656</v>
      </c>
    </row>
    <row r="47" spans="1:12" x14ac:dyDescent="0.2">
      <c r="A47" s="1">
        <v>8</v>
      </c>
      <c r="B47" s="1" t="s">
        <v>15</v>
      </c>
      <c r="C47" s="8" t="s">
        <v>14</v>
      </c>
      <c r="D47" s="9">
        <v>10</v>
      </c>
      <c r="E47" s="2">
        <v>295.24</v>
      </c>
      <c r="F47" s="2">
        <v>276.43</v>
      </c>
      <c r="G47" s="3">
        <v>48.3</v>
      </c>
      <c r="H47" s="3">
        <v>58.3</v>
      </c>
      <c r="I47" s="4">
        <v>57.08</v>
      </c>
      <c r="J47" s="3">
        <v>0.51739999999999997</v>
      </c>
      <c r="K47" s="3">
        <f t="shared" si="0"/>
        <v>0.13895216400911148</v>
      </c>
      <c r="L47" s="3">
        <f t="shared" si="1"/>
        <v>1.295366945722038</v>
      </c>
    </row>
    <row r="48" spans="1:12" x14ac:dyDescent="0.2">
      <c r="A48" s="1">
        <v>8</v>
      </c>
      <c r="B48" s="1" t="s">
        <v>16</v>
      </c>
      <c r="C48" s="1" t="s">
        <v>13</v>
      </c>
      <c r="D48" s="1">
        <v>5</v>
      </c>
      <c r="E48" s="2">
        <v>90.97</v>
      </c>
      <c r="F48" s="2">
        <v>67.569999999999993</v>
      </c>
      <c r="G48" s="3">
        <v>4.2</v>
      </c>
      <c r="H48" s="3">
        <v>6.85</v>
      </c>
      <c r="I48">
        <v>6.78</v>
      </c>
      <c r="J48" s="3">
        <v>0.19889999999999999</v>
      </c>
      <c r="K48" s="3">
        <f t="shared" si="0"/>
        <v>2.7131782945736198E-2</v>
      </c>
      <c r="L48" s="3">
        <f t="shared" si="1"/>
        <v>0.90192939317631982</v>
      </c>
    </row>
    <row r="49" spans="1:12" x14ac:dyDescent="0.2">
      <c r="A49" s="1">
        <v>8</v>
      </c>
      <c r="B49" s="1" t="s">
        <v>16</v>
      </c>
      <c r="C49" s="8" t="s">
        <v>14</v>
      </c>
      <c r="D49" s="9">
        <v>10</v>
      </c>
      <c r="E49" s="11" t="s">
        <v>17</v>
      </c>
      <c r="F49" s="2">
        <v>187.92</v>
      </c>
      <c r="G49" s="3">
        <v>47.72</v>
      </c>
      <c r="H49" s="3">
        <v>58.39</v>
      </c>
      <c r="I49" s="4">
        <v>57.67</v>
      </c>
      <c r="J49" s="3">
        <v>0.88829999999999998</v>
      </c>
      <c r="K49" s="3">
        <f t="shared" si="0"/>
        <v>7.2361809045226003E-2</v>
      </c>
      <c r="L49" s="3" t="s">
        <v>17</v>
      </c>
    </row>
    <row r="50" spans="1:12" x14ac:dyDescent="0.2">
      <c r="A50" s="1">
        <v>9</v>
      </c>
      <c r="B50" s="1" t="s">
        <v>12</v>
      </c>
      <c r="C50" s="1" t="s">
        <v>13</v>
      </c>
      <c r="D50" s="1">
        <v>5</v>
      </c>
      <c r="E50" s="2">
        <v>116.63</v>
      </c>
      <c r="F50" s="2">
        <v>86.36</v>
      </c>
      <c r="G50" s="3">
        <v>48.2</v>
      </c>
      <c r="H50" s="3">
        <v>58.14</v>
      </c>
      <c r="I50" s="4">
        <v>57.6</v>
      </c>
      <c r="J50" s="3">
        <v>0.71099999999999997</v>
      </c>
      <c r="K50" s="3">
        <f t="shared" si="0"/>
        <v>5.7446808510638214E-2</v>
      </c>
      <c r="L50" s="3">
        <f t="shared" si="1"/>
        <v>1.1203055156525275</v>
      </c>
    </row>
    <row r="51" spans="1:12" x14ac:dyDescent="0.2">
      <c r="A51" s="1">
        <v>9</v>
      </c>
      <c r="B51" s="1" t="s">
        <v>12</v>
      </c>
      <c r="C51" s="8" t="s">
        <v>14</v>
      </c>
      <c r="D51" s="9">
        <v>10</v>
      </c>
      <c r="E51" s="2">
        <v>315.29000000000002</v>
      </c>
      <c r="F51" s="2">
        <v>210.29</v>
      </c>
      <c r="G51" s="3">
        <v>49.72</v>
      </c>
      <c r="H51" s="3">
        <v>59.35</v>
      </c>
      <c r="I51">
        <v>58.54</v>
      </c>
      <c r="J51" s="3">
        <v>7.3599999999999999E-2</v>
      </c>
      <c r="K51" s="3">
        <f t="shared" si="0"/>
        <v>9.1836734693877806E-2</v>
      </c>
      <c r="L51" s="3">
        <f t="shared" si="1"/>
        <v>1.459030807227349</v>
      </c>
    </row>
    <row r="52" spans="1:12" x14ac:dyDescent="0.2">
      <c r="A52" s="1">
        <v>9</v>
      </c>
      <c r="B52" s="1" t="s">
        <v>15</v>
      </c>
      <c r="C52" s="1" t="s">
        <v>13</v>
      </c>
      <c r="D52" s="1">
        <v>5</v>
      </c>
      <c r="E52" s="2">
        <v>126.2</v>
      </c>
      <c r="F52" s="2">
        <v>82.68</v>
      </c>
      <c r="G52" s="3">
        <v>0.56000000000000005</v>
      </c>
      <c r="H52" s="3">
        <v>10.59</v>
      </c>
      <c r="I52" s="4">
        <v>9.92</v>
      </c>
      <c r="J52" s="3">
        <v>3.32E-2</v>
      </c>
      <c r="K52" s="3">
        <f t="shared" si="0"/>
        <v>7.1581196581196577E-2</v>
      </c>
      <c r="L52" s="3">
        <f t="shared" si="1"/>
        <v>1.1940530241167184</v>
      </c>
    </row>
    <row r="53" spans="1:12" x14ac:dyDescent="0.2">
      <c r="A53" s="1">
        <v>9</v>
      </c>
      <c r="B53" s="1" t="s">
        <v>15</v>
      </c>
      <c r="C53" s="8" t="s">
        <v>14</v>
      </c>
      <c r="D53" s="9">
        <v>10</v>
      </c>
      <c r="E53" s="2">
        <v>309.60000000000002</v>
      </c>
      <c r="F53" s="2">
        <v>239.5</v>
      </c>
      <c r="G53" s="3">
        <v>0.56000000000000005</v>
      </c>
      <c r="H53" s="3">
        <v>10.83</v>
      </c>
      <c r="I53" s="4">
        <v>9.9600000000000009</v>
      </c>
      <c r="J53" s="3">
        <v>1.1299999999999999E-2</v>
      </c>
      <c r="K53" s="3">
        <f t="shared" si="0"/>
        <v>9.2553191489361614E-2</v>
      </c>
      <c r="L53" s="3">
        <f t="shared" si="1"/>
        <v>1.4315695893752542</v>
      </c>
    </row>
    <row r="54" spans="1:12" x14ac:dyDescent="0.2">
      <c r="A54" s="1">
        <v>9</v>
      </c>
      <c r="B54" s="1" t="s">
        <v>16</v>
      </c>
      <c r="C54" s="1" t="s">
        <v>13</v>
      </c>
      <c r="D54" s="1">
        <v>5</v>
      </c>
      <c r="E54" s="2">
        <v>112.15</v>
      </c>
      <c r="F54" s="2">
        <v>104.2</v>
      </c>
      <c r="G54" s="3">
        <v>48.19</v>
      </c>
      <c r="H54" s="12">
        <v>58.17</v>
      </c>
      <c r="I54">
        <v>57.66</v>
      </c>
      <c r="J54" s="3">
        <v>1.9E-3</v>
      </c>
      <c r="K54" s="3">
        <f t="shared" si="0"/>
        <v>5.3854276663147328E-2</v>
      </c>
      <c r="L54" s="3">
        <f t="shared" si="1"/>
        <v>1.0813782713093303</v>
      </c>
    </row>
    <row r="55" spans="1:12" x14ac:dyDescent="0.2">
      <c r="A55" s="1">
        <v>9</v>
      </c>
      <c r="B55" s="1" t="s">
        <v>16</v>
      </c>
      <c r="C55" s="8" t="s">
        <v>14</v>
      </c>
      <c r="D55" s="9">
        <v>10</v>
      </c>
      <c r="E55" s="2">
        <v>293.19</v>
      </c>
      <c r="F55" s="2">
        <v>280.88</v>
      </c>
      <c r="G55" s="3">
        <v>4.26</v>
      </c>
      <c r="H55" s="3">
        <v>14.29</v>
      </c>
      <c r="I55" s="4">
        <v>13.6</v>
      </c>
      <c r="J55" s="3">
        <v>1.4800000000000001E-2</v>
      </c>
      <c r="K55" s="3">
        <f t="shared" si="0"/>
        <v>7.3875802997858619E-2</v>
      </c>
      <c r="L55" s="3">
        <f t="shared" si="1"/>
        <v>1.3835941570397852</v>
      </c>
    </row>
    <row r="56" spans="1:12" x14ac:dyDescent="0.2">
      <c r="A56" s="1">
        <v>10</v>
      </c>
      <c r="B56" s="1" t="s">
        <v>12</v>
      </c>
      <c r="C56" s="1" t="s">
        <v>13</v>
      </c>
      <c r="D56" s="1">
        <v>5</v>
      </c>
      <c r="E56" s="2">
        <v>105.97</v>
      </c>
      <c r="F56" s="2">
        <v>71.239999999999995</v>
      </c>
      <c r="G56" s="3">
        <v>0.59</v>
      </c>
      <c r="H56" s="3">
        <v>10.82</v>
      </c>
      <c r="I56" s="4">
        <v>10.24</v>
      </c>
      <c r="J56" s="3">
        <v>0.1308</v>
      </c>
      <c r="K56" s="3">
        <f t="shared" si="0"/>
        <v>6.0103626943005188E-2</v>
      </c>
      <c r="L56" s="3">
        <f t="shared" si="1"/>
        <v>1.0150401900927362</v>
      </c>
    </row>
    <row r="57" spans="1:12" x14ac:dyDescent="0.2">
      <c r="A57" s="1">
        <v>10</v>
      </c>
      <c r="B57" s="1" t="s">
        <v>12</v>
      </c>
      <c r="C57" s="8" t="s">
        <v>14</v>
      </c>
      <c r="D57" s="9">
        <v>10</v>
      </c>
      <c r="E57" s="2">
        <v>290.82</v>
      </c>
      <c r="F57" s="2">
        <v>233.8</v>
      </c>
      <c r="G57" s="3">
        <v>0.56000000000000005</v>
      </c>
      <c r="H57" s="3">
        <v>10.91</v>
      </c>
      <c r="I57" s="4">
        <v>10.02</v>
      </c>
      <c r="J57" s="3">
        <v>3.5999999999999997E-2</v>
      </c>
      <c r="K57" s="3">
        <f t="shared" si="0"/>
        <v>9.4080338266384844E-2</v>
      </c>
      <c r="L57" s="3">
        <f t="shared" si="1"/>
        <v>1.3424690752885093</v>
      </c>
    </row>
    <row r="58" spans="1:12" x14ac:dyDescent="0.2">
      <c r="A58" s="1">
        <v>10</v>
      </c>
      <c r="B58" s="1" t="s">
        <v>15</v>
      </c>
      <c r="C58" s="1" t="s">
        <v>13</v>
      </c>
      <c r="D58" s="1">
        <v>5</v>
      </c>
      <c r="E58" s="2">
        <v>118.55</v>
      </c>
      <c r="F58" s="2">
        <v>99.24</v>
      </c>
      <c r="G58" s="3">
        <v>0.56000000000000005</v>
      </c>
      <c r="H58" s="3">
        <v>11.85</v>
      </c>
      <c r="I58" s="4">
        <v>11.22</v>
      </c>
      <c r="J58" s="3">
        <v>0.13869999999999999</v>
      </c>
      <c r="K58" s="3">
        <f t="shared" si="0"/>
        <v>5.909943714821754E-2</v>
      </c>
      <c r="L58" s="3">
        <f t="shared" si="1"/>
        <v>1.1367517118581281</v>
      </c>
    </row>
    <row r="59" spans="1:12" x14ac:dyDescent="0.2">
      <c r="A59" s="1">
        <v>10</v>
      </c>
      <c r="B59" s="1" t="s">
        <v>15</v>
      </c>
      <c r="C59" s="8" t="s">
        <v>14</v>
      </c>
      <c r="D59" s="9">
        <v>10</v>
      </c>
      <c r="E59" s="2">
        <v>332.2</v>
      </c>
      <c r="F59" s="2">
        <v>291.14</v>
      </c>
      <c r="G59" s="3">
        <v>0.56000000000000005</v>
      </c>
      <c r="H59" s="3">
        <v>11.18</v>
      </c>
      <c r="I59" s="4">
        <v>10.33</v>
      </c>
      <c r="J59" s="3">
        <v>0.11459999999999999</v>
      </c>
      <c r="K59" s="3">
        <f t="shared" si="0"/>
        <v>8.7001023541453393E-2</v>
      </c>
      <c r="L59" s="3">
        <f t="shared" si="1"/>
        <v>1.5454688406600212</v>
      </c>
    </row>
    <row r="60" spans="1:12" x14ac:dyDescent="0.2">
      <c r="A60" s="1">
        <v>10</v>
      </c>
      <c r="B60" s="1" t="s">
        <v>16</v>
      </c>
      <c r="C60" s="1" t="s">
        <v>13</v>
      </c>
      <c r="D60" s="1">
        <v>5</v>
      </c>
      <c r="E60" s="2">
        <v>107.39</v>
      </c>
      <c r="F60" s="2">
        <v>95.03</v>
      </c>
      <c r="G60" s="3">
        <v>4.21</v>
      </c>
      <c r="H60" s="3">
        <v>14.66</v>
      </c>
      <c r="I60" s="4">
        <v>13.99</v>
      </c>
      <c r="J60" s="3">
        <v>9.5500000000000002E-2</v>
      </c>
      <c r="K60" s="3">
        <f t="shared" si="0"/>
        <v>6.8507157464212487E-2</v>
      </c>
      <c r="L60" s="3">
        <f t="shared" si="1"/>
        <v>1.0194447527125423</v>
      </c>
    </row>
    <row r="61" spans="1:12" x14ac:dyDescent="0.2">
      <c r="A61" s="1">
        <v>10</v>
      </c>
      <c r="B61" s="1" t="s">
        <v>16</v>
      </c>
      <c r="C61" s="8" t="s">
        <v>14</v>
      </c>
      <c r="D61" s="9">
        <v>10</v>
      </c>
      <c r="E61" s="2">
        <v>338.24</v>
      </c>
      <c r="F61" s="2">
        <v>280.95999999999998</v>
      </c>
      <c r="G61" s="3">
        <v>4.26</v>
      </c>
      <c r="H61" s="3">
        <v>14.66</v>
      </c>
      <c r="I61" s="4">
        <v>13.82</v>
      </c>
      <c r="J61" s="3">
        <v>9.6100000000000005E-2</v>
      </c>
      <c r="K61" s="3">
        <f t="shared" si="0"/>
        <v>8.7866108786610858E-2</v>
      </c>
      <c r="L61" s="3">
        <f t="shared" si="1"/>
        <v>1.5720772859312955</v>
      </c>
    </row>
    <row r="62" spans="1:12" x14ac:dyDescent="0.2">
      <c r="A62" s="1">
        <v>11</v>
      </c>
      <c r="B62" s="1" t="s">
        <v>12</v>
      </c>
      <c r="C62" s="1" t="s">
        <v>13</v>
      </c>
      <c r="D62" s="1">
        <v>5</v>
      </c>
      <c r="E62" s="2">
        <v>93.06</v>
      </c>
      <c r="F62" s="2">
        <v>78.67</v>
      </c>
      <c r="G62" s="3">
        <v>50.33</v>
      </c>
      <c r="H62" s="3">
        <v>60.35</v>
      </c>
      <c r="I62" s="4">
        <v>60.07</v>
      </c>
      <c r="J62" s="3">
        <v>1.0248999999999999</v>
      </c>
      <c r="K62" s="3">
        <f t="shared" si="0"/>
        <v>2.8747433264887174E-2</v>
      </c>
      <c r="L62" s="3">
        <f t="shared" si="1"/>
        <v>0.92111861258975392</v>
      </c>
    </row>
    <row r="63" spans="1:12" x14ac:dyDescent="0.2">
      <c r="A63" s="1">
        <v>11</v>
      </c>
      <c r="B63" s="1" t="s">
        <v>12</v>
      </c>
      <c r="C63" s="8" t="s">
        <v>14</v>
      </c>
      <c r="D63" s="9">
        <v>10</v>
      </c>
      <c r="E63" s="2">
        <v>312.45</v>
      </c>
      <c r="F63" s="2">
        <v>293.32</v>
      </c>
      <c r="G63" s="3">
        <v>49.4</v>
      </c>
      <c r="H63" s="3">
        <v>59.61</v>
      </c>
      <c r="I63" s="4">
        <v>59.05</v>
      </c>
      <c r="J63" s="3">
        <v>0.19089999999999999</v>
      </c>
      <c r="K63" s="3">
        <f t="shared" si="0"/>
        <v>5.8031088082901798E-2</v>
      </c>
      <c r="L63" s="3">
        <f t="shared" si="1"/>
        <v>1.4997105046038082</v>
      </c>
    </row>
    <row r="64" spans="1:12" x14ac:dyDescent="0.2">
      <c r="A64" s="1">
        <v>11</v>
      </c>
      <c r="B64" s="1" t="s">
        <v>15</v>
      </c>
      <c r="C64" s="1" t="s">
        <v>13</v>
      </c>
      <c r="D64" s="1">
        <v>5</v>
      </c>
      <c r="E64" s="2">
        <v>109.2</v>
      </c>
      <c r="F64" s="2">
        <v>98.02</v>
      </c>
      <c r="G64" s="3">
        <v>4.24</v>
      </c>
      <c r="H64" s="3">
        <v>14.34</v>
      </c>
      <c r="I64" s="4">
        <v>14.03</v>
      </c>
      <c r="J64" s="3">
        <v>0.35959999999999998</v>
      </c>
      <c r="K64" s="3">
        <f t="shared" si="0"/>
        <v>3.1664964249233964E-2</v>
      </c>
      <c r="L64" s="3">
        <f t="shared" si="1"/>
        <v>1.077627372269897</v>
      </c>
    </row>
    <row r="65" spans="1:12" x14ac:dyDescent="0.2">
      <c r="A65" s="1">
        <v>11</v>
      </c>
      <c r="B65" s="1" t="s">
        <v>15</v>
      </c>
      <c r="C65" s="8" t="s">
        <v>14</v>
      </c>
      <c r="D65" s="9">
        <v>10</v>
      </c>
      <c r="E65" s="2">
        <v>295.19</v>
      </c>
      <c r="F65" s="2">
        <v>275.38</v>
      </c>
      <c r="G65" s="3">
        <v>4.16</v>
      </c>
      <c r="H65" s="3">
        <v>17.559999999999999</v>
      </c>
      <c r="I65" s="4">
        <v>16.899999999999999</v>
      </c>
      <c r="J65" s="3">
        <v>0.44080000000000003</v>
      </c>
      <c r="K65" s="3">
        <f t="shared" si="0"/>
        <v>5.1805337519623254E-2</v>
      </c>
      <c r="L65" s="3">
        <f t="shared" si="1"/>
        <v>1.4262297193252607</v>
      </c>
    </row>
    <row r="66" spans="1:12" x14ac:dyDescent="0.2">
      <c r="A66" s="1">
        <v>11</v>
      </c>
      <c r="B66" s="1" t="s">
        <v>16</v>
      </c>
      <c r="C66" s="1" t="s">
        <v>13</v>
      </c>
      <c r="D66" s="1">
        <v>5</v>
      </c>
      <c r="E66" s="2">
        <v>119.3</v>
      </c>
      <c r="F66" s="2">
        <v>103.05</v>
      </c>
      <c r="G66" s="3">
        <v>4.25</v>
      </c>
      <c r="H66" s="3">
        <v>14.49</v>
      </c>
      <c r="I66" s="4">
        <v>14.24</v>
      </c>
      <c r="J66" s="3">
        <v>0.57179999999999997</v>
      </c>
      <c r="K66" s="3">
        <f t="shared" si="0"/>
        <v>2.5025025025025023E-2</v>
      </c>
      <c r="L66" s="3">
        <f t="shared" si="1"/>
        <v>1.1853708485555619</v>
      </c>
    </row>
    <row r="67" spans="1:12" x14ac:dyDescent="0.2">
      <c r="A67" s="1">
        <v>11</v>
      </c>
      <c r="B67" s="1" t="s">
        <v>16</v>
      </c>
      <c r="C67" s="8" t="s">
        <v>14</v>
      </c>
      <c r="D67" s="9">
        <v>10</v>
      </c>
      <c r="E67" s="2">
        <v>288.17</v>
      </c>
      <c r="F67" s="2">
        <v>245.52</v>
      </c>
      <c r="G67" s="3">
        <v>4.25</v>
      </c>
      <c r="H67" s="3">
        <v>14.84</v>
      </c>
      <c r="I67" s="4">
        <v>14.37</v>
      </c>
      <c r="J67" s="3">
        <v>0.41909999999999997</v>
      </c>
      <c r="K67" s="3">
        <f t="shared" ref="K67:K81" si="2">((H67-G67)-(I67-G67))/(I67-G67)</f>
        <v>4.6442687747035638E-2</v>
      </c>
      <c r="L67" s="3">
        <f t="shared" si="1"/>
        <v>1.4001865511945821</v>
      </c>
    </row>
    <row r="68" spans="1:12" x14ac:dyDescent="0.2">
      <c r="A68" s="1">
        <v>12</v>
      </c>
      <c r="B68" s="1" t="s">
        <v>12</v>
      </c>
      <c r="C68" s="1" t="s">
        <v>13</v>
      </c>
      <c r="D68" s="1">
        <v>5</v>
      </c>
      <c r="E68" s="2">
        <v>98.84</v>
      </c>
      <c r="F68" s="2">
        <v>64.62</v>
      </c>
      <c r="G68" s="3">
        <v>4.2699999999999996</v>
      </c>
      <c r="H68" s="3">
        <v>13.94</v>
      </c>
      <c r="I68" s="4">
        <v>12.49</v>
      </c>
      <c r="J68" s="3">
        <v>0.33729999999999999</v>
      </c>
      <c r="K68" s="3">
        <f t="shared" si="2"/>
        <v>0.17639902676399016</v>
      </c>
      <c r="L68" s="3">
        <f t="shared" si="1"/>
        <v>0.82960224402188243</v>
      </c>
    </row>
    <row r="69" spans="1:12" x14ac:dyDescent="0.2">
      <c r="A69" s="1">
        <v>12</v>
      </c>
      <c r="B69" s="1" t="s">
        <v>12</v>
      </c>
      <c r="C69" s="8" t="s">
        <v>14</v>
      </c>
      <c r="D69" s="9">
        <v>10</v>
      </c>
      <c r="E69" s="2">
        <v>333.23</v>
      </c>
      <c r="F69" s="2">
        <v>244.9</v>
      </c>
      <c r="G69" s="3">
        <v>49.62</v>
      </c>
      <c r="H69" s="3">
        <v>61.43</v>
      </c>
      <c r="I69">
        <v>59.5</v>
      </c>
      <c r="J69" s="3">
        <v>0.71220000000000006</v>
      </c>
      <c r="K69" s="3">
        <f t="shared" si="2"/>
        <v>0.1953441295546558</v>
      </c>
      <c r="L69" s="3">
        <f t="shared" si="1"/>
        <v>1.3662954176229403</v>
      </c>
    </row>
    <row r="70" spans="1:12" x14ac:dyDescent="0.2">
      <c r="A70" s="1">
        <v>12</v>
      </c>
      <c r="B70" s="1" t="s">
        <v>15</v>
      </c>
      <c r="C70" s="1" t="s">
        <v>13</v>
      </c>
      <c r="D70" s="1">
        <v>5</v>
      </c>
      <c r="E70" s="2">
        <v>108.7</v>
      </c>
      <c r="F70" s="2">
        <v>71</v>
      </c>
      <c r="G70" s="3">
        <v>4.28</v>
      </c>
      <c r="H70" s="3">
        <v>14.28</v>
      </c>
      <c r="I70" s="4">
        <v>13.35</v>
      </c>
      <c r="J70" s="3">
        <v>0.62009999999999998</v>
      </c>
      <c r="K70" s="3">
        <f t="shared" si="2"/>
        <v>0.10253583241455344</v>
      </c>
      <c r="L70" s="3">
        <f t="shared" ref="L70:L116" si="3">(E70-(E70*(K70)))/(3.14*2.5*2.5*D70)</f>
        <v>0.99418450972268069</v>
      </c>
    </row>
    <row r="71" spans="1:12" x14ac:dyDescent="0.2">
      <c r="A71" s="1">
        <v>12</v>
      </c>
      <c r="B71" s="1" t="s">
        <v>15</v>
      </c>
      <c r="C71" s="8" t="s">
        <v>14</v>
      </c>
      <c r="D71" s="9">
        <v>10</v>
      </c>
      <c r="E71" s="2">
        <v>278.45999999999998</v>
      </c>
      <c r="F71" s="2">
        <v>177.36</v>
      </c>
      <c r="G71" s="3">
        <v>4.28</v>
      </c>
      <c r="H71" s="3">
        <v>14.45</v>
      </c>
      <c r="I71" s="4">
        <v>13.33</v>
      </c>
      <c r="J71" s="3">
        <v>0.29270000000000002</v>
      </c>
      <c r="K71" s="3">
        <f t="shared" si="2"/>
        <v>0.12375690607734778</v>
      </c>
      <c r="L71" s="3">
        <f t="shared" si="3"/>
        <v>1.2433052327831935</v>
      </c>
    </row>
    <row r="72" spans="1:12" x14ac:dyDescent="0.2">
      <c r="A72" s="1">
        <v>12</v>
      </c>
      <c r="B72" s="1" t="s">
        <v>16</v>
      </c>
      <c r="C72" s="1" t="s">
        <v>13</v>
      </c>
      <c r="D72" s="1">
        <v>5</v>
      </c>
      <c r="E72" s="2">
        <v>100.21</v>
      </c>
      <c r="F72" s="2">
        <v>74.680000000000007</v>
      </c>
      <c r="G72" s="3">
        <v>4.1900000000000004</v>
      </c>
      <c r="H72" s="3">
        <v>14.13</v>
      </c>
      <c r="I72" s="4">
        <v>13.13</v>
      </c>
      <c r="J72" s="3">
        <v>2.0381</v>
      </c>
      <c r="K72" s="3">
        <f t="shared" si="2"/>
        <v>0.11185682326621922</v>
      </c>
      <c r="L72" s="3">
        <f t="shared" si="3"/>
        <v>0.90701480499864628</v>
      </c>
    </row>
    <row r="73" spans="1:12" x14ac:dyDescent="0.2">
      <c r="A73" s="1">
        <v>12</v>
      </c>
      <c r="B73" s="1" t="s">
        <v>16</v>
      </c>
      <c r="C73" s="8" t="s">
        <v>14</v>
      </c>
      <c r="D73" s="9">
        <v>10</v>
      </c>
      <c r="E73" s="2">
        <v>272.07</v>
      </c>
      <c r="F73" s="2">
        <v>220.9</v>
      </c>
      <c r="G73" s="3">
        <v>4.24</v>
      </c>
      <c r="H73" s="3">
        <v>14.61</v>
      </c>
      <c r="I73" s="4">
        <v>13.5</v>
      </c>
      <c r="J73" s="3">
        <v>0.38669999999999999</v>
      </c>
      <c r="K73" s="3">
        <f t="shared" si="2"/>
        <v>0.11987041036717057</v>
      </c>
      <c r="L73" s="3">
        <f t="shared" si="3"/>
        <v>1.2201623309625675</v>
      </c>
    </row>
    <row r="74" spans="1:12" x14ac:dyDescent="0.2">
      <c r="A74" s="1">
        <v>13</v>
      </c>
      <c r="B74" s="1" t="s">
        <v>12</v>
      </c>
      <c r="C74" s="1" t="s">
        <v>13</v>
      </c>
      <c r="D74" s="1">
        <v>5</v>
      </c>
      <c r="E74" s="2">
        <v>156.71</v>
      </c>
      <c r="F74" s="2">
        <v>116.13</v>
      </c>
      <c r="G74" s="3">
        <v>0.52</v>
      </c>
      <c r="H74" s="3">
        <v>10.65</v>
      </c>
      <c r="I74" s="4">
        <v>9.48</v>
      </c>
      <c r="J74" s="3">
        <v>0.41930000000000001</v>
      </c>
      <c r="K74" s="3">
        <f t="shared" si="2"/>
        <v>0.13058035714285712</v>
      </c>
      <c r="L74" s="3">
        <f t="shared" si="3"/>
        <v>1.3885019335759781</v>
      </c>
    </row>
    <row r="75" spans="1:12" x14ac:dyDescent="0.2">
      <c r="A75" s="1">
        <v>13</v>
      </c>
      <c r="B75" s="1" t="s">
        <v>12</v>
      </c>
      <c r="C75" s="8" t="s">
        <v>14</v>
      </c>
      <c r="D75" s="9">
        <v>10</v>
      </c>
      <c r="E75" s="2">
        <v>322.10000000000002</v>
      </c>
      <c r="F75" s="2">
        <v>243.15</v>
      </c>
      <c r="G75" s="3">
        <v>0.55000000000000004</v>
      </c>
      <c r="H75" s="3">
        <v>11.18</v>
      </c>
      <c r="I75" s="4">
        <v>9.85</v>
      </c>
      <c r="J75" s="3">
        <v>0.26540000000000002</v>
      </c>
      <c r="K75" s="3">
        <f t="shared" si="2"/>
        <v>0.14301075268817207</v>
      </c>
      <c r="L75" s="3">
        <f t="shared" si="3"/>
        <v>1.4065540716389289</v>
      </c>
    </row>
    <row r="76" spans="1:12" x14ac:dyDescent="0.2">
      <c r="A76" s="1">
        <v>13</v>
      </c>
      <c r="B76" s="1" t="s">
        <v>15</v>
      </c>
      <c r="C76" s="1" t="s">
        <v>13</v>
      </c>
      <c r="D76" s="1">
        <v>5</v>
      </c>
      <c r="E76" s="2">
        <v>103.52</v>
      </c>
      <c r="F76" s="2">
        <v>79.61</v>
      </c>
      <c r="G76" s="3">
        <v>0.55000000000000004</v>
      </c>
      <c r="H76" s="3">
        <v>10.52</v>
      </c>
      <c r="I76" s="4">
        <v>9.3699999999999992</v>
      </c>
      <c r="J76" s="3">
        <v>0.38219999999999998</v>
      </c>
      <c r="K76" s="3">
        <f t="shared" si="2"/>
        <v>0.13038548752834472</v>
      </c>
      <c r="L76" s="3">
        <f t="shared" si="3"/>
        <v>0.91742669381977837</v>
      </c>
    </row>
    <row r="77" spans="1:12" x14ac:dyDescent="0.2">
      <c r="A77" s="1">
        <v>13</v>
      </c>
      <c r="B77" s="1" t="s">
        <v>15</v>
      </c>
      <c r="C77" s="8" t="s">
        <v>14</v>
      </c>
      <c r="D77" s="9">
        <v>10</v>
      </c>
      <c r="E77" s="2">
        <v>311.49</v>
      </c>
      <c r="F77" s="2">
        <v>218.39</v>
      </c>
      <c r="G77" s="3">
        <v>0.54</v>
      </c>
      <c r="H77" s="3">
        <v>12.29</v>
      </c>
      <c r="I77" s="4">
        <v>10.55</v>
      </c>
      <c r="J77" s="3">
        <v>0.72589999999999999</v>
      </c>
      <c r="K77" s="3">
        <f t="shared" si="2"/>
        <v>0.17382617382617363</v>
      </c>
      <c r="L77" s="3">
        <f t="shared" si="3"/>
        <v>1.311311516508969</v>
      </c>
    </row>
    <row r="78" spans="1:12" x14ac:dyDescent="0.2">
      <c r="A78" s="1">
        <v>13</v>
      </c>
      <c r="B78" s="1" t="s">
        <v>16</v>
      </c>
      <c r="C78" s="1" t="s">
        <v>13</v>
      </c>
      <c r="D78" s="1">
        <v>5</v>
      </c>
      <c r="E78" s="2">
        <v>120.45</v>
      </c>
      <c r="F78" s="2">
        <v>98.29</v>
      </c>
      <c r="G78" s="3">
        <v>4.26</v>
      </c>
      <c r="H78" s="3">
        <v>13.79</v>
      </c>
      <c r="I78">
        <v>12.9</v>
      </c>
      <c r="J78" s="3">
        <v>0.44700000000000001</v>
      </c>
      <c r="K78" s="3">
        <f t="shared" si="2"/>
        <v>0.10300925925925911</v>
      </c>
      <c r="L78" s="3">
        <f t="shared" si="3"/>
        <v>1.1010704175513095</v>
      </c>
    </row>
    <row r="79" spans="1:12" x14ac:dyDescent="0.2">
      <c r="A79" s="1">
        <v>13</v>
      </c>
      <c r="B79" s="1" t="s">
        <v>16</v>
      </c>
      <c r="C79" s="8" t="s">
        <v>14</v>
      </c>
      <c r="D79" s="9">
        <v>10</v>
      </c>
      <c r="E79" s="2">
        <v>307.27999999999997</v>
      </c>
      <c r="F79" s="2">
        <v>165.12</v>
      </c>
      <c r="G79" s="3">
        <v>0.56000000000000005</v>
      </c>
      <c r="H79" s="3">
        <v>10.53</v>
      </c>
      <c r="I79" s="4">
        <v>9.33</v>
      </c>
      <c r="J79" s="3">
        <v>0.3049</v>
      </c>
      <c r="K79" s="3">
        <f t="shared" si="2"/>
        <v>0.13683010262257689</v>
      </c>
      <c r="L79" s="3">
        <f t="shared" si="3"/>
        <v>1.3515151391904945</v>
      </c>
    </row>
    <row r="80" spans="1:12" x14ac:dyDescent="0.2">
      <c r="A80" s="1">
        <v>14</v>
      </c>
      <c r="B80" s="1" t="s">
        <v>12</v>
      </c>
      <c r="C80" s="1" t="s">
        <v>13</v>
      </c>
      <c r="D80" s="1">
        <v>5</v>
      </c>
      <c r="E80" s="2">
        <v>98.86</v>
      </c>
      <c r="F80" s="2">
        <v>79.73</v>
      </c>
      <c r="G80" s="3">
        <v>0.54</v>
      </c>
      <c r="H80" s="3">
        <v>10.77</v>
      </c>
      <c r="I80" s="4">
        <v>9.9</v>
      </c>
      <c r="J80" s="3">
        <v>0.21360000000000001</v>
      </c>
      <c r="K80" s="3">
        <f t="shared" si="2"/>
        <v>9.2948717948718063E-2</v>
      </c>
      <c r="L80" s="3">
        <f t="shared" si="3"/>
        <v>0.91384550057161507</v>
      </c>
    </row>
    <row r="81" spans="1:12" x14ac:dyDescent="0.2">
      <c r="A81" s="1">
        <v>14</v>
      </c>
      <c r="B81" s="1" t="s">
        <v>12</v>
      </c>
      <c r="C81" s="8" t="s">
        <v>14</v>
      </c>
      <c r="D81" s="9">
        <v>10</v>
      </c>
      <c r="E81" s="2">
        <v>300.27999999999997</v>
      </c>
      <c r="F81" s="2">
        <v>245.64</v>
      </c>
      <c r="G81" s="3">
        <v>0.56000000000000005</v>
      </c>
      <c r="H81" s="3">
        <v>11.71</v>
      </c>
      <c r="I81" s="4">
        <v>10.51</v>
      </c>
      <c r="J81" s="3">
        <v>0.40579999999999999</v>
      </c>
      <c r="K81" s="3">
        <f t="shared" si="2"/>
        <v>0.120603015075377</v>
      </c>
      <c r="L81" s="3">
        <f>(E81-(E81*(K81)))/(3.14*2.5*2.5*D81)</f>
        <v>1.3455558045002078</v>
      </c>
    </row>
    <row r="82" spans="1:12" x14ac:dyDescent="0.2">
      <c r="A82" s="1">
        <v>14</v>
      </c>
      <c r="B82" s="1" t="s">
        <v>15</v>
      </c>
      <c r="C82" s="1" t="s">
        <v>13</v>
      </c>
      <c r="D82" s="1">
        <v>5</v>
      </c>
      <c r="E82" s="2">
        <v>124</v>
      </c>
      <c r="F82" s="2">
        <v>30</v>
      </c>
      <c r="G82" s="3">
        <v>31.73</v>
      </c>
      <c r="H82" s="3">
        <v>42.75</v>
      </c>
      <c r="I82" s="13">
        <v>59.45</v>
      </c>
      <c r="J82" s="3">
        <v>0.11409999999999999</v>
      </c>
      <c r="K82" s="3" t="s">
        <v>17</v>
      </c>
      <c r="L82" s="3" t="s">
        <v>17</v>
      </c>
    </row>
    <row r="83" spans="1:12" x14ac:dyDescent="0.2">
      <c r="A83" s="1">
        <v>14</v>
      </c>
      <c r="B83" s="1" t="s">
        <v>15</v>
      </c>
      <c r="C83" s="8" t="s">
        <v>14</v>
      </c>
      <c r="D83" s="9">
        <v>10</v>
      </c>
      <c r="E83" s="2">
        <v>276.22000000000003</v>
      </c>
      <c r="F83" s="2">
        <v>197.07</v>
      </c>
      <c r="G83" s="3">
        <v>49.74</v>
      </c>
      <c r="H83" s="3">
        <v>60.48</v>
      </c>
      <c r="I83">
        <v>59.04</v>
      </c>
      <c r="J83" s="3">
        <v>2.8799999999999999E-2</v>
      </c>
      <c r="K83" s="3">
        <f t="shared" ref="K83:K146" si="4">((H83-G83)-(I83-G83))/(I83-G83)</f>
        <v>0.15483870967741917</v>
      </c>
      <c r="L83" s="3">
        <f t="shared" si="3"/>
        <v>1.1895564413396347</v>
      </c>
    </row>
    <row r="84" spans="1:12" x14ac:dyDescent="0.2">
      <c r="A84" s="1">
        <v>14</v>
      </c>
      <c r="B84" s="1" t="s">
        <v>16</v>
      </c>
      <c r="C84" s="1" t="s">
        <v>13</v>
      </c>
      <c r="D84" s="1">
        <v>5</v>
      </c>
      <c r="E84" s="2">
        <v>117.26</v>
      </c>
      <c r="F84" s="2">
        <v>107.96</v>
      </c>
      <c r="G84" s="3">
        <v>0.51</v>
      </c>
      <c r="H84" s="3">
        <v>9.5500000000000007</v>
      </c>
      <c r="I84" s="4">
        <v>8.67</v>
      </c>
      <c r="J84" s="3">
        <v>5.79E-2</v>
      </c>
      <c r="K84" s="3">
        <f t="shared" si="4"/>
        <v>0.10784313725490205</v>
      </c>
      <c r="L84" s="3">
        <f t="shared" si="3"/>
        <v>1.0661331335081803</v>
      </c>
    </row>
    <row r="85" spans="1:12" x14ac:dyDescent="0.2">
      <c r="A85" s="1">
        <v>14</v>
      </c>
      <c r="B85" s="1" t="s">
        <v>16</v>
      </c>
      <c r="C85" s="8" t="s">
        <v>14</v>
      </c>
      <c r="D85" s="9">
        <v>10</v>
      </c>
      <c r="E85" s="2">
        <v>289.7</v>
      </c>
      <c r="F85" s="14">
        <v>236.53</v>
      </c>
      <c r="G85" s="3">
        <v>0.52</v>
      </c>
      <c r="H85" s="3">
        <v>10.44</v>
      </c>
      <c r="I85" s="4">
        <v>9.2899999999999991</v>
      </c>
      <c r="J85" s="3">
        <v>0.1502</v>
      </c>
      <c r="K85" s="3">
        <f t="shared" si="4"/>
        <v>0.1311288483466363</v>
      </c>
      <c r="L85" s="3">
        <f t="shared" si="3"/>
        <v>1.2826087777527615</v>
      </c>
    </row>
    <row r="86" spans="1:12" x14ac:dyDescent="0.2">
      <c r="A86" s="1">
        <v>15</v>
      </c>
      <c r="B86" s="1" t="s">
        <v>12</v>
      </c>
      <c r="C86" s="1" t="s">
        <v>13</v>
      </c>
      <c r="D86" s="1">
        <v>5</v>
      </c>
      <c r="E86" s="2">
        <v>107.44</v>
      </c>
      <c r="F86" s="2">
        <v>91.74</v>
      </c>
      <c r="G86" s="3">
        <v>0.55000000000000004</v>
      </c>
      <c r="H86" s="3">
        <v>10.56</v>
      </c>
      <c r="I86" s="4">
        <v>9.64</v>
      </c>
      <c r="J86" s="3">
        <v>0.37030000000000002</v>
      </c>
      <c r="K86" s="3">
        <f t="shared" si="4"/>
        <v>0.10121012101210121</v>
      </c>
      <c r="L86" s="3">
        <f t="shared" si="3"/>
        <v>0.98411194495245702</v>
      </c>
    </row>
    <row r="87" spans="1:12" x14ac:dyDescent="0.2">
      <c r="A87" s="1">
        <v>15</v>
      </c>
      <c r="B87" s="1" t="s">
        <v>12</v>
      </c>
      <c r="C87" s="8" t="s">
        <v>14</v>
      </c>
      <c r="D87" s="9">
        <v>10</v>
      </c>
      <c r="E87" s="2">
        <v>289.20999999999998</v>
      </c>
      <c r="F87" s="2">
        <v>260.45</v>
      </c>
      <c r="G87" s="3">
        <v>0.56000000000000005</v>
      </c>
      <c r="H87" s="3">
        <v>10.54</v>
      </c>
      <c r="I87" s="4">
        <v>9.4600000000000009</v>
      </c>
      <c r="J87" s="3">
        <v>0.25530000000000003</v>
      </c>
      <c r="K87" s="3">
        <f t="shared" si="4"/>
        <v>0.12134831460674138</v>
      </c>
      <c r="L87" s="3">
        <f t="shared" si="3"/>
        <v>1.2948527588921495</v>
      </c>
    </row>
    <row r="88" spans="1:12" x14ac:dyDescent="0.2">
      <c r="A88" s="1">
        <v>15</v>
      </c>
      <c r="B88" s="1" t="s">
        <v>15</v>
      </c>
      <c r="C88" s="1" t="s">
        <v>13</v>
      </c>
      <c r="D88" s="1">
        <v>5</v>
      </c>
      <c r="E88" s="2">
        <v>73.06</v>
      </c>
      <c r="F88" s="2">
        <v>58.54</v>
      </c>
      <c r="G88" s="3">
        <v>0.54</v>
      </c>
      <c r="H88" s="3">
        <v>10.77</v>
      </c>
      <c r="I88" s="4">
        <v>9.99</v>
      </c>
      <c r="J88" s="3">
        <v>0.18709999999999999</v>
      </c>
      <c r="K88" s="3">
        <f t="shared" si="4"/>
        <v>8.2539682539682663E-2</v>
      </c>
      <c r="L88" s="3">
        <f t="shared" si="3"/>
        <v>0.68310472146395707</v>
      </c>
    </row>
    <row r="89" spans="1:12" x14ac:dyDescent="0.2">
      <c r="A89" s="1">
        <v>15</v>
      </c>
      <c r="B89" s="1" t="s">
        <v>15</v>
      </c>
      <c r="C89" s="8" t="s">
        <v>14</v>
      </c>
      <c r="D89" s="9">
        <v>10</v>
      </c>
      <c r="E89" s="2">
        <v>231.46</v>
      </c>
      <c r="F89" s="2">
        <v>219.7</v>
      </c>
      <c r="G89" s="3">
        <v>0.54</v>
      </c>
      <c r="H89" s="3">
        <v>11.45</v>
      </c>
      <c r="I89" s="4">
        <v>10.29</v>
      </c>
      <c r="J89" s="3">
        <v>8.5099999999999995E-2</v>
      </c>
      <c r="K89" s="3">
        <f t="shared" si="4"/>
        <v>0.11897435897435898</v>
      </c>
      <c r="L89" s="3">
        <f t="shared" si="3"/>
        <v>1.0390939866078721</v>
      </c>
    </row>
    <row r="90" spans="1:12" x14ac:dyDescent="0.2">
      <c r="A90" s="1">
        <v>15</v>
      </c>
      <c r="B90" s="1" t="s">
        <v>16</v>
      </c>
      <c r="C90" s="1" t="s">
        <v>13</v>
      </c>
      <c r="D90" s="1">
        <v>5</v>
      </c>
      <c r="E90" s="2">
        <v>110.01</v>
      </c>
      <c r="F90" s="2">
        <v>95.45</v>
      </c>
      <c r="G90" s="3">
        <v>0.54</v>
      </c>
      <c r="H90" s="3">
        <v>10.95</v>
      </c>
      <c r="I90" s="4">
        <v>10.1</v>
      </c>
      <c r="J90" s="3">
        <v>0.2356</v>
      </c>
      <c r="K90" s="3">
        <f t="shared" si="4"/>
        <v>8.8912133891213552E-2</v>
      </c>
      <c r="L90" s="3">
        <f t="shared" si="3"/>
        <v>1.021439756949071</v>
      </c>
    </row>
    <row r="91" spans="1:12" x14ac:dyDescent="0.2">
      <c r="A91" s="1">
        <v>15</v>
      </c>
      <c r="B91" s="1" t="s">
        <v>16</v>
      </c>
      <c r="C91" s="8" t="s">
        <v>14</v>
      </c>
      <c r="D91" s="9">
        <v>10</v>
      </c>
      <c r="E91" s="2">
        <v>289.45</v>
      </c>
      <c r="F91" s="2">
        <v>258.44</v>
      </c>
      <c r="G91" s="3">
        <v>0.54</v>
      </c>
      <c r="H91" s="3">
        <v>11.44</v>
      </c>
      <c r="I91" s="4">
        <v>10.37</v>
      </c>
      <c r="J91" s="3">
        <v>4.9200000000000001E-2</v>
      </c>
      <c r="K91" s="3">
        <f t="shared" si="4"/>
        <v>0.10885045778229913</v>
      </c>
      <c r="L91" s="3">
        <f t="shared" si="3"/>
        <v>1.3143604330951006</v>
      </c>
    </row>
    <row r="92" spans="1:12" x14ac:dyDescent="0.2">
      <c r="A92" s="1">
        <v>16</v>
      </c>
      <c r="B92" s="1" t="s">
        <v>12</v>
      </c>
      <c r="C92" s="1" t="s">
        <v>13</v>
      </c>
      <c r="D92" s="1">
        <v>5</v>
      </c>
      <c r="E92" s="2">
        <v>112.92</v>
      </c>
      <c r="F92" s="2">
        <v>106.95</v>
      </c>
      <c r="G92" s="3">
        <v>0.54</v>
      </c>
      <c r="H92" s="3">
        <v>10.81</v>
      </c>
      <c r="I92" s="4">
        <v>10.19</v>
      </c>
      <c r="J92" s="3">
        <v>6.3E-3</v>
      </c>
      <c r="K92" s="3">
        <f t="shared" si="4"/>
        <v>6.4248704663212544E-2</v>
      </c>
      <c r="L92" s="3">
        <f t="shared" si="3"/>
        <v>1.0768411339559749</v>
      </c>
    </row>
    <row r="93" spans="1:12" x14ac:dyDescent="0.2">
      <c r="A93" s="1">
        <v>16</v>
      </c>
      <c r="B93" s="1" t="s">
        <v>12</v>
      </c>
      <c r="C93" s="8" t="s">
        <v>14</v>
      </c>
      <c r="D93" s="9">
        <v>10</v>
      </c>
      <c r="E93" s="2">
        <v>307.89</v>
      </c>
      <c r="F93" s="2">
        <v>271.25</v>
      </c>
      <c r="G93" s="3">
        <v>0.55000000000000004</v>
      </c>
      <c r="H93" s="3">
        <v>10.48</v>
      </c>
      <c r="I93" s="4">
        <v>9.65</v>
      </c>
      <c r="J93" s="3">
        <v>0.24959999999999999</v>
      </c>
      <c r="K93" s="3">
        <f t="shared" si="4"/>
        <v>9.1208791208791218E-2</v>
      </c>
      <c r="L93" s="3">
        <f t="shared" si="3"/>
        <v>1.4257718485336319</v>
      </c>
    </row>
    <row r="94" spans="1:12" x14ac:dyDescent="0.2">
      <c r="A94" s="1">
        <v>16</v>
      </c>
      <c r="B94" s="1" t="s">
        <v>15</v>
      </c>
      <c r="C94" s="1" t="s">
        <v>13</v>
      </c>
      <c r="D94" s="1">
        <v>5</v>
      </c>
      <c r="E94" s="2">
        <v>106.13</v>
      </c>
      <c r="F94" s="2">
        <v>79.64</v>
      </c>
      <c r="G94" s="3">
        <v>0.57999999999999996</v>
      </c>
      <c r="H94" s="3">
        <v>10.59</v>
      </c>
      <c r="I94" s="4">
        <v>10.08</v>
      </c>
      <c r="J94" s="3">
        <v>5.7500000000000002E-2</v>
      </c>
      <c r="K94" s="3">
        <f t="shared" si="4"/>
        <v>5.3684210526315765E-2</v>
      </c>
      <c r="L94" s="3">
        <f t="shared" si="3"/>
        <v>1.023515869929601</v>
      </c>
    </row>
    <row r="95" spans="1:12" x14ac:dyDescent="0.2">
      <c r="A95" s="1">
        <v>16</v>
      </c>
      <c r="B95" s="1" t="s">
        <v>15</v>
      </c>
      <c r="C95" s="8" t="s">
        <v>14</v>
      </c>
      <c r="D95" s="9">
        <v>10</v>
      </c>
      <c r="E95" s="2">
        <v>243.9</v>
      </c>
      <c r="F95" s="2">
        <v>189.55</v>
      </c>
      <c r="G95" s="3">
        <v>1.65</v>
      </c>
      <c r="H95" s="3">
        <v>11.67</v>
      </c>
      <c r="I95" s="4">
        <v>10.81</v>
      </c>
      <c r="J95" s="3">
        <v>7.51E-2</v>
      </c>
      <c r="K95" s="3">
        <f t="shared" si="4"/>
        <v>9.3886462882096011E-2</v>
      </c>
      <c r="L95" s="3">
        <f t="shared" si="3"/>
        <v>1.1261202124996523</v>
      </c>
    </row>
    <row r="96" spans="1:12" x14ac:dyDescent="0.2">
      <c r="A96" s="1">
        <v>16</v>
      </c>
      <c r="B96" s="1" t="s">
        <v>16</v>
      </c>
      <c r="C96" s="1" t="s">
        <v>13</v>
      </c>
      <c r="D96" s="1">
        <v>5</v>
      </c>
      <c r="E96" s="2">
        <v>109.16</v>
      </c>
      <c r="F96" s="2">
        <v>89.38</v>
      </c>
      <c r="G96" s="3">
        <v>0.55000000000000004</v>
      </c>
      <c r="H96" s="3">
        <v>9.9499999999999993</v>
      </c>
      <c r="I96" s="4">
        <v>9.32</v>
      </c>
      <c r="J96" s="3">
        <v>0.747</v>
      </c>
      <c r="K96" s="3">
        <f t="shared" si="4"/>
        <v>7.1835803876852802E-2</v>
      </c>
      <c r="L96" s="3">
        <f t="shared" si="3"/>
        <v>1.032544241006907</v>
      </c>
    </row>
    <row r="97" spans="1:12" x14ac:dyDescent="0.2">
      <c r="A97" s="1">
        <v>16</v>
      </c>
      <c r="B97" s="1" t="s">
        <v>16</v>
      </c>
      <c r="C97" s="8" t="s">
        <v>14</v>
      </c>
      <c r="D97" s="9">
        <v>10</v>
      </c>
      <c r="E97" s="2">
        <v>306.19</v>
      </c>
      <c r="F97" s="2">
        <v>270.20999999999998</v>
      </c>
      <c r="G97" s="3">
        <v>0.54</v>
      </c>
      <c r="H97" s="3">
        <v>11.18</v>
      </c>
      <c r="I97" s="4">
        <v>10.3</v>
      </c>
      <c r="J97" s="3">
        <v>0.3478</v>
      </c>
      <c r="K97" s="3">
        <f t="shared" si="4"/>
        <v>9.0163934426229386E-2</v>
      </c>
      <c r="L97" s="3">
        <f t="shared" si="3"/>
        <v>1.4195297065887025</v>
      </c>
    </row>
    <row r="98" spans="1:12" x14ac:dyDescent="0.2">
      <c r="A98" s="1">
        <v>17</v>
      </c>
      <c r="B98" s="1" t="s">
        <v>12</v>
      </c>
      <c r="C98" s="1" t="s">
        <v>13</v>
      </c>
      <c r="D98" s="1">
        <v>5</v>
      </c>
      <c r="E98" s="2">
        <v>133.37</v>
      </c>
      <c r="F98" s="2">
        <v>123.49</v>
      </c>
      <c r="G98" s="3">
        <v>0.55000000000000004</v>
      </c>
      <c r="H98" s="3">
        <v>10.52</v>
      </c>
      <c r="I98" s="4">
        <v>10.029999999999999</v>
      </c>
      <c r="J98" s="3">
        <v>8.8400000000000006E-2</v>
      </c>
      <c r="K98" s="3">
        <f t="shared" si="4"/>
        <v>5.1687763713080197E-2</v>
      </c>
      <c r="L98" s="3">
        <f t="shared" si="3"/>
        <v>1.2889314950683974</v>
      </c>
    </row>
    <row r="99" spans="1:12" x14ac:dyDescent="0.2">
      <c r="A99" s="1">
        <v>17</v>
      </c>
      <c r="B99" s="1" t="s">
        <v>12</v>
      </c>
      <c r="C99" s="8" t="s">
        <v>14</v>
      </c>
      <c r="D99" s="9">
        <v>10</v>
      </c>
      <c r="E99" s="2">
        <v>313.41000000000003</v>
      </c>
      <c r="F99" s="2">
        <v>297.44</v>
      </c>
      <c r="G99" s="3">
        <v>0.88</v>
      </c>
      <c r="H99" s="3">
        <v>10.83</v>
      </c>
      <c r="I99" s="4">
        <v>10.119999999999999</v>
      </c>
      <c r="J99" s="3">
        <v>5.3600000000000002E-2</v>
      </c>
      <c r="K99" s="3">
        <f t="shared" si="4"/>
        <v>7.6839826839826944E-2</v>
      </c>
      <c r="L99" s="3">
        <f t="shared" si="3"/>
        <v>1.4742809165356934</v>
      </c>
    </row>
    <row r="100" spans="1:12" x14ac:dyDescent="0.2">
      <c r="A100" s="1">
        <v>17</v>
      </c>
      <c r="B100" s="1" t="s">
        <v>15</v>
      </c>
      <c r="C100" s="1" t="s">
        <v>13</v>
      </c>
      <c r="D100" s="1">
        <v>5</v>
      </c>
      <c r="E100" s="2">
        <v>135.16999999999999</v>
      </c>
      <c r="F100" s="2">
        <v>109.88</v>
      </c>
      <c r="G100" s="3">
        <v>0.55000000000000004</v>
      </c>
      <c r="H100" s="3">
        <v>10.24</v>
      </c>
      <c r="I100" s="4">
        <v>9.8699999999999992</v>
      </c>
      <c r="J100" s="3">
        <v>0.14030000000000001</v>
      </c>
      <c r="K100" s="3">
        <f t="shared" si="4"/>
        <v>3.9699570815450759E-2</v>
      </c>
      <c r="L100" s="3">
        <f t="shared" si="3"/>
        <v>1.3228413657363109</v>
      </c>
    </row>
    <row r="101" spans="1:12" x14ac:dyDescent="0.2">
      <c r="A101" s="1">
        <v>17</v>
      </c>
      <c r="B101" s="1" t="s">
        <v>15</v>
      </c>
      <c r="C101" s="8" t="s">
        <v>14</v>
      </c>
      <c r="D101" s="9">
        <v>10</v>
      </c>
      <c r="E101" s="2">
        <v>390.74</v>
      </c>
      <c r="F101" s="2">
        <v>308.55</v>
      </c>
      <c r="G101" s="3">
        <v>0.53</v>
      </c>
      <c r="H101" s="3">
        <v>11.15</v>
      </c>
      <c r="I101" s="4">
        <v>10.45</v>
      </c>
      <c r="J101" s="3">
        <v>1.41E-2</v>
      </c>
      <c r="K101" s="3">
        <f t="shared" si="4"/>
        <v>7.0564516129032362E-2</v>
      </c>
      <c r="L101" s="3">
        <f t="shared" si="3"/>
        <v>1.8505356482432709</v>
      </c>
    </row>
    <row r="102" spans="1:12" x14ac:dyDescent="0.2">
      <c r="A102" s="1">
        <v>17</v>
      </c>
      <c r="B102" s="1" t="s">
        <v>16</v>
      </c>
      <c r="C102" s="1" t="s">
        <v>13</v>
      </c>
      <c r="D102" s="1">
        <v>5</v>
      </c>
      <c r="E102" s="2">
        <v>128.22</v>
      </c>
      <c r="F102" s="2">
        <v>119.27</v>
      </c>
      <c r="G102" s="3">
        <v>0.55000000000000004</v>
      </c>
      <c r="H102" s="3">
        <v>12.77</v>
      </c>
      <c r="I102" s="4">
        <v>12.24</v>
      </c>
      <c r="J102" s="3">
        <v>4.4900000000000002E-2</v>
      </c>
      <c r="K102" s="3">
        <f t="shared" si="4"/>
        <v>4.5337895637296781E-2</v>
      </c>
      <c r="L102" s="3">
        <f t="shared" si="3"/>
        <v>1.247457579835779</v>
      </c>
    </row>
    <row r="103" spans="1:12" x14ac:dyDescent="0.2">
      <c r="A103" s="1">
        <v>17</v>
      </c>
      <c r="B103" s="1" t="s">
        <v>16</v>
      </c>
      <c r="C103" s="8" t="s">
        <v>14</v>
      </c>
      <c r="D103" s="9">
        <v>10</v>
      </c>
      <c r="E103" s="2">
        <v>325.27</v>
      </c>
      <c r="F103" s="2">
        <v>302.55</v>
      </c>
      <c r="G103" s="3">
        <v>0.55000000000000004</v>
      </c>
      <c r="H103" s="3">
        <v>10.86</v>
      </c>
      <c r="I103" s="4">
        <v>10.08</v>
      </c>
      <c r="J103" s="3">
        <v>3.5099999999999999E-2</v>
      </c>
      <c r="K103" s="3">
        <f t="shared" si="4"/>
        <v>8.1846799580272758E-2</v>
      </c>
      <c r="L103" s="3">
        <f t="shared" si="3"/>
        <v>1.5217716764357945</v>
      </c>
    </row>
    <row r="104" spans="1:12" x14ac:dyDescent="0.2">
      <c r="A104" s="1">
        <v>18</v>
      </c>
      <c r="B104" s="1" t="s">
        <v>12</v>
      </c>
      <c r="C104" s="1" t="s">
        <v>13</v>
      </c>
      <c r="D104" s="1">
        <v>5</v>
      </c>
      <c r="E104" s="2">
        <v>139.19999999999999</v>
      </c>
      <c r="F104" s="2">
        <v>50.94</v>
      </c>
      <c r="G104" s="3">
        <v>0.56000000000000005</v>
      </c>
      <c r="H104" s="3">
        <v>8.61</v>
      </c>
      <c r="I104" s="4">
        <v>7.64</v>
      </c>
      <c r="J104" s="3">
        <v>6.0400000000000002E-2</v>
      </c>
      <c r="K104" s="3">
        <f t="shared" si="4"/>
        <v>0.13700564971751397</v>
      </c>
      <c r="L104" s="3">
        <f t="shared" si="3"/>
        <v>1.2242426859548743</v>
      </c>
    </row>
    <row r="105" spans="1:12" x14ac:dyDescent="0.2">
      <c r="A105" s="1">
        <v>18</v>
      </c>
      <c r="B105" s="1" t="s">
        <v>12</v>
      </c>
      <c r="C105" s="8" t="s">
        <v>14</v>
      </c>
      <c r="D105" s="9">
        <v>10</v>
      </c>
      <c r="E105" s="2">
        <v>310.49</v>
      </c>
      <c r="F105" s="2">
        <v>154.83000000000001</v>
      </c>
      <c r="G105" s="3">
        <v>0.55000000000000004</v>
      </c>
      <c r="H105" s="3">
        <v>10.84</v>
      </c>
      <c r="I105" s="4">
        <v>9.41</v>
      </c>
      <c r="J105" s="3">
        <v>0.29049999999999998</v>
      </c>
      <c r="K105" s="3">
        <f t="shared" si="4"/>
        <v>0.16139954853273136</v>
      </c>
      <c r="L105" s="3">
        <f t="shared" si="3"/>
        <v>1.3267620594959095</v>
      </c>
    </row>
    <row r="106" spans="1:12" x14ac:dyDescent="0.2">
      <c r="A106" s="1">
        <v>18</v>
      </c>
      <c r="B106" s="1" t="s">
        <v>15</v>
      </c>
      <c r="C106" s="1" t="s">
        <v>13</v>
      </c>
      <c r="D106" s="1">
        <v>5</v>
      </c>
      <c r="E106" s="2">
        <v>68.930000000000007</v>
      </c>
      <c r="F106" s="2">
        <v>36.840000000000003</v>
      </c>
      <c r="G106" s="3">
        <v>0.56000000000000005</v>
      </c>
      <c r="H106" s="3">
        <v>6.97</v>
      </c>
      <c r="I106" s="4">
        <v>5.87</v>
      </c>
      <c r="J106" s="3">
        <v>6.13E-2</v>
      </c>
      <c r="K106" s="3">
        <f t="shared" si="4"/>
        <v>0.20715630885122402</v>
      </c>
      <c r="L106" s="3">
        <f t="shared" si="3"/>
        <v>0.55694996821284215</v>
      </c>
    </row>
    <row r="107" spans="1:12" x14ac:dyDescent="0.2">
      <c r="A107" s="1">
        <v>18</v>
      </c>
      <c r="B107" s="1" t="s">
        <v>15</v>
      </c>
      <c r="C107" s="8" t="s">
        <v>14</v>
      </c>
      <c r="D107" s="9">
        <v>8.5</v>
      </c>
      <c r="E107" s="2">
        <v>202.79</v>
      </c>
      <c r="F107" s="2">
        <v>66.16</v>
      </c>
      <c r="G107" s="3">
        <v>0.56000000000000005</v>
      </c>
      <c r="H107" s="3">
        <v>9.17</v>
      </c>
      <c r="I107" s="4">
        <v>7.76</v>
      </c>
      <c r="J107" s="3">
        <v>0.5948</v>
      </c>
      <c r="K107" s="3">
        <f t="shared" si="4"/>
        <v>0.19583333333333336</v>
      </c>
      <c r="L107" s="3">
        <f t="shared" si="3"/>
        <v>0.97760634444860739</v>
      </c>
    </row>
    <row r="108" spans="1:12" x14ac:dyDescent="0.2">
      <c r="A108" s="1">
        <v>18</v>
      </c>
      <c r="B108" s="1" t="s">
        <v>16</v>
      </c>
      <c r="C108" s="1" t="s">
        <v>13</v>
      </c>
      <c r="D108" s="1">
        <v>5</v>
      </c>
      <c r="E108" s="2">
        <v>140.78</v>
      </c>
      <c r="F108" s="2">
        <v>98.77</v>
      </c>
      <c r="G108" s="3">
        <v>0.53</v>
      </c>
      <c r="H108" s="3">
        <v>10.56</v>
      </c>
      <c r="I108" s="4">
        <v>9.07</v>
      </c>
      <c r="J108" s="3">
        <v>0.14149999999999999</v>
      </c>
      <c r="K108" s="3">
        <f t="shared" si="4"/>
        <v>0.17447306791569087</v>
      </c>
      <c r="L108" s="3">
        <f t="shared" si="3"/>
        <v>1.1843840152746907</v>
      </c>
    </row>
    <row r="109" spans="1:12" x14ac:dyDescent="0.2">
      <c r="A109" s="1">
        <v>18</v>
      </c>
      <c r="B109" s="1" t="s">
        <v>16</v>
      </c>
      <c r="C109" s="8" t="s">
        <v>14</v>
      </c>
      <c r="D109" s="9">
        <v>10</v>
      </c>
      <c r="E109" s="2">
        <v>321.39</v>
      </c>
      <c r="F109" s="2">
        <v>163.82</v>
      </c>
      <c r="G109" s="3">
        <v>0.54</v>
      </c>
      <c r="H109" s="3">
        <v>10.87</v>
      </c>
      <c r="I109" s="4">
        <v>9.26</v>
      </c>
      <c r="J109" s="3">
        <v>4.6399999999999997E-2</v>
      </c>
      <c r="K109" s="3">
        <f t="shared" si="4"/>
        <v>0.18463302752293573</v>
      </c>
      <c r="L109" s="3">
        <f t="shared" si="3"/>
        <v>1.3352906562262608</v>
      </c>
    </row>
    <row r="110" spans="1:12" x14ac:dyDescent="0.2">
      <c r="A110" s="1">
        <v>19</v>
      </c>
      <c r="B110" s="1" t="s">
        <v>12</v>
      </c>
      <c r="C110" s="1" t="s">
        <v>13</v>
      </c>
      <c r="D110" s="1">
        <v>5</v>
      </c>
      <c r="E110" s="2">
        <v>123.97</v>
      </c>
      <c r="F110" s="2">
        <v>109.17</v>
      </c>
      <c r="G110" s="3">
        <v>0.54</v>
      </c>
      <c r="H110" s="3">
        <v>10.51</v>
      </c>
      <c r="I110" s="4">
        <v>10.01</v>
      </c>
      <c r="J110" s="3">
        <v>0.16980000000000001</v>
      </c>
      <c r="K110" s="3">
        <f t="shared" si="4"/>
        <v>5.2798310454065474E-2</v>
      </c>
      <c r="L110" s="3">
        <f t="shared" si="3"/>
        <v>1.1966837549351288</v>
      </c>
    </row>
    <row r="111" spans="1:12" x14ac:dyDescent="0.2">
      <c r="A111" s="1">
        <v>19</v>
      </c>
      <c r="B111" s="1" t="s">
        <v>12</v>
      </c>
      <c r="C111" s="8" t="s">
        <v>14</v>
      </c>
      <c r="D111" s="9">
        <v>10</v>
      </c>
      <c r="E111" s="2">
        <v>300.07</v>
      </c>
      <c r="F111" s="2">
        <v>242.33</v>
      </c>
      <c r="G111" s="3">
        <v>0.54</v>
      </c>
      <c r="H111" s="3">
        <v>10.52</v>
      </c>
      <c r="I111" s="4">
        <v>9.73</v>
      </c>
      <c r="J111" s="3">
        <v>5.4100000000000002E-2</v>
      </c>
      <c r="K111" s="3">
        <f t="shared" si="4"/>
        <v>8.5963003264417734E-2</v>
      </c>
      <c r="L111" s="3">
        <f t="shared" si="3"/>
        <v>1.397580033683802</v>
      </c>
    </row>
    <row r="112" spans="1:12" x14ac:dyDescent="0.2">
      <c r="A112" s="1">
        <v>19</v>
      </c>
      <c r="B112" s="1" t="s">
        <v>15</v>
      </c>
      <c r="C112" s="1" t="s">
        <v>13</v>
      </c>
      <c r="D112" s="1">
        <v>5</v>
      </c>
      <c r="E112" s="2">
        <v>116</v>
      </c>
      <c r="F112" s="2">
        <v>81.64</v>
      </c>
      <c r="G112" s="3">
        <v>0.55000000000000004</v>
      </c>
      <c r="H112" s="3">
        <v>10.78</v>
      </c>
      <c r="I112" s="4">
        <v>10.26</v>
      </c>
      <c r="J112" s="3">
        <v>0.13170000000000001</v>
      </c>
      <c r="K112" s="3">
        <f t="shared" si="4"/>
        <v>5.3553038105046302E-2</v>
      </c>
      <c r="L112" s="3">
        <f t="shared" si="3"/>
        <v>1.1188570453993847</v>
      </c>
    </row>
    <row r="113" spans="1:12" x14ac:dyDescent="0.2">
      <c r="A113" s="1">
        <v>19</v>
      </c>
      <c r="B113" s="1" t="s">
        <v>15</v>
      </c>
      <c r="C113" s="8" t="s">
        <v>14</v>
      </c>
      <c r="D113" s="9">
        <v>10</v>
      </c>
      <c r="E113" s="2">
        <v>290.45999999999998</v>
      </c>
      <c r="F113" s="2">
        <v>157.22</v>
      </c>
      <c r="G113" s="3">
        <v>0.54</v>
      </c>
      <c r="H113" s="3">
        <v>11.05</v>
      </c>
      <c r="I113" s="4">
        <v>10.01</v>
      </c>
      <c r="J113" s="3">
        <v>0.1255</v>
      </c>
      <c r="K113" s="3">
        <f t="shared" si="4"/>
        <v>0.10982048574445648</v>
      </c>
      <c r="L113" s="3">
        <f t="shared" si="3"/>
        <v>1.3175110405638988</v>
      </c>
    </row>
    <row r="114" spans="1:12" x14ac:dyDescent="0.2">
      <c r="A114" s="1">
        <v>19</v>
      </c>
      <c r="B114" s="1" t="s">
        <v>16</v>
      </c>
      <c r="C114" s="1" t="s">
        <v>13</v>
      </c>
      <c r="D114" s="1">
        <v>5</v>
      </c>
      <c r="E114" s="11" t="s">
        <v>17</v>
      </c>
      <c r="F114" s="2">
        <v>119.48</v>
      </c>
      <c r="G114" s="3">
        <v>0.55000000000000004</v>
      </c>
      <c r="H114" s="3">
        <v>10.55</v>
      </c>
      <c r="I114" s="4">
        <v>9.9</v>
      </c>
      <c r="J114" s="3">
        <v>8.7900000000000006E-2</v>
      </c>
      <c r="K114" s="3">
        <f t="shared" si="4"/>
        <v>6.9518716577540149E-2</v>
      </c>
      <c r="L114" s="3" t="s">
        <v>17</v>
      </c>
    </row>
    <row r="115" spans="1:12" x14ac:dyDescent="0.2">
      <c r="A115" s="1">
        <v>19</v>
      </c>
      <c r="B115" s="1" t="s">
        <v>16</v>
      </c>
      <c r="C115" s="8" t="s">
        <v>14</v>
      </c>
      <c r="D115" s="9">
        <v>10</v>
      </c>
      <c r="E115" s="2">
        <v>285.49</v>
      </c>
      <c r="F115" s="2">
        <v>267.8</v>
      </c>
      <c r="G115" s="3">
        <v>0.57999999999999996</v>
      </c>
      <c r="H115" s="3">
        <v>10.58</v>
      </c>
      <c r="I115" s="4">
        <v>9.49</v>
      </c>
      <c r="J115" s="3">
        <v>0.23749999999999999</v>
      </c>
      <c r="K115" s="3">
        <f t="shared" si="4"/>
        <v>0.12233445566778899</v>
      </c>
      <c r="L115" s="3">
        <f t="shared" ref="L115:L139" si="5">(E115-(E115*(K115)))/(3.14*2.5*2.5*D115)</f>
        <v>1.2767629872682953</v>
      </c>
    </row>
    <row r="116" spans="1:12" x14ac:dyDescent="0.2">
      <c r="A116" s="1">
        <v>20</v>
      </c>
      <c r="B116" s="1" t="s">
        <v>12</v>
      </c>
      <c r="C116" s="1" t="s">
        <v>13</v>
      </c>
      <c r="D116" s="1">
        <v>5</v>
      </c>
      <c r="E116" s="2">
        <v>113.25</v>
      </c>
      <c r="F116" s="2">
        <v>103.61</v>
      </c>
      <c r="G116" s="3">
        <v>49.39</v>
      </c>
      <c r="H116" s="3">
        <v>62.57</v>
      </c>
      <c r="I116">
        <v>60.9</v>
      </c>
      <c r="J116" s="3">
        <v>0.14369999999999999</v>
      </c>
      <c r="K116" s="3">
        <f t="shared" si="4"/>
        <v>0.14509122502172042</v>
      </c>
      <c r="L116" s="3">
        <f t="shared" si="5"/>
        <v>0.98668452245900806</v>
      </c>
    </row>
    <row r="117" spans="1:12" x14ac:dyDescent="0.2">
      <c r="A117" s="1">
        <v>20</v>
      </c>
      <c r="B117" s="1" t="s">
        <v>12</v>
      </c>
      <c r="C117" s="8" t="s">
        <v>14</v>
      </c>
      <c r="D117" s="9">
        <v>10</v>
      </c>
      <c r="E117" s="2">
        <v>293.83</v>
      </c>
      <c r="F117" s="2">
        <v>249.93</v>
      </c>
      <c r="G117" s="3">
        <v>48.02</v>
      </c>
      <c r="H117" s="3">
        <v>61.75</v>
      </c>
      <c r="I117">
        <v>59.89</v>
      </c>
      <c r="J117" s="3">
        <v>0.81410000000000005</v>
      </c>
      <c r="K117" s="3">
        <f t="shared" si="4"/>
        <v>0.15669755686604886</v>
      </c>
      <c r="L117" s="3">
        <f t="shared" si="5"/>
        <v>1.262611754731459</v>
      </c>
    </row>
    <row r="118" spans="1:12" x14ac:dyDescent="0.2">
      <c r="A118" s="1">
        <v>20</v>
      </c>
      <c r="B118" s="1" t="s">
        <v>15</v>
      </c>
      <c r="C118" s="1" t="s">
        <v>13</v>
      </c>
      <c r="D118" s="1">
        <v>5</v>
      </c>
      <c r="E118" s="2">
        <v>125.2</v>
      </c>
      <c r="F118" s="2">
        <v>89.9</v>
      </c>
      <c r="G118" s="3">
        <v>49.75</v>
      </c>
      <c r="H118" s="3">
        <v>59.88</v>
      </c>
      <c r="I118" s="4">
        <v>58.59</v>
      </c>
      <c r="J118" s="3">
        <v>0.1095</v>
      </c>
      <c r="K118" s="3">
        <f t="shared" si="4"/>
        <v>0.14592760180995459</v>
      </c>
      <c r="L118" s="3">
        <f t="shared" si="5"/>
        <v>1.089731100671528</v>
      </c>
    </row>
    <row r="119" spans="1:12" x14ac:dyDescent="0.2">
      <c r="A119" s="1">
        <v>20</v>
      </c>
      <c r="B119" s="1" t="s">
        <v>15</v>
      </c>
      <c r="C119" s="8" t="s">
        <v>14</v>
      </c>
      <c r="D119" s="9">
        <v>10</v>
      </c>
      <c r="E119" s="2">
        <v>294.69</v>
      </c>
      <c r="F119" s="2">
        <v>196.4</v>
      </c>
      <c r="G119" s="3">
        <v>49.39</v>
      </c>
      <c r="H119" s="3">
        <v>59.46</v>
      </c>
      <c r="I119" s="4">
        <v>58.23</v>
      </c>
      <c r="J119" s="3">
        <v>0.53790000000000004</v>
      </c>
      <c r="K119" s="3">
        <f t="shared" si="4"/>
        <v>0.13914027149321317</v>
      </c>
      <c r="L119" s="3">
        <f t="shared" si="5"/>
        <v>1.2926713548721784</v>
      </c>
    </row>
    <row r="120" spans="1:12" x14ac:dyDescent="0.2">
      <c r="A120" s="1">
        <v>20</v>
      </c>
      <c r="B120" s="1" t="s">
        <v>16</v>
      </c>
      <c r="C120" s="1" t="s">
        <v>13</v>
      </c>
      <c r="D120" s="1">
        <v>5</v>
      </c>
      <c r="E120" s="2">
        <v>125.26</v>
      </c>
      <c r="F120" s="2">
        <v>103.25</v>
      </c>
      <c r="G120" s="3">
        <v>1.67</v>
      </c>
      <c r="H120" s="3">
        <v>11.77</v>
      </c>
      <c r="I120" s="4">
        <v>10.24</v>
      </c>
      <c r="J120" s="3">
        <v>0.24759999999999999</v>
      </c>
      <c r="K120" s="3">
        <f t="shared" si="4"/>
        <v>0.17852975495915979</v>
      </c>
      <c r="L120" s="3">
        <f t="shared" si="5"/>
        <v>1.0486355454146818</v>
      </c>
    </row>
    <row r="121" spans="1:12" x14ac:dyDescent="0.2">
      <c r="A121" s="1">
        <v>20</v>
      </c>
      <c r="B121" s="1" t="s">
        <v>16</v>
      </c>
      <c r="C121" s="8" t="s">
        <v>14</v>
      </c>
      <c r="D121" s="9">
        <v>10</v>
      </c>
      <c r="E121" s="2">
        <v>296.08</v>
      </c>
      <c r="F121" s="2">
        <v>236.29</v>
      </c>
      <c r="G121" s="3">
        <v>1.47</v>
      </c>
      <c r="H121" s="3">
        <v>12.2</v>
      </c>
      <c r="I121" s="4">
        <v>10.63</v>
      </c>
      <c r="J121" s="3">
        <v>0.62760000000000005</v>
      </c>
      <c r="K121" s="3">
        <f t="shared" si="4"/>
        <v>0.1713973799126636</v>
      </c>
      <c r="L121" s="3">
        <f t="shared" si="5"/>
        <v>1.2501027452507443</v>
      </c>
    </row>
    <row r="122" spans="1:12" x14ac:dyDescent="0.2">
      <c r="A122" s="1">
        <v>21</v>
      </c>
      <c r="B122" s="1" t="s">
        <v>12</v>
      </c>
      <c r="C122" s="1" t="s">
        <v>13</v>
      </c>
      <c r="D122" s="1">
        <v>5</v>
      </c>
      <c r="E122" s="2">
        <v>143.36000000000001</v>
      </c>
      <c r="F122" s="2">
        <v>112.33</v>
      </c>
      <c r="G122" s="3">
        <v>1.52</v>
      </c>
      <c r="H122" s="3">
        <v>11.52</v>
      </c>
      <c r="I122" s="4">
        <v>11.05</v>
      </c>
      <c r="J122" s="3">
        <v>8.3299999999999999E-2</v>
      </c>
      <c r="K122" s="3">
        <f t="shared" si="4"/>
        <v>4.9317943336830934E-2</v>
      </c>
      <c r="L122" s="3">
        <f t="shared" si="5"/>
        <v>1.3889404294851662</v>
      </c>
    </row>
    <row r="123" spans="1:12" x14ac:dyDescent="0.2">
      <c r="A123" s="1">
        <v>21</v>
      </c>
      <c r="B123" s="1" t="s">
        <v>12</v>
      </c>
      <c r="C123" s="8" t="s">
        <v>14</v>
      </c>
      <c r="D123" s="9">
        <v>10</v>
      </c>
      <c r="E123" s="14">
        <v>287.39999999999998</v>
      </c>
      <c r="F123" s="2">
        <v>246.27</v>
      </c>
      <c r="G123" s="3">
        <v>1.51</v>
      </c>
      <c r="H123" s="3">
        <v>11.52</v>
      </c>
      <c r="I123" s="4">
        <v>10.89</v>
      </c>
      <c r="J123" s="3">
        <v>0.12039999999999999</v>
      </c>
      <c r="K123" s="3">
        <f t="shared" si="4"/>
        <v>6.7164179104477501E-2</v>
      </c>
      <c r="L123" s="3">
        <f t="shared" si="5"/>
        <v>1.3660994391101817</v>
      </c>
    </row>
    <row r="124" spans="1:12" x14ac:dyDescent="0.2">
      <c r="A124" s="1">
        <v>21</v>
      </c>
      <c r="B124" s="1" t="s">
        <v>15</v>
      </c>
      <c r="C124" s="1" t="s">
        <v>13</v>
      </c>
      <c r="D124" s="1">
        <v>5</v>
      </c>
      <c r="E124" s="2">
        <v>89.3</v>
      </c>
      <c r="F124" s="2">
        <v>80.06</v>
      </c>
      <c r="G124" s="3">
        <v>0.85</v>
      </c>
      <c r="H124" s="3">
        <v>10.89</v>
      </c>
      <c r="I124" s="4">
        <v>10.52</v>
      </c>
      <c r="J124" s="3">
        <v>0.19170000000000001</v>
      </c>
      <c r="K124" s="3">
        <f t="shared" si="4"/>
        <v>3.8262668045501658E-2</v>
      </c>
      <c r="L124" s="3">
        <f t="shared" si="5"/>
        <v>0.87524222923349493</v>
      </c>
    </row>
    <row r="125" spans="1:12" x14ac:dyDescent="0.2">
      <c r="A125" s="1">
        <v>21</v>
      </c>
      <c r="B125" s="1" t="s">
        <v>15</v>
      </c>
      <c r="C125" s="8" t="s">
        <v>14</v>
      </c>
      <c r="D125" s="9">
        <v>10</v>
      </c>
      <c r="E125" s="11" t="s">
        <v>17</v>
      </c>
      <c r="F125" s="2">
        <v>260.14999999999998</v>
      </c>
      <c r="G125" s="3">
        <v>0.92</v>
      </c>
      <c r="H125" s="3">
        <v>10.95</v>
      </c>
      <c r="I125" s="4">
        <v>10.46</v>
      </c>
      <c r="J125" s="3">
        <v>1.0366</v>
      </c>
      <c r="K125" s="3">
        <f t="shared" si="4"/>
        <v>5.136268343815497E-2</v>
      </c>
      <c r="L125" s="3" t="s">
        <v>17</v>
      </c>
    </row>
    <row r="126" spans="1:12" x14ac:dyDescent="0.2">
      <c r="A126" s="1">
        <v>21</v>
      </c>
      <c r="B126" s="1" t="s">
        <v>16</v>
      </c>
      <c r="C126" s="1" t="s">
        <v>13</v>
      </c>
      <c r="D126" s="1">
        <v>5</v>
      </c>
      <c r="E126" s="2">
        <v>107.47</v>
      </c>
      <c r="F126" s="2">
        <v>100.85</v>
      </c>
      <c r="G126" s="3">
        <v>47.95</v>
      </c>
      <c r="H126" s="3">
        <v>56.63</v>
      </c>
      <c r="I126">
        <v>56.31</v>
      </c>
      <c r="J126" s="3">
        <v>3.56E-2</v>
      </c>
      <c r="K126" s="3">
        <f t="shared" si="4"/>
        <v>3.8277511961722521E-2</v>
      </c>
      <c r="L126" s="3">
        <f t="shared" si="5"/>
        <v>1.0533127723768019</v>
      </c>
    </row>
    <row r="127" spans="1:12" x14ac:dyDescent="0.2">
      <c r="A127" s="1">
        <v>21</v>
      </c>
      <c r="B127" s="1" t="s">
        <v>16</v>
      </c>
      <c r="C127" s="8" t="s">
        <v>14</v>
      </c>
      <c r="D127" s="9">
        <v>10</v>
      </c>
      <c r="E127" s="2">
        <v>309.95</v>
      </c>
      <c r="F127" s="2">
        <v>299.43</v>
      </c>
      <c r="G127" s="3">
        <v>0.91</v>
      </c>
      <c r="H127" s="3">
        <v>10.92</v>
      </c>
      <c r="I127" s="4">
        <v>10.41</v>
      </c>
      <c r="J127" s="3">
        <v>0.1076</v>
      </c>
      <c r="K127" s="3">
        <f t="shared" si="4"/>
        <v>5.3684210526315765E-2</v>
      </c>
      <c r="L127" s="3">
        <f t="shared" si="5"/>
        <v>1.4945761984579282</v>
      </c>
    </row>
    <row r="128" spans="1:12" x14ac:dyDescent="0.2">
      <c r="A128" s="1">
        <v>22</v>
      </c>
      <c r="B128" s="1" t="s">
        <v>12</v>
      </c>
      <c r="C128" s="1" t="s">
        <v>13</v>
      </c>
      <c r="D128" s="1">
        <v>5</v>
      </c>
      <c r="E128" s="2">
        <v>112.12</v>
      </c>
      <c r="F128" s="2">
        <v>93.38</v>
      </c>
      <c r="G128" s="3">
        <v>0.9</v>
      </c>
      <c r="H128" s="3">
        <v>9.93</v>
      </c>
      <c r="I128" s="4">
        <v>9.36</v>
      </c>
      <c r="J128" s="3">
        <v>5.5800000000000002E-2</v>
      </c>
      <c r="K128" s="3">
        <f t="shared" si="4"/>
        <v>6.7375886524822737E-2</v>
      </c>
      <c r="L128" s="3">
        <f t="shared" si="5"/>
        <v>1.0656388851244523</v>
      </c>
    </row>
    <row r="129" spans="1:12" x14ac:dyDescent="0.2">
      <c r="A129" s="1">
        <v>22</v>
      </c>
      <c r="B129" s="1" t="s">
        <v>12</v>
      </c>
      <c r="C129" s="8" t="s">
        <v>14</v>
      </c>
      <c r="D129" s="9">
        <v>10</v>
      </c>
      <c r="E129" s="2">
        <v>280.42</v>
      </c>
      <c r="F129" s="2">
        <v>246.79</v>
      </c>
      <c r="G129" s="3">
        <v>0.89</v>
      </c>
      <c r="H129" s="3">
        <v>12.58</v>
      </c>
      <c r="I129" s="4">
        <v>11.47</v>
      </c>
      <c r="J129" s="3">
        <v>0.15570000000000001</v>
      </c>
      <c r="K129" s="3">
        <f t="shared" si="4"/>
        <v>0.10491493383742906</v>
      </c>
      <c r="L129" s="3">
        <f t="shared" si="5"/>
        <v>1.2789796395073028</v>
      </c>
    </row>
    <row r="130" spans="1:12" x14ac:dyDescent="0.2">
      <c r="A130" s="1">
        <v>22</v>
      </c>
      <c r="B130" s="1" t="s">
        <v>15</v>
      </c>
      <c r="C130" s="1" t="s">
        <v>13</v>
      </c>
      <c r="D130" s="1">
        <v>5</v>
      </c>
      <c r="E130" s="2">
        <v>94.53</v>
      </c>
      <c r="F130" s="2">
        <v>73.36</v>
      </c>
      <c r="G130" s="3">
        <v>48.13</v>
      </c>
      <c r="H130" s="3">
        <v>58.31</v>
      </c>
      <c r="I130" s="4">
        <v>57.55</v>
      </c>
      <c r="J130" s="3">
        <v>0.15959999999999999</v>
      </c>
      <c r="K130" s="3">
        <f t="shared" si="4"/>
        <v>8.0679405520170444E-2</v>
      </c>
      <c r="L130" s="3">
        <f t="shared" si="5"/>
        <v>0.88563949855977886</v>
      </c>
    </row>
    <row r="131" spans="1:12" x14ac:dyDescent="0.2">
      <c r="A131" s="1">
        <v>22</v>
      </c>
      <c r="B131" s="1" t="s">
        <v>15</v>
      </c>
      <c r="C131" s="8" t="s">
        <v>14</v>
      </c>
      <c r="D131" s="9">
        <v>10</v>
      </c>
      <c r="E131" s="2">
        <v>240.89</v>
      </c>
      <c r="F131" s="2">
        <v>137.84</v>
      </c>
      <c r="G131" s="3">
        <v>1.05</v>
      </c>
      <c r="H131" s="3">
        <v>11.26</v>
      </c>
      <c r="I131" s="4">
        <v>10.34</v>
      </c>
      <c r="J131" s="3">
        <v>0.87639999999999996</v>
      </c>
      <c r="K131" s="3">
        <f t="shared" si="4"/>
        <v>9.903121636167922E-2</v>
      </c>
      <c r="L131" s="3">
        <f t="shared" si="5"/>
        <v>1.1059076193153381</v>
      </c>
    </row>
    <row r="132" spans="1:12" x14ac:dyDescent="0.2">
      <c r="A132" s="1">
        <v>22</v>
      </c>
      <c r="B132" s="1" t="s">
        <v>16</v>
      </c>
      <c r="C132" s="1" t="s">
        <v>13</v>
      </c>
      <c r="D132" s="1">
        <v>5</v>
      </c>
      <c r="E132" s="2">
        <v>116.83</v>
      </c>
      <c r="F132" s="2">
        <v>80.680000000000007</v>
      </c>
      <c r="G132" s="3">
        <v>47.52</v>
      </c>
      <c r="H132" s="3">
        <v>57.79</v>
      </c>
      <c r="I132" s="4">
        <v>56.87</v>
      </c>
      <c r="J132" s="3">
        <v>0.58989999999999998</v>
      </c>
      <c r="K132" s="3">
        <f t="shared" si="4"/>
        <v>9.8395721925133933E-2</v>
      </c>
      <c r="L132" s="3">
        <f t="shared" si="5"/>
        <v>1.0734718757450865</v>
      </c>
    </row>
    <row r="133" spans="1:12" x14ac:dyDescent="0.2">
      <c r="A133" s="1">
        <v>22</v>
      </c>
      <c r="B133" s="1" t="s">
        <v>16</v>
      </c>
      <c r="C133" s="8" t="s">
        <v>14</v>
      </c>
      <c r="D133" s="9">
        <v>10</v>
      </c>
      <c r="E133" s="2">
        <v>328.36</v>
      </c>
      <c r="F133" s="2">
        <v>231</v>
      </c>
      <c r="G133" s="3">
        <v>48.17</v>
      </c>
      <c r="H133" s="3">
        <v>58.2</v>
      </c>
      <c r="I133" s="4">
        <v>58.14</v>
      </c>
      <c r="J133" s="3">
        <v>0.43669999999999998</v>
      </c>
      <c r="K133" s="3">
        <f t="shared" si="4"/>
        <v>6.0180541624876909E-3</v>
      </c>
      <c r="L133" s="3">
        <f t="shared" si="5"/>
        <v>1.6631027349564615</v>
      </c>
    </row>
    <row r="134" spans="1:12" x14ac:dyDescent="0.2">
      <c r="A134" s="1">
        <v>23</v>
      </c>
      <c r="B134" s="1" t="s">
        <v>12</v>
      </c>
      <c r="C134" s="1" t="s">
        <v>13</v>
      </c>
      <c r="D134" s="1">
        <v>5</v>
      </c>
      <c r="E134" s="2">
        <v>102.99</v>
      </c>
      <c r="F134" s="2">
        <v>60.57</v>
      </c>
      <c r="G134" s="3">
        <v>0.86</v>
      </c>
      <c r="H134" s="3">
        <v>10.32</v>
      </c>
      <c r="I134" s="4">
        <v>8.77</v>
      </c>
      <c r="J134" s="3">
        <v>8.7099999999999997E-2</v>
      </c>
      <c r="K134" s="3">
        <f t="shared" si="4"/>
        <v>0.19595448798988643</v>
      </c>
      <c r="L134" s="3">
        <f t="shared" si="5"/>
        <v>0.8439097812170353</v>
      </c>
    </row>
    <row r="135" spans="1:12" x14ac:dyDescent="0.2">
      <c r="A135" s="1">
        <v>23</v>
      </c>
      <c r="B135" s="1" t="s">
        <v>12</v>
      </c>
      <c r="C135" s="8" t="s">
        <v>14</v>
      </c>
      <c r="D135" s="9">
        <v>10</v>
      </c>
      <c r="E135" s="2">
        <v>281.83999999999997</v>
      </c>
      <c r="F135" s="2">
        <v>121.52</v>
      </c>
      <c r="G135" s="3">
        <v>0.87</v>
      </c>
      <c r="H135" s="3">
        <v>10.92</v>
      </c>
      <c r="I135" s="4">
        <v>9.3800000000000008</v>
      </c>
      <c r="J135" s="3">
        <v>5.9299999999999999E-2</v>
      </c>
      <c r="K135" s="3">
        <f t="shared" si="4"/>
        <v>0.18096357226791995</v>
      </c>
      <c r="L135" s="3">
        <f t="shared" si="5"/>
        <v>1.1762406460739332</v>
      </c>
    </row>
    <row r="136" spans="1:12" x14ac:dyDescent="0.2">
      <c r="A136" s="1">
        <v>23</v>
      </c>
      <c r="B136" s="1" t="s">
        <v>15</v>
      </c>
      <c r="C136" s="1" t="s">
        <v>13</v>
      </c>
      <c r="D136" s="1">
        <v>5</v>
      </c>
      <c r="E136" s="2">
        <v>106.27</v>
      </c>
      <c r="F136" s="2">
        <v>90.83</v>
      </c>
      <c r="G136" s="3">
        <v>36.979999999999997</v>
      </c>
      <c r="H136" s="3">
        <v>46.67</v>
      </c>
      <c r="I136" s="4">
        <v>45.9</v>
      </c>
      <c r="J136" s="3">
        <v>0.17050000000000001</v>
      </c>
      <c r="K136" s="3">
        <f t="shared" si="4"/>
        <v>8.6322869955157283E-2</v>
      </c>
      <c r="L136" s="3">
        <f t="shared" si="5"/>
        <v>0.98951815143811916</v>
      </c>
    </row>
    <row r="137" spans="1:12" x14ac:dyDescent="0.2">
      <c r="A137" s="1">
        <v>23</v>
      </c>
      <c r="B137" s="1" t="s">
        <v>15</v>
      </c>
      <c r="C137" s="8" t="s">
        <v>14</v>
      </c>
      <c r="D137" s="9">
        <v>10</v>
      </c>
      <c r="E137" s="2">
        <v>295.48</v>
      </c>
      <c r="F137" s="2">
        <v>244.7</v>
      </c>
      <c r="G137" s="3">
        <v>48.3</v>
      </c>
      <c r="H137" s="3">
        <v>58.34</v>
      </c>
      <c r="I137" s="4">
        <v>57.29</v>
      </c>
      <c r="J137" s="3">
        <v>3.4599999999999999E-2</v>
      </c>
      <c r="K137" s="3">
        <f t="shared" si="4"/>
        <v>0.11679644048943315</v>
      </c>
      <c r="L137" s="3">
        <f t="shared" si="5"/>
        <v>1.3297782816009289</v>
      </c>
    </row>
    <row r="138" spans="1:12" x14ac:dyDescent="0.2">
      <c r="A138" s="1">
        <v>23</v>
      </c>
      <c r="B138" s="1" t="s">
        <v>16</v>
      </c>
      <c r="C138" s="1" t="s">
        <v>13</v>
      </c>
      <c r="D138" s="1">
        <v>5</v>
      </c>
      <c r="E138" s="2">
        <v>135.34</v>
      </c>
      <c r="F138" s="2">
        <v>74.16</v>
      </c>
      <c r="G138" s="3">
        <v>50.35</v>
      </c>
      <c r="H138" s="3">
        <v>60.72</v>
      </c>
      <c r="I138" s="4">
        <v>59.66</v>
      </c>
      <c r="J138" s="3">
        <v>0.10059999999999999</v>
      </c>
      <c r="K138" s="3">
        <f t="shared" si="4"/>
        <v>0.11385606874328709</v>
      </c>
      <c r="L138" s="3">
        <f t="shared" si="5"/>
        <v>1.2222238945863289</v>
      </c>
    </row>
    <row r="139" spans="1:12" x14ac:dyDescent="0.2">
      <c r="A139" s="1">
        <v>23</v>
      </c>
      <c r="B139" s="1" t="s">
        <v>16</v>
      </c>
      <c r="C139" s="8" t="s">
        <v>14</v>
      </c>
      <c r="D139" s="9">
        <v>10</v>
      </c>
      <c r="E139" s="2">
        <v>317.68</v>
      </c>
      <c r="F139" s="2">
        <v>166.19</v>
      </c>
      <c r="G139" s="3">
        <v>48.44</v>
      </c>
      <c r="H139" s="3">
        <v>58.43</v>
      </c>
      <c r="I139" s="4">
        <v>57.2</v>
      </c>
      <c r="J139" s="3">
        <v>0.19189999999999999</v>
      </c>
      <c r="K139" s="3">
        <f t="shared" si="4"/>
        <v>0.14041095890410915</v>
      </c>
      <c r="L139" s="3">
        <f t="shared" si="5"/>
        <v>1.3914611290463317</v>
      </c>
    </row>
    <row r="140" spans="1:12" x14ac:dyDescent="0.2">
      <c r="A140" s="1">
        <v>24</v>
      </c>
      <c r="B140" s="1" t="s">
        <v>12</v>
      </c>
      <c r="C140" s="1" t="s">
        <v>13</v>
      </c>
      <c r="D140" s="1">
        <v>5</v>
      </c>
      <c r="E140" s="2">
        <v>124.1</v>
      </c>
      <c r="F140" s="2">
        <v>81.67</v>
      </c>
      <c r="G140" s="3">
        <v>49.84</v>
      </c>
      <c r="H140" s="3">
        <v>60.04</v>
      </c>
      <c r="I140" s="4">
        <v>58.91</v>
      </c>
      <c r="J140" s="3">
        <v>4.8000000000000001E-2</v>
      </c>
      <c r="K140" s="3">
        <f t="shared" si="4"/>
        <v>0.12458654906284491</v>
      </c>
      <c r="L140" s="3">
        <f>(E140-(E140*(K140)))/(3.14*2.5*2.5*D140)</f>
        <v>1.1071471007521114</v>
      </c>
    </row>
    <row r="141" spans="1:12" x14ac:dyDescent="0.2">
      <c r="A141" s="1">
        <v>24</v>
      </c>
      <c r="B141" s="1" t="s">
        <v>12</v>
      </c>
      <c r="C141" s="8" t="s">
        <v>14</v>
      </c>
      <c r="D141" s="9">
        <v>10</v>
      </c>
      <c r="E141" s="2">
        <v>294.58999999999997</v>
      </c>
      <c r="F141" s="2">
        <v>168.91</v>
      </c>
      <c r="G141" s="3">
        <v>48.02</v>
      </c>
      <c r="H141" s="3">
        <v>58.9</v>
      </c>
      <c r="I141" s="4">
        <v>57.71</v>
      </c>
      <c r="J141" s="3">
        <v>1.89E-2</v>
      </c>
      <c r="K141" s="3">
        <f t="shared" si="4"/>
        <v>0.12280701754385945</v>
      </c>
      <c r="L141" s="3">
        <f t="shared" ref="L141:L204" si="6">(E141-(E141*(K141)))/(3.14*2.5*2.5*D141)</f>
        <v>1.3167504749133983</v>
      </c>
    </row>
    <row r="142" spans="1:12" x14ac:dyDescent="0.2">
      <c r="A142" s="1">
        <v>24</v>
      </c>
      <c r="B142" s="1" t="s">
        <v>15</v>
      </c>
      <c r="C142" s="1" t="s">
        <v>13</v>
      </c>
      <c r="D142" s="1">
        <v>5</v>
      </c>
      <c r="E142" s="2">
        <v>115.91</v>
      </c>
      <c r="F142" s="2">
        <v>84.9</v>
      </c>
      <c r="G142" s="3">
        <v>1.5</v>
      </c>
      <c r="H142" s="3">
        <v>11.51</v>
      </c>
      <c r="I142" s="4">
        <v>10.67</v>
      </c>
      <c r="J142" s="3">
        <v>2.1000000000000001E-2</v>
      </c>
      <c r="K142" s="3">
        <f t="shared" si="4"/>
        <v>9.160305343511449E-2</v>
      </c>
      <c r="L142" s="3">
        <f t="shared" si="6"/>
        <v>1.0730424466378179</v>
      </c>
    </row>
    <row r="143" spans="1:12" x14ac:dyDescent="0.2">
      <c r="A143" s="1">
        <v>24</v>
      </c>
      <c r="B143" s="1" t="s">
        <v>15</v>
      </c>
      <c r="C143" s="8" t="s">
        <v>14</v>
      </c>
      <c r="D143" s="9">
        <v>10</v>
      </c>
      <c r="E143" s="2">
        <v>301.75</v>
      </c>
      <c r="F143" s="2">
        <v>240.69</v>
      </c>
      <c r="G143" s="3">
        <v>2.16</v>
      </c>
      <c r="H143" s="3">
        <v>12.6</v>
      </c>
      <c r="I143" s="4">
        <v>11.49</v>
      </c>
      <c r="J143" s="3">
        <v>8.43E-2</v>
      </c>
      <c r="K143" s="3">
        <f t="shared" si="4"/>
        <v>0.11897106109324752</v>
      </c>
      <c r="L143" s="3">
        <f t="shared" si="6"/>
        <v>1.354652139185287</v>
      </c>
    </row>
    <row r="144" spans="1:12" x14ac:dyDescent="0.2">
      <c r="A144" s="1">
        <v>24</v>
      </c>
      <c r="B144" s="1" t="s">
        <v>16</v>
      </c>
      <c r="C144" s="1" t="s">
        <v>13</v>
      </c>
      <c r="D144" s="1">
        <v>5</v>
      </c>
      <c r="E144" s="2">
        <v>107.82</v>
      </c>
      <c r="F144" s="2">
        <v>90.14</v>
      </c>
      <c r="G144" s="3">
        <v>49</v>
      </c>
      <c r="H144" s="3">
        <v>59.01</v>
      </c>
      <c r="I144" s="4">
        <v>57.95</v>
      </c>
      <c r="J144" s="3">
        <v>5.28E-2</v>
      </c>
      <c r="K144" s="3">
        <f t="shared" si="4"/>
        <v>0.11843575418994355</v>
      </c>
      <c r="L144" s="3">
        <f t="shared" si="6"/>
        <v>0.96866503931964609</v>
      </c>
    </row>
    <row r="145" spans="1:12" x14ac:dyDescent="0.2">
      <c r="A145" s="1">
        <v>24</v>
      </c>
      <c r="B145" s="1" t="s">
        <v>16</v>
      </c>
      <c r="C145" s="8" t="s">
        <v>14</v>
      </c>
      <c r="D145" s="9">
        <v>10</v>
      </c>
      <c r="E145" s="2">
        <v>288.75</v>
      </c>
      <c r="F145" s="2">
        <v>183.48</v>
      </c>
      <c r="G145" s="3">
        <v>49.38</v>
      </c>
      <c r="H145" s="3">
        <v>59.83</v>
      </c>
      <c r="I145" s="4">
        <v>58.6</v>
      </c>
      <c r="J145" s="3">
        <v>1.83E-2</v>
      </c>
      <c r="K145" s="3">
        <f t="shared" si="4"/>
        <v>0.13340563991323179</v>
      </c>
      <c r="L145" s="3">
        <f t="shared" si="6"/>
        <v>1.2750528482805314</v>
      </c>
    </row>
    <row r="146" spans="1:12" x14ac:dyDescent="0.2">
      <c r="A146" s="1">
        <v>25</v>
      </c>
      <c r="B146" s="1" t="s">
        <v>12</v>
      </c>
      <c r="C146" s="1" t="s">
        <v>13</v>
      </c>
      <c r="D146" s="1">
        <v>5</v>
      </c>
      <c r="E146" s="2">
        <v>123.3</v>
      </c>
      <c r="F146" s="2">
        <v>112.34</v>
      </c>
      <c r="G146" s="3">
        <v>0.85</v>
      </c>
      <c r="H146" s="3">
        <v>9.43</v>
      </c>
      <c r="I146" s="4">
        <v>9.1999999999999993</v>
      </c>
      <c r="J146" s="3">
        <v>0.13469999999999999</v>
      </c>
      <c r="K146" s="3">
        <f t="shared" si="4"/>
        <v>2.754491017964077E-2</v>
      </c>
      <c r="L146" s="3">
        <f t="shared" si="6"/>
        <v>1.2219486631831877</v>
      </c>
    </row>
    <row r="147" spans="1:12" x14ac:dyDescent="0.2">
      <c r="A147" s="1">
        <v>25</v>
      </c>
      <c r="B147" s="1" t="s">
        <v>12</v>
      </c>
      <c r="C147" s="8" t="s">
        <v>14</v>
      </c>
      <c r="D147" s="9">
        <v>10</v>
      </c>
      <c r="E147" s="2">
        <v>308.79000000000002</v>
      </c>
      <c r="F147" s="2">
        <v>293.22000000000003</v>
      </c>
      <c r="G147" s="3">
        <v>0.88</v>
      </c>
      <c r="H147" s="3">
        <v>13.11</v>
      </c>
      <c r="I147" s="4">
        <v>12.59</v>
      </c>
      <c r="J147" s="3">
        <v>5.2400000000000002E-2</v>
      </c>
      <c r="K147" s="3">
        <f t="shared" ref="K147:K210" si="7">((H147-G147)-(I147-G147))/(I147-G147)</f>
        <v>4.4406490179333867E-2</v>
      </c>
      <c r="L147" s="3">
        <f t="shared" si="6"/>
        <v>1.5035807383313302</v>
      </c>
    </row>
    <row r="148" spans="1:12" x14ac:dyDescent="0.2">
      <c r="A148" s="1">
        <v>25</v>
      </c>
      <c r="B148" s="1" t="s">
        <v>15</v>
      </c>
      <c r="C148" s="1" t="s">
        <v>13</v>
      </c>
      <c r="D148" s="1">
        <v>5</v>
      </c>
      <c r="E148" s="2">
        <v>105.77</v>
      </c>
      <c r="F148" s="2">
        <v>97.53</v>
      </c>
      <c r="G148" s="3">
        <v>0.9</v>
      </c>
      <c r="H148" s="3">
        <v>11.37</v>
      </c>
      <c r="I148" s="4">
        <v>11.05</v>
      </c>
      <c r="J148" s="3">
        <v>2.2200000000000001E-2</v>
      </c>
      <c r="K148" s="3">
        <f t="shared" si="7"/>
        <v>3.1527093596058965E-2</v>
      </c>
      <c r="L148" s="3">
        <f t="shared" si="6"/>
        <v>1.0439274324621131</v>
      </c>
    </row>
    <row r="149" spans="1:12" x14ac:dyDescent="0.2">
      <c r="A149" s="1">
        <v>25</v>
      </c>
      <c r="B149" s="1" t="s">
        <v>15</v>
      </c>
      <c r="C149" s="8" t="s">
        <v>14</v>
      </c>
      <c r="D149" s="9">
        <v>10</v>
      </c>
      <c r="E149" s="2">
        <v>277.66000000000003</v>
      </c>
      <c r="F149" s="2">
        <v>259.14</v>
      </c>
      <c r="G149" s="3">
        <v>0.87</v>
      </c>
      <c r="H149" s="3">
        <v>10.95</v>
      </c>
      <c r="I149" s="4">
        <v>10.6</v>
      </c>
      <c r="J149" s="3">
        <v>4.0599999999999997E-2</v>
      </c>
      <c r="K149" s="3">
        <f t="shared" si="7"/>
        <v>3.5971223021582698E-2</v>
      </c>
      <c r="L149" s="3">
        <f t="shared" si="6"/>
        <v>1.3639349310360631</v>
      </c>
    </row>
    <row r="150" spans="1:12" x14ac:dyDescent="0.2">
      <c r="A150" s="1">
        <v>25</v>
      </c>
      <c r="B150" s="1" t="s">
        <v>16</v>
      </c>
      <c r="C150" s="1" t="s">
        <v>13</v>
      </c>
      <c r="D150" s="1">
        <v>5</v>
      </c>
      <c r="E150" s="2">
        <v>127.25</v>
      </c>
      <c r="F150" s="2">
        <v>115.99</v>
      </c>
      <c r="G150" s="3">
        <v>0.92</v>
      </c>
      <c r="H150" s="3">
        <v>13.27</v>
      </c>
      <c r="I150" s="4">
        <v>12.93</v>
      </c>
      <c r="J150" s="3">
        <v>0.47770000000000001</v>
      </c>
      <c r="K150" s="3">
        <f t="shared" si="7"/>
        <v>2.8309741881765185E-2</v>
      </c>
      <c r="L150" s="3">
        <f t="shared" si="6"/>
        <v>1.2601027805915452</v>
      </c>
    </row>
    <row r="151" spans="1:12" x14ac:dyDescent="0.2">
      <c r="A151" s="1">
        <v>25</v>
      </c>
      <c r="B151" s="1" t="s">
        <v>16</v>
      </c>
      <c r="C151" s="8" t="s">
        <v>14</v>
      </c>
      <c r="D151" s="9">
        <v>10</v>
      </c>
      <c r="E151" s="2">
        <v>281.02</v>
      </c>
      <c r="F151" s="2">
        <v>263.79000000000002</v>
      </c>
      <c r="G151" s="3">
        <v>0.88</v>
      </c>
      <c r="H151" s="3">
        <v>12.05</v>
      </c>
      <c r="I151" s="4">
        <v>11.63</v>
      </c>
      <c r="J151" s="3">
        <v>5.04E-2</v>
      </c>
      <c r="K151" s="3">
        <f t="shared" si="7"/>
        <v>3.9069767441860456E-2</v>
      </c>
      <c r="L151" s="3">
        <f t="shared" si="6"/>
        <v>1.3760031284254182</v>
      </c>
    </row>
    <row r="152" spans="1:12" x14ac:dyDescent="0.2">
      <c r="A152" s="1">
        <v>26</v>
      </c>
      <c r="B152" s="1" t="s">
        <v>12</v>
      </c>
      <c r="C152" s="1" t="s">
        <v>13</v>
      </c>
      <c r="D152" s="1">
        <v>5</v>
      </c>
      <c r="E152" s="2">
        <v>125.46</v>
      </c>
      <c r="F152" s="2">
        <v>114.74</v>
      </c>
      <c r="G152" s="3">
        <v>0.85</v>
      </c>
      <c r="H152" s="3">
        <v>13.13</v>
      </c>
      <c r="I152" s="4">
        <v>12.73</v>
      </c>
      <c r="J152" s="3">
        <v>9.7799999999999998E-2</v>
      </c>
      <c r="K152" s="3">
        <f t="shared" si="7"/>
        <v>3.3670033670033697E-2</v>
      </c>
      <c r="L152" s="3">
        <f t="shared" si="6"/>
        <v>1.2355236440841535</v>
      </c>
    </row>
    <row r="153" spans="1:12" x14ac:dyDescent="0.2">
      <c r="A153" s="1">
        <v>26</v>
      </c>
      <c r="B153" s="1" t="s">
        <v>12</v>
      </c>
      <c r="C153" s="8" t="s">
        <v>14</v>
      </c>
      <c r="D153" s="9">
        <v>10</v>
      </c>
      <c r="E153" s="2">
        <v>302.27999999999997</v>
      </c>
      <c r="F153" s="2">
        <v>269.35000000000002</v>
      </c>
      <c r="G153" s="3">
        <v>0.88</v>
      </c>
      <c r="H153" s="3">
        <v>11.19</v>
      </c>
      <c r="I153" s="4">
        <v>10.71</v>
      </c>
      <c r="J153" s="3">
        <v>6.93E-2</v>
      </c>
      <c r="K153" s="3">
        <f t="shared" si="7"/>
        <v>4.8830111902339636E-2</v>
      </c>
      <c r="L153" s="3">
        <f t="shared" si="6"/>
        <v>1.4650681975753415</v>
      </c>
    </row>
    <row r="154" spans="1:12" x14ac:dyDescent="0.2">
      <c r="A154" s="1">
        <v>26</v>
      </c>
      <c r="B154" s="1" t="s">
        <v>15</v>
      </c>
      <c r="C154" s="1" t="s">
        <v>13</v>
      </c>
      <c r="D154" s="1">
        <v>5</v>
      </c>
      <c r="E154" s="2">
        <v>119.91</v>
      </c>
      <c r="F154" s="2">
        <v>110.68</v>
      </c>
      <c r="G154" s="3">
        <v>0.91</v>
      </c>
      <c r="H154" s="3">
        <v>10.52</v>
      </c>
      <c r="I154" s="4">
        <v>10.1</v>
      </c>
      <c r="J154" s="3">
        <v>1.2414000000000001</v>
      </c>
      <c r="K154" s="3">
        <f t="shared" si="7"/>
        <v>4.57018498367791E-2</v>
      </c>
      <c r="L154" s="3">
        <f t="shared" si="6"/>
        <v>1.1661644961637891</v>
      </c>
    </row>
    <row r="155" spans="1:12" x14ac:dyDescent="0.2">
      <c r="A155" s="1">
        <v>26</v>
      </c>
      <c r="B155" s="1" t="s">
        <v>15</v>
      </c>
      <c r="C155" s="8" t="s">
        <v>14</v>
      </c>
      <c r="D155" s="9">
        <v>10</v>
      </c>
      <c r="E155" s="2">
        <v>312.83999999999997</v>
      </c>
      <c r="F155" s="2">
        <v>289.08999999999997</v>
      </c>
      <c r="G155" s="3">
        <v>0.87</v>
      </c>
      <c r="H155" s="3">
        <v>10.86</v>
      </c>
      <c r="I155" s="4">
        <v>10.36</v>
      </c>
      <c r="J155" s="3">
        <v>5.6099999999999997E-2</v>
      </c>
      <c r="K155" s="3">
        <f t="shared" si="7"/>
        <v>5.2687038988408853E-2</v>
      </c>
      <c r="L155" s="3">
        <f t="shared" si="6"/>
        <v>1.5101013336197</v>
      </c>
    </row>
    <row r="156" spans="1:12" x14ac:dyDescent="0.2">
      <c r="A156" s="1">
        <v>26</v>
      </c>
      <c r="B156" s="1" t="s">
        <v>16</v>
      </c>
      <c r="C156" s="1" t="s">
        <v>13</v>
      </c>
      <c r="D156" s="1">
        <v>5</v>
      </c>
      <c r="E156" s="2">
        <v>121.72</v>
      </c>
      <c r="F156" s="2">
        <v>84.9</v>
      </c>
      <c r="G156" s="3">
        <v>1.05</v>
      </c>
      <c r="H156" s="3">
        <v>11.76</v>
      </c>
      <c r="I156" s="4">
        <v>11.36</v>
      </c>
      <c r="J156" s="3">
        <v>0.42559999999999998</v>
      </c>
      <c r="K156" s="3">
        <f t="shared" si="7"/>
        <v>3.879728419010673E-2</v>
      </c>
      <c r="L156" s="3">
        <f t="shared" si="6"/>
        <v>1.1923321739452759</v>
      </c>
    </row>
    <row r="157" spans="1:12" x14ac:dyDescent="0.2">
      <c r="A157" s="1">
        <v>26</v>
      </c>
      <c r="B157" s="1" t="s">
        <v>16</v>
      </c>
      <c r="C157" s="8" t="s">
        <v>14</v>
      </c>
      <c r="D157" s="9">
        <v>10</v>
      </c>
      <c r="E157" s="2">
        <v>307.76</v>
      </c>
      <c r="F157" s="2">
        <v>234.76</v>
      </c>
      <c r="G157" s="3">
        <v>0.9</v>
      </c>
      <c r="H157" s="3">
        <v>10.81</v>
      </c>
      <c r="I157" s="4">
        <v>10.220000000000001</v>
      </c>
      <c r="J157" s="3">
        <v>6.2199999999999998E-2</v>
      </c>
      <c r="K157" s="3">
        <f t="shared" si="7"/>
        <v>6.3304721030042907E-2</v>
      </c>
      <c r="L157" s="3">
        <f t="shared" si="6"/>
        <v>1.4689291162078673</v>
      </c>
    </row>
    <row r="158" spans="1:12" x14ac:dyDescent="0.2">
      <c r="A158" s="1">
        <v>27</v>
      </c>
      <c r="B158" s="1" t="s">
        <v>12</v>
      </c>
      <c r="C158" s="1" t="s">
        <v>13</v>
      </c>
      <c r="D158" s="1">
        <v>5</v>
      </c>
      <c r="E158" s="2">
        <v>125.7</v>
      </c>
      <c r="F158" s="2">
        <v>106.55</v>
      </c>
      <c r="G158" s="3">
        <v>0.95</v>
      </c>
      <c r="H158" s="3">
        <v>10.77</v>
      </c>
      <c r="I158" s="4">
        <v>10.199999999999999</v>
      </c>
      <c r="J158" s="3">
        <v>0.67979999999999996</v>
      </c>
      <c r="K158" s="3">
        <f t="shared" si="7"/>
        <v>6.1621621621621651E-2</v>
      </c>
      <c r="L158" s="3">
        <f t="shared" si="6"/>
        <v>1.2020806334997418</v>
      </c>
    </row>
    <row r="159" spans="1:12" x14ac:dyDescent="0.2">
      <c r="A159" s="1">
        <v>27</v>
      </c>
      <c r="B159" s="1" t="s">
        <v>12</v>
      </c>
      <c r="C159" s="8" t="s">
        <v>14</v>
      </c>
      <c r="D159" s="9">
        <v>10</v>
      </c>
      <c r="E159" s="2">
        <v>305.16000000000003</v>
      </c>
      <c r="F159" s="2">
        <v>278.10000000000002</v>
      </c>
      <c r="G159" s="3">
        <v>0.93</v>
      </c>
      <c r="H159" s="3">
        <v>10.47</v>
      </c>
      <c r="I159" s="4">
        <v>9.83</v>
      </c>
      <c r="J159" s="3">
        <v>0.4446</v>
      </c>
      <c r="K159" s="3">
        <f t="shared" si="7"/>
        <v>7.1910112359550624E-2</v>
      </c>
      <c r="L159" s="3">
        <f t="shared" si="6"/>
        <v>1.4431383954769914</v>
      </c>
    </row>
    <row r="160" spans="1:12" x14ac:dyDescent="0.2">
      <c r="A160" s="1">
        <v>27</v>
      </c>
      <c r="B160" s="1" t="s">
        <v>15</v>
      </c>
      <c r="C160" s="1" t="s">
        <v>13</v>
      </c>
      <c r="D160" s="1">
        <v>5</v>
      </c>
      <c r="E160" s="2">
        <v>77.73</v>
      </c>
      <c r="F160" s="2">
        <v>74.959999999999994</v>
      </c>
      <c r="G160" s="3">
        <v>1.02</v>
      </c>
      <c r="H160" s="3">
        <v>11.02</v>
      </c>
      <c r="I160" s="4">
        <v>10.78</v>
      </c>
      <c r="J160" s="3">
        <v>0.1449</v>
      </c>
      <c r="K160" s="3">
        <f t="shared" si="7"/>
        <v>2.4590163934426253E-2</v>
      </c>
      <c r="L160" s="3">
        <f t="shared" si="6"/>
        <v>0.7726736974000209</v>
      </c>
    </row>
    <row r="161" spans="1:12" x14ac:dyDescent="0.2">
      <c r="A161" s="1">
        <v>27</v>
      </c>
      <c r="B161" s="1" t="s">
        <v>15</v>
      </c>
      <c r="C161" s="8" t="s">
        <v>14</v>
      </c>
      <c r="D161" s="9">
        <v>10</v>
      </c>
      <c r="E161" s="2">
        <v>280.14999999999998</v>
      </c>
      <c r="F161" s="2">
        <v>272.64999999999998</v>
      </c>
      <c r="G161" s="3">
        <v>0.93</v>
      </c>
      <c r="H161" s="3">
        <v>10.93</v>
      </c>
      <c r="I161" s="4">
        <v>10.53</v>
      </c>
      <c r="J161" s="3">
        <v>0.44640000000000002</v>
      </c>
      <c r="K161" s="3">
        <f t="shared" si="7"/>
        <v>4.1666666666666706E-2</v>
      </c>
      <c r="L161" s="3">
        <f t="shared" si="6"/>
        <v>1.3680360934182589</v>
      </c>
    </row>
    <row r="162" spans="1:12" x14ac:dyDescent="0.2">
      <c r="A162" s="1">
        <v>27</v>
      </c>
      <c r="B162" s="1" t="s">
        <v>16</v>
      </c>
      <c r="C162" s="1" t="s">
        <v>13</v>
      </c>
      <c r="D162" s="1">
        <v>5</v>
      </c>
      <c r="E162" s="2">
        <v>126.02</v>
      </c>
      <c r="F162" s="2">
        <v>115.45</v>
      </c>
      <c r="G162" s="3">
        <v>0.85</v>
      </c>
      <c r="H162" s="3">
        <v>9.6</v>
      </c>
      <c r="I162" s="4">
        <v>9.32</v>
      </c>
      <c r="J162" s="3">
        <v>1.7371000000000001</v>
      </c>
      <c r="K162" s="3">
        <f t="shared" si="7"/>
        <v>3.3057851239669346E-2</v>
      </c>
      <c r="L162" s="3">
        <f t="shared" si="6"/>
        <v>1.2418247091646051</v>
      </c>
    </row>
    <row r="163" spans="1:12" x14ac:dyDescent="0.2">
      <c r="A163" s="1">
        <v>27</v>
      </c>
      <c r="B163" s="1" t="s">
        <v>16</v>
      </c>
      <c r="C163" s="8" t="s">
        <v>14</v>
      </c>
      <c r="D163" s="9">
        <v>10</v>
      </c>
      <c r="E163" s="2">
        <v>315.29000000000002</v>
      </c>
      <c r="F163" s="2">
        <v>303.32</v>
      </c>
      <c r="G163" s="3">
        <v>0.89</v>
      </c>
      <c r="H163" s="3">
        <v>10.199999999999999</v>
      </c>
      <c r="I163" s="4">
        <v>9.7799999999999994</v>
      </c>
      <c r="J163" s="3">
        <v>0.31850000000000001</v>
      </c>
      <c r="K163" s="3">
        <f t="shared" si="7"/>
        <v>4.7244094488188976E-2</v>
      </c>
      <c r="L163" s="3">
        <f t="shared" si="6"/>
        <v>1.5306721500576761</v>
      </c>
    </row>
    <row r="164" spans="1:12" x14ac:dyDescent="0.2">
      <c r="A164" s="1">
        <v>28</v>
      </c>
      <c r="B164" s="1" t="s">
        <v>12</v>
      </c>
      <c r="C164" s="1" t="s">
        <v>13</v>
      </c>
      <c r="D164" s="1">
        <v>5</v>
      </c>
      <c r="E164" s="2">
        <v>134.55000000000001</v>
      </c>
      <c r="F164" s="2">
        <v>114.75</v>
      </c>
      <c r="G164" s="3">
        <v>0.89</v>
      </c>
      <c r="H164" s="3">
        <v>11.12</v>
      </c>
      <c r="I164" s="4">
        <v>10.45</v>
      </c>
      <c r="J164" s="3">
        <v>0.61939999999999995</v>
      </c>
      <c r="K164" s="3">
        <f t="shared" si="7"/>
        <v>7.0083682008368203E-2</v>
      </c>
      <c r="L164" s="3">
        <f t="shared" si="6"/>
        <v>1.2751107320843218</v>
      </c>
    </row>
    <row r="165" spans="1:12" x14ac:dyDescent="0.2">
      <c r="A165" s="1">
        <v>28</v>
      </c>
      <c r="B165" s="1" t="s">
        <v>12</v>
      </c>
      <c r="C165" s="8" t="s">
        <v>14</v>
      </c>
      <c r="D165" s="9">
        <v>10</v>
      </c>
      <c r="E165" s="2">
        <v>311.64999999999998</v>
      </c>
      <c r="F165" s="2">
        <v>290.2</v>
      </c>
      <c r="G165" s="3">
        <v>0.9</v>
      </c>
      <c r="H165" s="3">
        <v>11.16</v>
      </c>
      <c r="I165" s="4">
        <v>10.37</v>
      </c>
      <c r="J165" s="3">
        <v>0.2137</v>
      </c>
      <c r="K165" s="3">
        <f t="shared" si="7"/>
        <v>8.342133051742355E-2</v>
      </c>
      <c r="L165" s="3">
        <f t="shared" si="6"/>
        <v>1.4555502794611208</v>
      </c>
    </row>
    <row r="166" spans="1:12" x14ac:dyDescent="0.2">
      <c r="A166" s="1">
        <v>28</v>
      </c>
      <c r="B166" s="1" t="s">
        <v>15</v>
      </c>
      <c r="C166" s="1" t="s">
        <v>13</v>
      </c>
      <c r="D166" s="1">
        <v>5</v>
      </c>
      <c r="E166" s="2">
        <v>110.19</v>
      </c>
      <c r="F166" s="2">
        <v>102.15</v>
      </c>
      <c r="G166" s="3">
        <v>1.07</v>
      </c>
      <c r="H166" s="3">
        <v>11.1</v>
      </c>
      <c r="I166" s="4">
        <v>10.69</v>
      </c>
      <c r="J166" s="3">
        <v>0.06</v>
      </c>
      <c r="K166" s="3">
        <f t="shared" si="7"/>
        <v>4.2619542619542636E-2</v>
      </c>
      <c r="L166" s="3">
        <f t="shared" si="6"/>
        <v>1.0750955678853766</v>
      </c>
    </row>
    <row r="167" spans="1:12" x14ac:dyDescent="0.2">
      <c r="A167" s="1">
        <v>28</v>
      </c>
      <c r="B167" s="1" t="s">
        <v>15</v>
      </c>
      <c r="C167" s="8" t="s">
        <v>14</v>
      </c>
      <c r="D167" s="9">
        <v>10</v>
      </c>
      <c r="E167" s="2">
        <v>295.51</v>
      </c>
      <c r="F167" s="2">
        <v>283.63</v>
      </c>
      <c r="G167" s="3">
        <v>0.88</v>
      </c>
      <c r="H167" s="3">
        <v>10.85</v>
      </c>
      <c r="I167" s="4">
        <v>10.27</v>
      </c>
      <c r="J167" s="3">
        <v>0.4859</v>
      </c>
      <c r="K167" s="3">
        <f t="shared" si="7"/>
        <v>6.1767838125665615E-2</v>
      </c>
      <c r="L167" s="3">
        <f t="shared" si="6"/>
        <v>1.4127744517476919</v>
      </c>
    </row>
    <row r="168" spans="1:12" x14ac:dyDescent="0.2">
      <c r="A168" s="1">
        <v>28</v>
      </c>
      <c r="B168" s="1" t="s">
        <v>16</v>
      </c>
      <c r="C168" s="1" t="s">
        <v>13</v>
      </c>
      <c r="D168" s="1">
        <v>5</v>
      </c>
      <c r="E168" s="2">
        <v>131.44</v>
      </c>
      <c r="F168" s="2">
        <v>124.26</v>
      </c>
      <c r="G168" s="3">
        <v>0.85</v>
      </c>
      <c r="H168" s="3">
        <v>9.81</v>
      </c>
      <c r="I168" s="4">
        <v>9.3699999999999992</v>
      </c>
      <c r="J168" s="3">
        <v>0.58279999999999998</v>
      </c>
      <c r="K168" s="3">
        <f t="shared" si="7"/>
        <v>5.1643192488263066E-2</v>
      </c>
      <c r="L168" s="3">
        <f t="shared" si="6"/>
        <v>1.2703390448850211</v>
      </c>
    </row>
    <row r="169" spans="1:12" x14ac:dyDescent="0.2">
      <c r="A169" s="1">
        <v>28</v>
      </c>
      <c r="B169" s="1" t="s">
        <v>16</v>
      </c>
      <c r="C169" s="8" t="s">
        <v>14</v>
      </c>
      <c r="D169" s="9">
        <v>10</v>
      </c>
      <c r="E169" s="2">
        <v>302.49</v>
      </c>
      <c r="F169" s="2">
        <v>286.54000000000002</v>
      </c>
      <c r="G169" s="3">
        <v>0.87</v>
      </c>
      <c r="H169" s="3">
        <v>13.27</v>
      </c>
      <c r="I169" s="4">
        <v>12.55</v>
      </c>
      <c r="J169" s="3">
        <v>0.35439999999999999</v>
      </c>
      <c r="K169" s="3">
        <f t="shared" si="7"/>
        <v>6.1643835616438249E-2</v>
      </c>
      <c r="L169" s="3">
        <f t="shared" si="6"/>
        <v>1.4463355728121456</v>
      </c>
    </row>
    <row r="170" spans="1:12" x14ac:dyDescent="0.2">
      <c r="A170" s="1">
        <v>29</v>
      </c>
      <c r="B170" s="1" t="s">
        <v>12</v>
      </c>
      <c r="C170" s="1" t="s">
        <v>13</v>
      </c>
      <c r="D170" s="1">
        <v>5</v>
      </c>
      <c r="E170" s="2">
        <v>125.52</v>
      </c>
      <c r="F170" s="2">
        <v>109.28</v>
      </c>
      <c r="G170" s="3">
        <v>0.91</v>
      </c>
      <c r="H170" s="3">
        <v>10.06</v>
      </c>
      <c r="I170" s="4">
        <v>9.44</v>
      </c>
      <c r="J170" s="3">
        <v>0.29010000000000002</v>
      </c>
      <c r="K170" s="3">
        <f t="shared" si="7"/>
        <v>7.2684642438452643E-2</v>
      </c>
      <c r="L170" s="3">
        <f t="shared" si="6"/>
        <v>1.1862076298713418</v>
      </c>
    </row>
    <row r="171" spans="1:12" x14ac:dyDescent="0.2">
      <c r="A171" s="1">
        <v>29</v>
      </c>
      <c r="B171" s="1" t="s">
        <v>12</v>
      </c>
      <c r="C171" s="8" t="s">
        <v>14</v>
      </c>
      <c r="D171" s="9">
        <v>10</v>
      </c>
      <c r="E171" s="2">
        <v>278.16000000000003</v>
      </c>
      <c r="F171" s="2">
        <v>218.2</v>
      </c>
      <c r="G171" s="3">
        <v>1.03</v>
      </c>
      <c r="H171" s="3">
        <v>14</v>
      </c>
      <c r="I171" s="4">
        <v>12.97</v>
      </c>
      <c r="J171" s="3">
        <v>0.69940000000000002</v>
      </c>
      <c r="K171" s="3">
        <f t="shared" si="7"/>
        <v>8.6264656616415344E-2</v>
      </c>
      <c r="L171" s="3">
        <f t="shared" si="6"/>
        <v>1.2951063598246009</v>
      </c>
    </row>
    <row r="172" spans="1:12" x14ac:dyDescent="0.2">
      <c r="A172" s="1">
        <v>29</v>
      </c>
      <c r="B172" s="1" t="s">
        <v>15</v>
      </c>
      <c r="C172" s="1" t="s">
        <v>13</v>
      </c>
      <c r="D172" s="1">
        <v>5</v>
      </c>
      <c r="E172" s="2">
        <v>130.87</v>
      </c>
      <c r="F172" s="2">
        <v>42.85</v>
      </c>
      <c r="G172" s="3">
        <v>0.89</v>
      </c>
      <c r="H172" s="3">
        <v>7.38</v>
      </c>
      <c r="I172" s="4">
        <v>6.53</v>
      </c>
      <c r="J172" s="3">
        <v>0.45479999999999998</v>
      </c>
      <c r="K172" s="3">
        <f t="shared" si="7"/>
        <v>0.15070921985815594</v>
      </c>
      <c r="L172" s="3">
        <f t="shared" si="6"/>
        <v>1.1327050639201339</v>
      </c>
    </row>
    <row r="173" spans="1:12" x14ac:dyDescent="0.2">
      <c r="A173" s="1">
        <v>29</v>
      </c>
      <c r="B173" s="1" t="s">
        <v>15</v>
      </c>
      <c r="C173" s="8" t="s">
        <v>14</v>
      </c>
      <c r="D173" s="9">
        <v>10</v>
      </c>
      <c r="E173" s="2">
        <v>323.3</v>
      </c>
      <c r="F173" s="2">
        <v>115.67</v>
      </c>
      <c r="G173" s="3">
        <v>0.86</v>
      </c>
      <c r="H173" s="3">
        <v>11.32</v>
      </c>
      <c r="I173" s="4">
        <v>10.15</v>
      </c>
      <c r="J173" s="3">
        <v>5.0599999999999999E-2</v>
      </c>
      <c r="K173" s="3">
        <f t="shared" si="7"/>
        <v>0.12594187298170073</v>
      </c>
      <c r="L173" s="3">
        <f t="shared" si="6"/>
        <v>1.4399133374013562</v>
      </c>
    </row>
    <row r="174" spans="1:12" x14ac:dyDescent="0.2">
      <c r="A174" s="1">
        <v>29</v>
      </c>
      <c r="B174" s="1" t="s">
        <v>16</v>
      </c>
      <c r="C174" s="1" t="s">
        <v>13</v>
      </c>
      <c r="D174" s="1">
        <v>5</v>
      </c>
      <c r="E174" s="2">
        <v>147.30000000000001</v>
      </c>
      <c r="F174" s="2">
        <v>111.3</v>
      </c>
      <c r="G174" s="3">
        <v>0.87</v>
      </c>
      <c r="H174" s="3">
        <v>11.36</v>
      </c>
      <c r="I174" s="4">
        <v>10.6</v>
      </c>
      <c r="J174" s="3">
        <v>0.51390000000000002</v>
      </c>
      <c r="K174" s="3">
        <f t="shared" si="7"/>
        <v>7.8108941418293915E-2</v>
      </c>
      <c r="L174" s="3">
        <f t="shared" si="6"/>
        <v>1.3838935330352644</v>
      </c>
    </row>
    <row r="175" spans="1:12" x14ac:dyDescent="0.2">
      <c r="A175" s="1">
        <v>29</v>
      </c>
      <c r="B175" s="1" t="s">
        <v>16</v>
      </c>
      <c r="C175" s="8" t="s">
        <v>14</v>
      </c>
      <c r="D175" s="9">
        <v>10</v>
      </c>
      <c r="E175" s="2">
        <v>322.37</v>
      </c>
      <c r="F175" s="2">
        <v>249.54</v>
      </c>
      <c r="G175" s="3">
        <v>0.87</v>
      </c>
      <c r="H175" s="3">
        <v>10.92</v>
      </c>
      <c r="I175" s="4">
        <v>10.26</v>
      </c>
      <c r="J175" s="3">
        <v>0.37969999999999998</v>
      </c>
      <c r="K175" s="3">
        <f t="shared" si="7"/>
        <v>7.0287539936102247E-2</v>
      </c>
      <c r="L175" s="3">
        <f t="shared" si="6"/>
        <v>1.527191876437191</v>
      </c>
    </row>
    <row r="176" spans="1:12" x14ac:dyDescent="0.2">
      <c r="A176" s="1">
        <v>30</v>
      </c>
      <c r="B176" s="1" t="s">
        <v>12</v>
      </c>
      <c r="C176" s="1" t="s">
        <v>13</v>
      </c>
      <c r="D176" s="1">
        <v>5</v>
      </c>
      <c r="E176" s="2">
        <v>120.55</v>
      </c>
      <c r="F176" s="2">
        <v>114.22</v>
      </c>
      <c r="G176" s="3">
        <v>0.93</v>
      </c>
      <c r="H176" s="3">
        <v>10.94</v>
      </c>
      <c r="I176" s="4">
        <v>10.77</v>
      </c>
      <c r="J176" s="3">
        <v>0.78039999999999998</v>
      </c>
      <c r="K176" s="3">
        <f t="shared" si="7"/>
        <v>1.7276422764227636E-2</v>
      </c>
      <c r="L176" s="3">
        <f t="shared" si="6"/>
        <v>1.2073103412562789</v>
      </c>
    </row>
    <row r="177" spans="1:12" x14ac:dyDescent="0.2">
      <c r="A177" s="1">
        <v>30</v>
      </c>
      <c r="B177" s="1" t="s">
        <v>12</v>
      </c>
      <c r="C177" s="8" t="s">
        <v>14</v>
      </c>
      <c r="D177" s="9">
        <v>10</v>
      </c>
      <c r="E177" s="2">
        <v>298.08</v>
      </c>
      <c r="F177" s="2">
        <v>285.01</v>
      </c>
      <c r="G177" s="3">
        <v>0.88</v>
      </c>
      <c r="H177" s="3">
        <v>10.79</v>
      </c>
      <c r="I177" s="4">
        <v>10.46</v>
      </c>
      <c r="J177" s="3">
        <v>0.68659999999999999</v>
      </c>
      <c r="K177" s="3">
        <f t="shared" si="7"/>
        <v>3.4446764091857859E-2</v>
      </c>
      <c r="L177" s="3">
        <f t="shared" si="6"/>
        <v>1.466558514952861</v>
      </c>
    </row>
    <row r="178" spans="1:12" x14ac:dyDescent="0.2">
      <c r="A178" s="1">
        <v>30</v>
      </c>
      <c r="B178" s="1" t="s">
        <v>15</v>
      </c>
      <c r="C178" s="1" t="s">
        <v>13</v>
      </c>
      <c r="D178" s="1">
        <v>5</v>
      </c>
      <c r="E178" s="2">
        <v>139.18</v>
      </c>
      <c r="F178" s="2">
        <v>127.66</v>
      </c>
      <c r="G178" s="3">
        <v>0.91</v>
      </c>
      <c r="H178" s="3">
        <v>10.71</v>
      </c>
      <c r="I178" s="4">
        <v>10.4</v>
      </c>
      <c r="J178" s="3">
        <v>0.21690000000000001</v>
      </c>
      <c r="K178" s="3">
        <f t="shared" si="7"/>
        <v>3.266596417281354E-2</v>
      </c>
      <c r="L178" s="3">
        <f t="shared" si="6"/>
        <v>1.372061667326653</v>
      </c>
    </row>
    <row r="179" spans="1:12" x14ac:dyDescent="0.2">
      <c r="A179" s="1">
        <v>30</v>
      </c>
      <c r="B179" s="1" t="s">
        <v>15</v>
      </c>
      <c r="C179" s="8" t="s">
        <v>14</v>
      </c>
      <c r="D179" s="9">
        <v>10</v>
      </c>
      <c r="E179" s="2">
        <v>297.04000000000002</v>
      </c>
      <c r="F179" s="2">
        <v>276.51</v>
      </c>
      <c r="G179" s="3">
        <v>0.9</v>
      </c>
      <c r="H179" s="3">
        <v>10.35</v>
      </c>
      <c r="I179" s="4">
        <v>9.9499999999999993</v>
      </c>
      <c r="J179" s="3">
        <v>0.43120000000000003</v>
      </c>
      <c r="K179" s="3">
        <f t="shared" si="7"/>
        <v>4.4198895027624356E-2</v>
      </c>
      <c r="L179" s="3">
        <f t="shared" si="6"/>
        <v>1.4466810711897808</v>
      </c>
    </row>
    <row r="180" spans="1:12" x14ac:dyDescent="0.2">
      <c r="A180" s="1">
        <v>30</v>
      </c>
      <c r="B180" s="1" t="s">
        <v>16</v>
      </c>
      <c r="C180" s="1" t="s">
        <v>13</v>
      </c>
      <c r="D180" s="1">
        <v>5</v>
      </c>
      <c r="E180" s="2">
        <v>124.38</v>
      </c>
      <c r="F180" s="2">
        <v>114.81</v>
      </c>
      <c r="G180" s="3">
        <v>0.89</v>
      </c>
      <c r="H180" s="3">
        <v>10.89</v>
      </c>
      <c r="I180" s="4">
        <v>10.76</v>
      </c>
      <c r="J180" s="3">
        <v>0.59870000000000001</v>
      </c>
      <c r="K180" s="3">
        <f t="shared" si="7"/>
        <v>1.3171225937183464E-2</v>
      </c>
      <c r="L180" s="3">
        <f t="shared" si="6"/>
        <v>1.2508714692273439</v>
      </c>
    </row>
    <row r="181" spans="1:12" x14ac:dyDescent="0.2">
      <c r="A181" s="1">
        <v>30</v>
      </c>
      <c r="B181" s="1" t="s">
        <v>16</v>
      </c>
      <c r="C181" s="8" t="s">
        <v>14</v>
      </c>
      <c r="D181" s="9">
        <v>10</v>
      </c>
      <c r="E181" s="2">
        <v>294.49</v>
      </c>
      <c r="F181" s="2">
        <v>269.29000000000002</v>
      </c>
      <c r="G181" s="3">
        <v>0.9</v>
      </c>
      <c r="H181" s="3">
        <v>10.89</v>
      </c>
      <c r="I181" s="4">
        <v>10.57</v>
      </c>
      <c r="J181" s="3">
        <v>0.28079999999999999</v>
      </c>
      <c r="K181" s="3">
        <f t="shared" si="7"/>
        <v>3.3092037228541912E-2</v>
      </c>
      <c r="L181" s="3">
        <f t="shared" si="6"/>
        <v>1.4509285399060723</v>
      </c>
    </row>
    <row r="182" spans="1:12" x14ac:dyDescent="0.2">
      <c r="A182" s="1">
        <v>31</v>
      </c>
      <c r="B182" s="1" t="s">
        <v>12</v>
      </c>
      <c r="C182" s="1" t="s">
        <v>13</v>
      </c>
      <c r="D182" s="1">
        <v>5</v>
      </c>
      <c r="E182" s="2">
        <v>138.11000000000001</v>
      </c>
      <c r="F182" s="2">
        <v>131.72999999999999</v>
      </c>
      <c r="G182" s="3">
        <v>0.89</v>
      </c>
      <c r="H182" s="3">
        <v>11.65</v>
      </c>
      <c r="I182" s="4">
        <v>11.3</v>
      </c>
      <c r="J182" s="3">
        <v>3.6200000000000003E-2</v>
      </c>
      <c r="K182" s="3">
        <f t="shared" si="7"/>
        <v>3.3621517771373642E-2</v>
      </c>
      <c r="L182" s="3">
        <f t="shared" si="6"/>
        <v>1.3601684808213566</v>
      </c>
    </row>
    <row r="183" spans="1:12" x14ac:dyDescent="0.2">
      <c r="A183" s="1">
        <v>31</v>
      </c>
      <c r="B183" s="1" t="s">
        <v>12</v>
      </c>
      <c r="C183" s="8" t="s">
        <v>14</v>
      </c>
      <c r="D183" s="9">
        <v>10</v>
      </c>
      <c r="E183" s="2">
        <v>328.1</v>
      </c>
      <c r="F183" s="2">
        <v>313.8</v>
      </c>
      <c r="G183" s="3">
        <v>0.89</v>
      </c>
      <c r="H183" s="3">
        <v>12.34</v>
      </c>
      <c r="I183" s="4">
        <v>11.6</v>
      </c>
      <c r="J183" s="3">
        <v>1.0800000000000001E-2</v>
      </c>
      <c r="K183" s="3">
        <f t="shared" si="7"/>
        <v>6.9094304388422068E-2</v>
      </c>
      <c r="L183" s="3">
        <f t="shared" si="6"/>
        <v>1.5563320190071781</v>
      </c>
    </row>
    <row r="184" spans="1:12" x14ac:dyDescent="0.2">
      <c r="A184" s="1">
        <v>31</v>
      </c>
      <c r="B184" s="1" t="s">
        <v>15</v>
      </c>
      <c r="C184" s="1" t="s">
        <v>13</v>
      </c>
      <c r="D184" s="1">
        <v>5</v>
      </c>
      <c r="E184" s="2">
        <v>142.4</v>
      </c>
      <c r="F184" s="2">
        <v>123.39</v>
      </c>
      <c r="G184" s="3">
        <v>0.86</v>
      </c>
      <c r="H184" s="3">
        <v>11.27</v>
      </c>
      <c r="I184" s="4">
        <v>10.77</v>
      </c>
      <c r="J184" s="3">
        <v>0.1842</v>
      </c>
      <c r="K184" s="3">
        <f t="shared" si="7"/>
        <v>5.0454086781029264E-2</v>
      </c>
      <c r="L184" s="3">
        <f t="shared" si="6"/>
        <v>1.3779907061643968</v>
      </c>
    </row>
    <row r="185" spans="1:12" x14ac:dyDescent="0.2">
      <c r="A185" s="1">
        <v>31</v>
      </c>
      <c r="B185" s="1" t="s">
        <v>15</v>
      </c>
      <c r="C185" s="8" t="s">
        <v>14</v>
      </c>
      <c r="D185" s="9">
        <v>10</v>
      </c>
      <c r="E185" s="2">
        <v>303.17</v>
      </c>
      <c r="F185" s="2">
        <v>270.10000000000002</v>
      </c>
      <c r="G185" s="3">
        <v>0.89</v>
      </c>
      <c r="H185" s="3">
        <v>11.19</v>
      </c>
      <c r="I185" s="4">
        <v>10.56</v>
      </c>
      <c r="J185" s="3">
        <v>3.1199999999999999E-2</v>
      </c>
      <c r="K185" s="3">
        <f t="shared" si="7"/>
        <v>6.5149948293691723E-2</v>
      </c>
      <c r="L185" s="3">
        <f t="shared" si="6"/>
        <v>1.4441706505773324</v>
      </c>
    </row>
    <row r="186" spans="1:12" x14ac:dyDescent="0.2">
      <c r="A186" s="1">
        <v>31</v>
      </c>
      <c r="B186" s="1" t="s">
        <v>16</v>
      </c>
      <c r="C186" s="1" t="s">
        <v>13</v>
      </c>
      <c r="D186" s="1">
        <v>5</v>
      </c>
      <c r="E186" s="2">
        <v>134</v>
      </c>
      <c r="F186" s="2">
        <v>128.25</v>
      </c>
      <c r="G186" s="3">
        <v>0.92</v>
      </c>
      <c r="H186" s="3">
        <v>10.96</v>
      </c>
      <c r="I186" s="4">
        <v>10.56</v>
      </c>
      <c r="J186" s="3">
        <v>2.4799999999999999E-2</v>
      </c>
      <c r="K186" s="3">
        <f t="shared" si="7"/>
        <v>4.1493775933609992E-2</v>
      </c>
      <c r="L186" s="3">
        <f t="shared" si="6"/>
        <v>1.3089409836932104</v>
      </c>
    </row>
    <row r="187" spans="1:12" x14ac:dyDescent="0.2">
      <c r="A187" s="1">
        <v>31</v>
      </c>
      <c r="B187" s="1" t="s">
        <v>16</v>
      </c>
      <c r="C187" s="8" t="s">
        <v>14</v>
      </c>
      <c r="D187" s="9">
        <v>10</v>
      </c>
      <c r="E187" s="2">
        <v>318.52999999999997</v>
      </c>
      <c r="F187" s="2">
        <v>304.08999999999997</v>
      </c>
      <c r="G187" s="3">
        <v>0.89</v>
      </c>
      <c r="H187" s="3">
        <v>10.85</v>
      </c>
      <c r="I187" s="4">
        <v>10.19</v>
      </c>
      <c r="J187" s="3">
        <v>0.105</v>
      </c>
      <c r="K187" s="3">
        <f t="shared" si="7"/>
        <v>7.09677419354839E-2</v>
      </c>
      <c r="L187" s="3">
        <f t="shared" si="6"/>
        <v>1.5078962810766385</v>
      </c>
    </row>
    <row r="188" spans="1:12" x14ac:dyDescent="0.2">
      <c r="A188" s="1">
        <v>32</v>
      </c>
      <c r="B188" s="1" t="s">
        <v>12</v>
      </c>
      <c r="C188" s="1" t="s">
        <v>13</v>
      </c>
      <c r="D188" s="1">
        <v>5</v>
      </c>
      <c r="E188" s="2">
        <v>125.01</v>
      </c>
      <c r="F188" s="2">
        <v>114.59</v>
      </c>
      <c r="G188" s="3">
        <v>0.91</v>
      </c>
      <c r="H188" s="3">
        <v>11</v>
      </c>
      <c r="I188" s="4">
        <v>10.63</v>
      </c>
      <c r="J188" s="3">
        <v>0.51070000000000004</v>
      </c>
      <c r="K188" s="3">
        <f t="shared" si="7"/>
        <v>3.8065843621399094E-2</v>
      </c>
      <c r="L188" s="3">
        <f t="shared" si="6"/>
        <v>1.2254918612880397</v>
      </c>
    </row>
    <row r="189" spans="1:12" x14ac:dyDescent="0.2">
      <c r="A189" s="1">
        <v>32</v>
      </c>
      <c r="B189" s="1" t="s">
        <v>12</v>
      </c>
      <c r="C189" s="8" t="s">
        <v>14</v>
      </c>
      <c r="D189" s="9">
        <v>10</v>
      </c>
      <c r="E189" s="2">
        <v>394.72</v>
      </c>
      <c r="F189" s="2">
        <v>320.83999999999997</v>
      </c>
      <c r="G189" s="3">
        <v>0.91</v>
      </c>
      <c r="H189" s="3">
        <v>10.88</v>
      </c>
      <c r="I189" s="4">
        <v>10.36</v>
      </c>
      <c r="J189" s="3">
        <v>1.7399999999999999E-2</v>
      </c>
      <c r="K189" s="3">
        <f t="shared" si="7"/>
        <v>5.5026455026455173E-2</v>
      </c>
      <c r="L189" s="3">
        <f t="shared" si="6"/>
        <v>1.9006367269908671</v>
      </c>
    </row>
    <row r="190" spans="1:12" x14ac:dyDescent="0.2">
      <c r="A190" s="1">
        <v>32</v>
      </c>
      <c r="B190" s="1" t="s">
        <v>15</v>
      </c>
      <c r="C190" s="1" t="s">
        <v>13</v>
      </c>
      <c r="D190" s="1">
        <v>5</v>
      </c>
      <c r="E190" s="2">
        <v>118.17</v>
      </c>
      <c r="F190" s="2">
        <v>109.16</v>
      </c>
      <c r="G190" s="3">
        <v>0.86</v>
      </c>
      <c r="H190" s="3">
        <v>11.73</v>
      </c>
      <c r="I190" s="4">
        <v>11.39</v>
      </c>
      <c r="J190" s="3">
        <v>2.46E-2</v>
      </c>
      <c r="K190" s="3">
        <f t="shared" si="7"/>
        <v>3.2288698955365604E-2</v>
      </c>
      <c r="L190" s="3">
        <f t="shared" si="6"/>
        <v>1.1653956121726823</v>
      </c>
    </row>
    <row r="191" spans="1:12" x14ac:dyDescent="0.2">
      <c r="A191" s="1">
        <v>32</v>
      </c>
      <c r="B191" s="1" t="s">
        <v>15</v>
      </c>
      <c r="C191" s="8" t="s">
        <v>14</v>
      </c>
      <c r="D191" s="9">
        <v>10</v>
      </c>
      <c r="E191" s="2">
        <v>287.38</v>
      </c>
      <c r="F191" s="2">
        <v>274.56</v>
      </c>
      <c r="G191" s="3">
        <v>0.89</v>
      </c>
      <c r="H191" s="3">
        <v>12.19</v>
      </c>
      <c r="I191" s="4">
        <v>11.45</v>
      </c>
      <c r="J191" s="3">
        <v>1.8700000000000001E-2</v>
      </c>
      <c r="K191" s="3">
        <f t="shared" si="7"/>
        <v>7.0075757575757611E-2</v>
      </c>
      <c r="L191" s="3">
        <f t="shared" si="6"/>
        <v>1.3617407836325033</v>
      </c>
    </row>
    <row r="192" spans="1:12" x14ac:dyDescent="0.2">
      <c r="A192" s="1">
        <v>32</v>
      </c>
      <c r="B192" s="1" t="s">
        <v>16</v>
      </c>
      <c r="C192" s="1" t="s">
        <v>13</v>
      </c>
      <c r="D192" s="1">
        <v>5</v>
      </c>
      <c r="E192" s="2">
        <v>112.9</v>
      </c>
      <c r="F192" s="2">
        <v>102.65</v>
      </c>
      <c r="G192" s="3">
        <v>0.87</v>
      </c>
      <c r="H192" s="3">
        <v>10.52</v>
      </c>
      <c r="I192" s="4">
        <v>10.19</v>
      </c>
      <c r="J192" s="3">
        <v>2.9600000000000001E-2</v>
      </c>
      <c r="K192" s="3">
        <f t="shared" si="7"/>
        <v>3.540772532188842E-2</v>
      </c>
      <c r="L192" s="3">
        <f t="shared" si="6"/>
        <v>1.1098340668653126</v>
      </c>
    </row>
    <row r="193" spans="1:12" x14ac:dyDescent="0.2">
      <c r="A193" s="1">
        <v>32</v>
      </c>
      <c r="B193" s="1" t="s">
        <v>16</v>
      </c>
      <c r="C193" s="8" t="s">
        <v>14</v>
      </c>
      <c r="D193" s="9">
        <v>10</v>
      </c>
      <c r="E193" s="2">
        <v>294.36</v>
      </c>
      <c r="F193" s="2">
        <v>282.29000000000002</v>
      </c>
      <c r="G193" s="3">
        <v>0.89</v>
      </c>
      <c r="H193" s="3">
        <v>10.56</v>
      </c>
      <c r="I193" s="4">
        <v>9.99</v>
      </c>
      <c r="J193" s="3">
        <v>1.3599999999999999E-2</v>
      </c>
      <c r="K193" s="3">
        <f t="shared" si="7"/>
        <v>6.2637362637362665E-2</v>
      </c>
      <c r="L193" s="3">
        <f t="shared" si="6"/>
        <v>1.4059723104920556</v>
      </c>
    </row>
    <row r="194" spans="1:12" x14ac:dyDescent="0.2">
      <c r="A194" s="1">
        <v>33</v>
      </c>
      <c r="B194" s="1" t="s">
        <v>12</v>
      </c>
      <c r="C194" s="1" t="s">
        <v>13</v>
      </c>
      <c r="D194" s="1">
        <v>5</v>
      </c>
      <c r="E194" s="2">
        <v>108.55306</v>
      </c>
      <c r="F194" s="2">
        <v>61.4</v>
      </c>
      <c r="G194" s="3">
        <v>0.81</v>
      </c>
      <c r="H194" s="3">
        <v>10.91</v>
      </c>
      <c r="I194" s="4">
        <v>10.220000000000001</v>
      </c>
      <c r="J194" s="3">
        <v>0.19989999999999999</v>
      </c>
      <c r="K194" s="3">
        <f t="shared" si="7"/>
        <v>7.3326248671625877E-2</v>
      </c>
      <c r="L194" s="3">
        <f t="shared" si="6"/>
        <v>1.0251543574866147</v>
      </c>
    </row>
    <row r="195" spans="1:12" x14ac:dyDescent="0.2">
      <c r="A195" s="1">
        <v>33</v>
      </c>
      <c r="B195" s="1" t="s">
        <v>12</v>
      </c>
      <c r="C195" s="8" t="s">
        <v>14</v>
      </c>
      <c r="D195" s="9">
        <v>10</v>
      </c>
      <c r="E195" s="2">
        <v>306.77999999999997</v>
      </c>
      <c r="F195" s="2">
        <v>169.7</v>
      </c>
      <c r="G195" s="3">
        <v>0.81</v>
      </c>
      <c r="H195" s="3">
        <v>10.9</v>
      </c>
      <c r="I195" s="4">
        <v>10.11</v>
      </c>
      <c r="J195" s="3">
        <v>0.1203</v>
      </c>
      <c r="K195" s="3">
        <f t="shared" si="7"/>
        <v>8.4946236559139895E-2</v>
      </c>
      <c r="L195" s="3">
        <f t="shared" si="6"/>
        <v>1.4304213683994245</v>
      </c>
    </row>
    <row r="196" spans="1:12" x14ac:dyDescent="0.2">
      <c r="A196" s="1">
        <v>33</v>
      </c>
      <c r="B196" s="1" t="s">
        <v>15</v>
      </c>
      <c r="C196" s="1" t="s">
        <v>13</v>
      </c>
      <c r="D196" s="1">
        <v>5</v>
      </c>
      <c r="E196" s="2">
        <v>115.25</v>
      </c>
      <c r="F196" s="2">
        <v>75.599999999999994</v>
      </c>
      <c r="G196" s="3">
        <v>49.56</v>
      </c>
      <c r="H196" s="3">
        <v>60.05</v>
      </c>
      <c r="I196" s="4">
        <v>59.46</v>
      </c>
      <c r="J196" s="3">
        <v>0.6694</v>
      </c>
      <c r="K196" s="3">
        <f t="shared" si="7"/>
        <v>5.959595959595923E-2</v>
      </c>
      <c r="L196" s="3">
        <f t="shared" si="6"/>
        <v>1.1045255098758289</v>
      </c>
    </row>
    <row r="197" spans="1:12" x14ac:dyDescent="0.2">
      <c r="A197" s="1">
        <v>33</v>
      </c>
      <c r="B197" s="1" t="s">
        <v>15</v>
      </c>
      <c r="C197" s="8" t="s">
        <v>14</v>
      </c>
      <c r="D197" s="9">
        <v>10</v>
      </c>
      <c r="E197" s="2">
        <v>284.32</v>
      </c>
      <c r="F197" s="2">
        <v>158.85</v>
      </c>
      <c r="G197" s="3">
        <v>47.72</v>
      </c>
      <c r="H197" s="3">
        <v>57.73</v>
      </c>
      <c r="I197" s="4">
        <v>57.02</v>
      </c>
      <c r="J197" s="3">
        <v>0.1371</v>
      </c>
      <c r="K197" s="3">
        <f t="shared" si="7"/>
        <v>7.6344086021504665E-2</v>
      </c>
      <c r="L197" s="3">
        <f t="shared" si="6"/>
        <v>1.3381597424833926</v>
      </c>
    </row>
    <row r="198" spans="1:12" x14ac:dyDescent="0.2">
      <c r="A198" s="1">
        <v>33</v>
      </c>
      <c r="B198" s="1" t="s">
        <v>16</v>
      </c>
      <c r="C198" s="1" t="s">
        <v>13</v>
      </c>
      <c r="D198" s="1">
        <v>5</v>
      </c>
      <c r="E198" s="2">
        <v>140.82</v>
      </c>
      <c r="F198" s="2">
        <v>86.89</v>
      </c>
      <c r="G198" s="3">
        <v>49.78</v>
      </c>
      <c r="H198" s="3">
        <v>59.85</v>
      </c>
      <c r="I198" s="4">
        <v>59.23</v>
      </c>
      <c r="J198" s="3">
        <v>0.20130000000000001</v>
      </c>
      <c r="K198" s="3">
        <f t="shared" si="7"/>
        <v>6.5608465608466116E-2</v>
      </c>
      <c r="L198" s="3">
        <f t="shared" si="6"/>
        <v>1.3409530280052564</v>
      </c>
    </row>
    <row r="199" spans="1:12" x14ac:dyDescent="0.2">
      <c r="A199" s="1">
        <v>33</v>
      </c>
      <c r="B199" s="1" t="s">
        <v>16</v>
      </c>
      <c r="C199" s="8" t="s">
        <v>14</v>
      </c>
      <c r="D199" s="9">
        <v>10</v>
      </c>
      <c r="E199" s="2">
        <v>304.85000000000002</v>
      </c>
      <c r="F199" s="2">
        <v>185.66</v>
      </c>
      <c r="G199" s="3">
        <v>49.74</v>
      </c>
      <c r="H199" s="3">
        <v>60.22</v>
      </c>
      <c r="I199" s="4">
        <v>59.38</v>
      </c>
      <c r="J199" s="3">
        <v>0.32540000000000002</v>
      </c>
      <c r="K199" s="3">
        <f t="shared" si="7"/>
        <v>8.713692946058052E-2</v>
      </c>
      <c r="L199" s="3">
        <f t="shared" si="6"/>
        <v>1.4180193990009786</v>
      </c>
    </row>
    <row r="200" spans="1:12" x14ac:dyDescent="0.2">
      <c r="A200" s="1">
        <v>34</v>
      </c>
      <c r="B200" s="1" t="s">
        <v>12</v>
      </c>
      <c r="C200" s="1" t="s">
        <v>13</v>
      </c>
      <c r="D200" s="1">
        <v>5</v>
      </c>
      <c r="E200" s="2">
        <v>145.68</v>
      </c>
      <c r="F200" s="2">
        <v>133.44999999999999</v>
      </c>
      <c r="G200" s="3">
        <v>0.91</v>
      </c>
      <c r="H200" s="3">
        <v>12</v>
      </c>
      <c r="I200" s="4">
        <v>11.64</v>
      </c>
      <c r="J200" s="3">
        <v>7.0999999999999994E-2</v>
      </c>
      <c r="K200" s="3">
        <f t="shared" si="7"/>
        <v>3.3550792171481769E-2</v>
      </c>
      <c r="L200" s="3">
        <f t="shared" si="6"/>
        <v>1.434826197161361</v>
      </c>
    </row>
    <row r="201" spans="1:12" x14ac:dyDescent="0.2">
      <c r="A201" s="1">
        <v>34</v>
      </c>
      <c r="B201" s="1" t="s">
        <v>12</v>
      </c>
      <c r="C201" s="8" t="s">
        <v>14</v>
      </c>
      <c r="D201" s="9">
        <v>10</v>
      </c>
      <c r="E201" s="2">
        <v>318.75</v>
      </c>
      <c r="F201" s="2">
        <v>301.54000000000002</v>
      </c>
      <c r="G201" s="3">
        <v>0.87</v>
      </c>
      <c r="H201" s="3">
        <v>12.78</v>
      </c>
      <c r="I201" s="4">
        <v>11.99</v>
      </c>
      <c r="J201" s="3">
        <v>6.0100000000000001E-2</v>
      </c>
      <c r="K201" s="3">
        <f t="shared" si="7"/>
        <v>7.1043165467625818E-2</v>
      </c>
      <c r="L201" s="3">
        <f t="shared" si="6"/>
        <v>1.5088152408009898</v>
      </c>
    </row>
    <row r="202" spans="1:12" x14ac:dyDescent="0.2">
      <c r="A202" s="1">
        <v>34</v>
      </c>
      <c r="B202" s="1" t="s">
        <v>15</v>
      </c>
      <c r="C202" s="1" t="s">
        <v>13</v>
      </c>
      <c r="D202" s="1">
        <v>5</v>
      </c>
      <c r="E202" s="2">
        <v>109.5</v>
      </c>
      <c r="F202" s="2">
        <v>103.45</v>
      </c>
      <c r="G202" s="3">
        <v>50.04</v>
      </c>
      <c r="H202" s="3">
        <v>61.8</v>
      </c>
      <c r="I202" s="4">
        <v>60.94</v>
      </c>
      <c r="J202" s="3">
        <v>0.2021</v>
      </c>
      <c r="K202" s="3">
        <f t="shared" si="7"/>
        <v>7.8899082568807302E-2</v>
      </c>
      <c r="L202" s="3">
        <f t="shared" si="6"/>
        <v>1.0278782212353184</v>
      </c>
    </row>
    <row r="203" spans="1:12" x14ac:dyDescent="0.2">
      <c r="A203" s="1">
        <v>34</v>
      </c>
      <c r="B203" s="1" t="s">
        <v>15</v>
      </c>
      <c r="C203" s="8" t="s">
        <v>14</v>
      </c>
      <c r="D203" s="9">
        <v>9.5</v>
      </c>
      <c r="E203" s="2">
        <v>282.19</v>
      </c>
      <c r="F203" s="2">
        <v>266.35000000000002</v>
      </c>
      <c r="G203" s="3">
        <v>49.93</v>
      </c>
      <c r="H203" s="3">
        <v>62.84</v>
      </c>
      <c r="I203" s="4">
        <v>61.67</v>
      </c>
      <c r="J203" s="3">
        <v>2.01E-2</v>
      </c>
      <c r="K203" s="3">
        <f t="shared" si="7"/>
        <v>9.9659284497444767E-2</v>
      </c>
      <c r="L203" s="3">
        <f t="shared" si="6"/>
        <v>1.3627470144561371</v>
      </c>
    </row>
    <row r="204" spans="1:12" x14ac:dyDescent="0.2">
      <c r="A204" s="1">
        <v>34</v>
      </c>
      <c r="B204" s="1" t="s">
        <v>16</v>
      </c>
      <c r="C204" s="1" t="s">
        <v>13</v>
      </c>
      <c r="D204" s="1">
        <v>5</v>
      </c>
      <c r="E204" s="2">
        <v>128.69999999999999</v>
      </c>
      <c r="F204" s="2">
        <v>90.85</v>
      </c>
      <c r="G204" s="3">
        <v>0.82</v>
      </c>
      <c r="H204" s="3">
        <v>11.02</v>
      </c>
      <c r="I204" s="4">
        <v>10.59</v>
      </c>
      <c r="J204" s="3">
        <v>5.6300000000000003E-2</v>
      </c>
      <c r="K204" s="3">
        <f t="shared" si="7"/>
        <v>4.4012282497441116E-2</v>
      </c>
      <c r="L204" s="3">
        <f t="shared" si="6"/>
        <v>1.2538661833638656</v>
      </c>
    </row>
    <row r="205" spans="1:12" x14ac:dyDescent="0.2">
      <c r="A205" s="1">
        <v>34</v>
      </c>
      <c r="B205" s="1" t="s">
        <v>16</v>
      </c>
      <c r="C205" s="8" t="s">
        <v>14</v>
      </c>
      <c r="D205" s="9">
        <v>10</v>
      </c>
      <c r="E205" s="2">
        <v>317.91000000000003</v>
      </c>
      <c r="F205" s="2">
        <v>233.6</v>
      </c>
      <c r="G205" s="3">
        <v>0.82</v>
      </c>
      <c r="H205" s="3">
        <v>11.15</v>
      </c>
      <c r="I205" s="4">
        <v>10.26</v>
      </c>
      <c r="J205" s="3">
        <v>3.4599999999999999E-2</v>
      </c>
      <c r="K205" s="3">
        <f t="shared" si="7"/>
        <v>9.4279661016949221E-2</v>
      </c>
      <c r="L205" s="3">
        <f t="shared" ref="L205:L241" si="8">(E205-(E205*(K205)))/(3.14*2.5*2.5*D205)</f>
        <v>1.4671977221202634</v>
      </c>
    </row>
    <row r="206" spans="1:12" x14ac:dyDescent="0.2">
      <c r="A206" s="1">
        <v>35</v>
      </c>
      <c r="B206" s="1" t="s">
        <v>12</v>
      </c>
      <c r="C206" s="1" t="s">
        <v>13</v>
      </c>
      <c r="D206" s="1">
        <v>5</v>
      </c>
      <c r="E206" s="2">
        <v>109.26</v>
      </c>
      <c r="F206" s="2">
        <v>104.19</v>
      </c>
      <c r="G206" s="3">
        <v>47.77</v>
      </c>
      <c r="H206" s="3">
        <v>59.01</v>
      </c>
      <c r="I206" s="4">
        <v>60.2</v>
      </c>
      <c r="J206" s="3">
        <v>4.41E-2</v>
      </c>
      <c r="K206" s="3">
        <f t="shared" si="7"/>
        <v>-9.5736122284795236E-2</v>
      </c>
      <c r="L206" s="3">
        <f t="shared" si="8"/>
        <v>1.2200777449257245</v>
      </c>
    </row>
    <row r="207" spans="1:12" x14ac:dyDescent="0.2">
      <c r="A207" s="1">
        <v>35</v>
      </c>
      <c r="B207" s="1" t="s">
        <v>12</v>
      </c>
      <c r="C207" s="8" t="s">
        <v>14</v>
      </c>
      <c r="D207" s="9">
        <v>10</v>
      </c>
      <c r="E207" s="2">
        <v>278.06</v>
      </c>
      <c r="F207" s="2">
        <v>264.64999999999998</v>
      </c>
      <c r="G207" s="3">
        <v>50.33</v>
      </c>
      <c r="H207" s="3">
        <v>61.85</v>
      </c>
      <c r="I207" s="4">
        <v>61.05</v>
      </c>
      <c r="J207" s="3">
        <v>1.66E-2</v>
      </c>
      <c r="K207" s="3">
        <f t="shared" si="7"/>
        <v>7.4626865671642201E-2</v>
      </c>
      <c r="L207" s="3">
        <f t="shared" si="8"/>
        <v>1.3111299553189462</v>
      </c>
    </row>
    <row r="208" spans="1:12" x14ac:dyDescent="0.2">
      <c r="A208" s="1">
        <v>35</v>
      </c>
      <c r="B208" s="1" t="s">
        <v>15</v>
      </c>
      <c r="C208" s="1" t="s">
        <v>13</v>
      </c>
      <c r="D208" s="1">
        <v>5</v>
      </c>
      <c r="E208" s="2">
        <v>129.06</v>
      </c>
      <c r="F208" s="2">
        <v>124.23</v>
      </c>
      <c r="G208" s="3">
        <v>48.18</v>
      </c>
      <c r="H208" s="3">
        <v>60.04</v>
      </c>
      <c r="I208" s="4">
        <v>59.52</v>
      </c>
      <c r="J208" s="3">
        <v>6.7199999999999996E-2</v>
      </c>
      <c r="K208" s="3">
        <f t="shared" si="7"/>
        <v>4.5855379188712159E-2</v>
      </c>
      <c r="L208" s="3">
        <f t="shared" si="8"/>
        <v>1.2549493478920235</v>
      </c>
    </row>
    <row r="209" spans="1:12" x14ac:dyDescent="0.2">
      <c r="A209" s="1">
        <v>35</v>
      </c>
      <c r="B209" s="1" t="s">
        <v>15</v>
      </c>
      <c r="C209" s="8" t="s">
        <v>14</v>
      </c>
      <c r="D209" s="9">
        <v>10</v>
      </c>
      <c r="E209" s="2">
        <v>285</v>
      </c>
      <c r="F209" s="2">
        <v>274.77</v>
      </c>
      <c r="G209" s="3">
        <v>47.45</v>
      </c>
      <c r="H209" s="3">
        <v>59.9</v>
      </c>
      <c r="I209" s="4">
        <v>58.91</v>
      </c>
      <c r="J209" s="3">
        <v>2.0299999999999999E-2</v>
      </c>
      <c r="K209" s="3">
        <f t="shared" si="7"/>
        <v>8.6387434554974038E-2</v>
      </c>
      <c r="L209" s="3">
        <f t="shared" si="8"/>
        <v>1.3267749358055154</v>
      </c>
    </row>
    <row r="210" spans="1:12" x14ac:dyDescent="0.2">
      <c r="A210" s="1">
        <v>35</v>
      </c>
      <c r="B210" s="1" t="s">
        <v>16</v>
      </c>
      <c r="C210" s="1" t="s">
        <v>13</v>
      </c>
      <c r="D210" s="1">
        <v>5</v>
      </c>
      <c r="E210" s="2">
        <v>132.49</v>
      </c>
      <c r="F210" s="2">
        <v>121.96299999999999</v>
      </c>
      <c r="G210" s="3">
        <v>50.25</v>
      </c>
      <c r="H210" s="3">
        <v>60.3</v>
      </c>
      <c r="I210" s="4">
        <v>59.91</v>
      </c>
      <c r="J210" s="3">
        <v>4.07E-2</v>
      </c>
      <c r="K210" s="3">
        <f t="shared" si="7"/>
        <v>4.0372670807453492E-2</v>
      </c>
      <c r="L210" s="3">
        <f t="shared" si="8"/>
        <v>1.2957047117933298</v>
      </c>
    </row>
    <row r="211" spans="1:12" x14ac:dyDescent="0.2">
      <c r="A211" s="1">
        <v>35</v>
      </c>
      <c r="B211" s="1" t="s">
        <v>16</v>
      </c>
      <c r="C211" s="8" t="s">
        <v>14</v>
      </c>
      <c r="D211" s="9">
        <v>10</v>
      </c>
      <c r="E211" s="2">
        <v>331.03</v>
      </c>
      <c r="F211" s="2">
        <v>299.31</v>
      </c>
      <c r="G211" s="3">
        <v>46.35</v>
      </c>
      <c r="H211" s="3">
        <v>56.58</v>
      </c>
      <c r="I211" s="4">
        <v>55.86</v>
      </c>
      <c r="J211" s="3">
        <v>3.27E-2</v>
      </c>
      <c r="K211" s="3">
        <f t="shared" ref="K211:K232" si="9">((H211-G211)-(I211-G211))/(I211-G211)</f>
        <v>7.5709779179810616E-2</v>
      </c>
      <c r="L211" s="3">
        <f t="shared" si="8"/>
        <v>1.5590715505636039</v>
      </c>
    </row>
    <row r="212" spans="1:12" x14ac:dyDescent="0.2">
      <c r="A212" s="1">
        <v>36</v>
      </c>
      <c r="B212" s="1" t="s">
        <v>12</v>
      </c>
      <c r="C212" s="1" t="s">
        <v>13</v>
      </c>
      <c r="D212" s="1">
        <v>5</v>
      </c>
      <c r="E212" s="2">
        <v>134.13999999999999</v>
      </c>
      <c r="F212" s="2">
        <v>121.39</v>
      </c>
      <c r="G212" s="3">
        <v>49.79</v>
      </c>
      <c r="H212" s="3">
        <v>59.81</v>
      </c>
      <c r="I212" s="4">
        <v>59.26</v>
      </c>
      <c r="J212" s="3">
        <v>0.36840000000000001</v>
      </c>
      <c r="K212" s="3">
        <f t="shared" si="9"/>
        <v>5.8078141499472477E-2</v>
      </c>
      <c r="L212" s="3">
        <f t="shared" si="8"/>
        <v>1.2876371780816382</v>
      </c>
    </row>
    <row r="213" spans="1:12" x14ac:dyDescent="0.2">
      <c r="A213" s="1">
        <v>36</v>
      </c>
      <c r="B213" s="1" t="s">
        <v>12</v>
      </c>
      <c r="C213" s="8" t="s">
        <v>14</v>
      </c>
      <c r="D213" s="9">
        <v>10</v>
      </c>
      <c r="E213" s="2">
        <v>317.26</v>
      </c>
      <c r="F213" s="2">
        <v>277.31</v>
      </c>
      <c r="G213" s="3">
        <v>49.38</v>
      </c>
      <c r="H213" s="3">
        <v>59.34</v>
      </c>
      <c r="I213" s="4">
        <v>58.55</v>
      </c>
      <c r="J213" s="3">
        <v>0.6825</v>
      </c>
      <c r="K213" s="3">
        <f t="shared" si="9"/>
        <v>8.6150490730644139E-2</v>
      </c>
      <c r="L213" s="3">
        <f t="shared" si="8"/>
        <v>1.4773395939403611</v>
      </c>
    </row>
    <row r="214" spans="1:12" x14ac:dyDescent="0.2">
      <c r="A214" s="1">
        <v>36</v>
      </c>
      <c r="B214" s="1" t="s">
        <v>15</v>
      </c>
      <c r="C214" s="1" t="s">
        <v>13</v>
      </c>
      <c r="D214" s="1">
        <v>5</v>
      </c>
      <c r="E214" s="2">
        <v>129.86000000000001</v>
      </c>
      <c r="F214" s="2">
        <v>124.91</v>
      </c>
      <c r="G214" s="3">
        <v>1.07</v>
      </c>
      <c r="H214" s="3">
        <v>10.36</v>
      </c>
      <c r="I214" s="4">
        <v>9.67</v>
      </c>
      <c r="J214" s="3">
        <v>3.04E-2</v>
      </c>
      <c r="K214" s="3">
        <f t="shared" si="9"/>
        <v>8.0232558139534824E-2</v>
      </c>
      <c r="L214" s="3">
        <f t="shared" si="8"/>
        <v>1.2172331210191085</v>
      </c>
    </row>
    <row r="215" spans="1:12" x14ac:dyDescent="0.2">
      <c r="A215" s="1">
        <v>36</v>
      </c>
      <c r="B215" s="1" t="s">
        <v>15</v>
      </c>
      <c r="C215" s="8" t="s">
        <v>14</v>
      </c>
      <c r="D215" s="9">
        <v>10</v>
      </c>
      <c r="E215" s="2">
        <v>291.68</v>
      </c>
      <c r="F215" s="2">
        <v>274.75</v>
      </c>
      <c r="G215" s="3">
        <v>0.89</v>
      </c>
      <c r="H215" s="3">
        <v>12.55</v>
      </c>
      <c r="I215" s="4">
        <v>11.49</v>
      </c>
      <c r="J215" s="3">
        <v>0.82489999999999997</v>
      </c>
      <c r="K215" s="3">
        <f t="shared" si="9"/>
        <v>0.10000000000000005</v>
      </c>
      <c r="L215" s="3">
        <f t="shared" si="8"/>
        <v>1.3376407643312103</v>
      </c>
    </row>
    <row r="216" spans="1:12" x14ac:dyDescent="0.2">
      <c r="A216" s="1">
        <v>36</v>
      </c>
      <c r="B216" s="1" t="s">
        <v>16</v>
      </c>
      <c r="C216" s="1" t="s">
        <v>13</v>
      </c>
      <c r="D216" s="1">
        <v>5</v>
      </c>
      <c r="E216" s="2">
        <v>92.05</v>
      </c>
      <c r="F216" s="2">
        <v>84.6</v>
      </c>
      <c r="G216" s="3">
        <v>49.11</v>
      </c>
      <c r="H216" s="3">
        <v>57.92</v>
      </c>
      <c r="I216" s="4">
        <v>57.4</v>
      </c>
      <c r="J216" s="3">
        <v>8.4599999999999995E-2</v>
      </c>
      <c r="K216" s="3">
        <f t="shared" si="9"/>
        <v>6.2726176115802557E-2</v>
      </c>
      <c r="L216" s="3">
        <f t="shared" si="8"/>
        <v>0.87924642536092101</v>
      </c>
    </row>
    <row r="217" spans="1:12" x14ac:dyDescent="0.2">
      <c r="A217" s="1">
        <v>36</v>
      </c>
      <c r="B217" s="1" t="s">
        <v>16</v>
      </c>
      <c r="C217" s="8" t="s">
        <v>14</v>
      </c>
      <c r="D217" s="9">
        <v>10</v>
      </c>
      <c r="E217" s="2">
        <v>303.93</v>
      </c>
      <c r="F217" s="2">
        <v>292.19</v>
      </c>
      <c r="G217" s="3">
        <v>49.63</v>
      </c>
      <c r="H217" s="3">
        <v>61.7</v>
      </c>
      <c r="I217" s="4">
        <v>60.74</v>
      </c>
      <c r="J217" s="3">
        <v>0.12429999999999999</v>
      </c>
      <c r="K217" s="3">
        <f t="shared" si="9"/>
        <v>8.6408640864086492E-2</v>
      </c>
      <c r="L217" s="3">
        <f t="shared" si="8"/>
        <v>1.4148678816926277</v>
      </c>
    </row>
    <row r="218" spans="1:12" x14ac:dyDescent="0.2">
      <c r="A218" s="1">
        <v>37</v>
      </c>
      <c r="B218" s="1" t="s">
        <v>12</v>
      </c>
      <c r="C218" s="1" t="s">
        <v>13</v>
      </c>
      <c r="D218" s="1">
        <v>5</v>
      </c>
      <c r="E218" s="2">
        <v>134.54</v>
      </c>
      <c r="F218" s="2">
        <v>118.91</v>
      </c>
      <c r="G218" s="3">
        <v>0.86</v>
      </c>
      <c r="H218" s="3">
        <v>11.33</v>
      </c>
      <c r="I218" s="4">
        <v>10.33</v>
      </c>
      <c r="J218" s="3">
        <v>4.5199999999999997E-2</v>
      </c>
      <c r="K218" s="3">
        <f t="shared" si="9"/>
        <v>0.10559662090813093</v>
      </c>
      <c r="L218" s="3">
        <f t="shared" si="8"/>
        <v>1.2263238789607138</v>
      </c>
    </row>
    <row r="219" spans="1:12" x14ac:dyDescent="0.2">
      <c r="A219" s="1">
        <v>37</v>
      </c>
      <c r="B219" s="1" t="s">
        <v>12</v>
      </c>
      <c r="C219" s="8" t="s">
        <v>14</v>
      </c>
      <c r="D219" s="9">
        <v>10</v>
      </c>
      <c r="E219" s="2">
        <v>301.73</v>
      </c>
      <c r="F219" s="2">
        <v>155.19</v>
      </c>
      <c r="G219" s="3">
        <v>0.8</v>
      </c>
      <c r="H219" s="3">
        <v>11.31</v>
      </c>
      <c r="I219" s="4">
        <v>10.19</v>
      </c>
      <c r="J219" s="3">
        <v>1.0999999999999999E-2</v>
      </c>
      <c r="K219" s="3">
        <f t="shared" si="9"/>
        <v>0.119275825346113</v>
      </c>
      <c r="L219" s="3">
        <f t="shared" si="8"/>
        <v>1.3540937845519354</v>
      </c>
    </row>
    <row r="220" spans="1:12" x14ac:dyDescent="0.2">
      <c r="A220" s="1">
        <v>37</v>
      </c>
      <c r="B220" s="1" t="s">
        <v>15</v>
      </c>
      <c r="C220" s="1" t="s">
        <v>13</v>
      </c>
      <c r="D220" s="1">
        <v>5</v>
      </c>
      <c r="E220" s="2">
        <v>136.33000000000001</v>
      </c>
      <c r="F220" s="2">
        <v>95.12</v>
      </c>
      <c r="G220" s="3">
        <v>49.37</v>
      </c>
      <c r="H220" s="3">
        <v>59.98</v>
      </c>
      <c r="I220" s="4">
        <v>59.44</v>
      </c>
      <c r="J220" s="3">
        <v>0.14219999999999999</v>
      </c>
      <c r="K220" s="3">
        <f t="shared" si="9"/>
        <v>5.3624627606752642E-2</v>
      </c>
      <c r="L220" s="3">
        <f t="shared" si="8"/>
        <v>1.3148469250279888</v>
      </c>
    </row>
    <row r="221" spans="1:12" x14ac:dyDescent="0.2">
      <c r="A221" s="1">
        <v>37</v>
      </c>
      <c r="B221" s="1" t="s">
        <v>15</v>
      </c>
      <c r="C221" s="8" t="s">
        <v>14</v>
      </c>
      <c r="D221" s="9">
        <v>10</v>
      </c>
      <c r="E221" s="2">
        <v>307.94</v>
      </c>
      <c r="F221" s="2">
        <v>174.85</v>
      </c>
      <c r="G221" s="3">
        <v>48.17</v>
      </c>
      <c r="H221" s="3">
        <v>58.35</v>
      </c>
      <c r="I221" s="4">
        <v>57.65</v>
      </c>
      <c r="J221" s="3">
        <v>1.9900000000000001E-2</v>
      </c>
      <c r="K221" s="3">
        <f t="shared" si="9"/>
        <v>7.3839662447257703E-2</v>
      </c>
      <c r="L221" s="3">
        <f t="shared" si="8"/>
        <v>1.4532576527184278</v>
      </c>
    </row>
    <row r="222" spans="1:12" x14ac:dyDescent="0.2">
      <c r="A222" s="1">
        <v>37</v>
      </c>
      <c r="B222" s="1" t="s">
        <v>16</v>
      </c>
      <c r="C222" s="1" t="s">
        <v>13</v>
      </c>
      <c r="D222" s="1">
        <v>5</v>
      </c>
      <c r="E222" s="2">
        <v>126.12</v>
      </c>
      <c r="F222" s="2">
        <v>109.38</v>
      </c>
      <c r="G222" s="3">
        <v>49.63</v>
      </c>
      <c r="H222" s="3">
        <v>60.84</v>
      </c>
      <c r="I222" s="4">
        <v>59.87</v>
      </c>
      <c r="J222" s="3">
        <v>5.2200000000000003E-2</v>
      </c>
      <c r="K222" s="3">
        <f t="shared" si="9"/>
        <v>9.4726562500000625E-2</v>
      </c>
      <c r="L222" s="3">
        <f t="shared" si="8"/>
        <v>1.1635473726114642</v>
      </c>
    </row>
    <row r="223" spans="1:12" x14ac:dyDescent="0.2">
      <c r="A223" s="1">
        <v>37</v>
      </c>
      <c r="B223" s="1" t="s">
        <v>16</v>
      </c>
      <c r="C223" s="8" t="s">
        <v>14</v>
      </c>
      <c r="D223" s="9">
        <v>10</v>
      </c>
      <c r="E223" s="2">
        <v>320.61</v>
      </c>
      <c r="F223" s="2">
        <v>233.77</v>
      </c>
      <c r="G223" s="3">
        <v>49.27</v>
      </c>
      <c r="H223" s="3">
        <v>60.4</v>
      </c>
      <c r="I223" s="4">
        <v>59.33</v>
      </c>
      <c r="J223" s="3">
        <v>3.32E-2</v>
      </c>
      <c r="K223" s="3">
        <f t="shared" si="9"/>
        <v>0.10636182902584501</v>
      </c>
      <c r="L223" s="3">
        <f t="shared" si="8"/>
        <v>1.4599201732281468</v>
      </c>
    </row>
    <row r="224" spans="1:12" x14ac:dyDescent="0.2">
      <c r="A224" s="1">
        <v>38</v>
      </c>
      <c r="B224" s="1" t="s">
        <v>12</v>
      </c>
      <c r="C224" s="1" t="s">
        <v>13</v>
      </c>
      <c r="D224" s="1">
        <v>5</v>
      </c>
      <c r="E224" s="2">
        <v>163.38</v>
      </c>
      <c r="F224" s="2">
        <v>130.94999999999999</v>
      </c>
      <c r="G224" s="3">
        <v>49.1</v>
      </c>
      <c r="H224" s="3">
        <v>59.11</v>
      </c>
      <c r="I224" s="4">
        <v>58.59</v>
      </c>
      <c r="J224" s="3">
        <v>0.37259999999999999</v>
      </c>
      <c r="K224" s="3">
        <f t="shared" si="9"/>
        <v>5.4794520547944772E-2</v>
      </c>
      <c r="L224" s="3">
        <f t="shared" si="8"/>
        <v>1.5737851845388715</v>
      </c>
    </row>
    <row r="225" spans="1:12" x14ac:dyDescent="0.2">
      <c r="A225" s="1">
        <v>38</v>
      </c>
      <c r="B225" s="1" t="s">
        <v>12</v>
      </c>
      <c r="C225" s="8" t="s">
        <v>14</v>
      </c>
      <c r="D225" s="9">
        <v>10</v>
      </c>
      <c r="E225" s="2">
        <v>305.95</v>
      </c>
      <c r="F225" s="2">
        <v>238.12</v>
      </c>
      <c r="G225" s="3">
        <v>49.77</v>
      </c>
      <c r="H225" s="3">
        <v>59.73</v>
      </c>
      <c r="I225" s="4">
        <v>59.08</v>
      </c>
      <c r="J225" s="3">
        <v>5.6399999999999999E-2</v>
      </c>
      <c r="K225" s="3">
        <f t="shared" si="9"/>
        <v>6.9817400644468203E-2</v>
      </c>
      <c r="L225" s="3">
        <f t="shared" si="8"/>
        <v>1.4501368982054772</v>
      </c>
    </row>
    <row r="226" spans="1:12" x14ac:dyDescent="0.2">
      <c r="A226" s="1">
        <v>38</v>
      </c>
      <c r="B226" s="1" t="s">
        <v>15</v>
      </c>
      <c r="C226" s="1" t="s">
        <v>13</v>
      </c>
      <c r="D226" s="1">
        <v>5</v>
      </c>
      <c r="E226" s="2">
        <v>109.97</v>
      </c>
      <c r="F226" s="2">
        <v>86.46</v>
      </c>
      <c r="G226" s="3">
        <v>48.04</v>
      </c>
      <c r="H226" s="3">
        <v>58.38</v>
      </c>
      <c r="I226" s="4">
        <v>58.08</v>
      </c>
      <c r="J226" s="3">
        <v>3.5999999999999997E-2</v>
      </c>
      <c r="K226" s="3">
        <f t="shared" si="9"/>
        <v>2.988047808764983E-2</v>
      </c>
      <c r="L226" s="3">
        <f t="shared" si="8"/>
        <v>1.0872259243281646</v>
      </c>
    </row>
    <row r="227" spans="1:12" x14ac:dyDescent="0.2">
      <c r="A227" s="1">
        <v>38</v>
      </c>
      <c r="B227" s="1" t="s">
        <v>15</v>
      </c>
      <c r="C227" s="8" t="s">
        <v>14</v>
      </c>
      <c r="D227" s="9">
        <v>10</v>
      </c>
      <c r="E227" s="2">
        <v>295.75</v>
      </c>
      <c r="F227" s="2">
        <v>265.02999999999997</v>
      </c>
      <c r="G227" s="3">
        <v>48.15</v>
      </c>
      <c r="H227" s="3">
        <v>58.27</v>
      </c>
      <c r="I227" s="4">
        <v>57.87</v>
      </c>
      <c r="J227" s="3">
        <v>3.4000000000000002E-2</v>
      </c>
      <c r="K227" s="3">
        <f t="shared" si="9"/>
        <v>4.1152263374486187E-2</v>
      </c>
      <c r="L227" s="3">
        <f t="shared" si="8"/>
        <v>1.4449896464050738</v>
      </c>
    </row>
    <row r="228" spans="1:12" x14ac:dyDescent="0.2">
      <c r="A228" s="1">
        <v>38</v>
      </c>
      <c r="B228" s="1" t="s">
        <v>16</v>
      </c>
      <c r="C228" s="1" t="s">
        <v>13</v>
      </c>
      <c r="D228" s="1">
        <v>5</v>
      </c>
      <c r="E228" s="2">
        <v>127.92</v>
      </c>
      <c r="F228" s="2">
        <v>109.42</v>
      </c>
      <c r="G228" s="3">
        <v>48.19</v>
      </c>
      <c r="H228" s="3">
        <v>58.13</v>
      </c>
      <c r="I228" s="4">
        <v>57.44</v>
      </c>
      <c r="J228" s="3">
        <v>4.5100000000000001E-2</v>
      </c>
      <c r="K228" s="3">
        <f t="shared" si="9"/>
        <v>7.4594594594595123E-2</v>
      </c>
      <c r="L228" s="3">
        <f t="shared" si="8"/>
        <v>1.2063985677397135</v>
      </c>
    </row>
    <row r="229" spans="1:12" x14ac:dyDescent="0.2">
      <c r="A229" s="1">
        <v>38</v>
      </c>
      <c r="B229" s="1" t="s">
        <v>16</v>
      </c>
      <c r="C229" s="8" t="s">
        <v>14</v>
      </c>
      <c r="D229" s="9">
        <v>10</v>
      </c>
      <c r="E229" s="2">
        <v>299.42</v>
      </c>
      <c r="F229" s="2">
        <v>197.71</v>
      </c>
      <c r="G229">
        <v>4.2699999999999996</v>
      </c>
      <c r="H229">
        <v>16.07</v>
      </c>
      <c r="I229">
        <v>14.94</v>
      </c>
      <c r="J229" s="3">
        <v>0.2457</v>
      </c>
      <c r="K229" s="3">
        <f t="shared" si="9"/>
        <v>0.10590440487347712</v>
      </c>
      <c r="L229" s="3">
        <f t="shared" si="8"/>
        <v>1.3641279138485782</v>
      </c>
    </row>
    <row r="230" spans="1:12" x14ac:dyDescent="0.2">
      <c r="A230" s="1">
        <v>39</v>
      </c>
      <c r="B230" s="1" t="s">
        <v>12</v>
      </c>
      <c r="C230" s="1" t="s">
        <v>13</v>
      </c>
      <c r="D230" s="1">
        <v>5</v>
      </c>
      <c r="E230" s="2">
        <v>105.12</v>
      </c>
      <c r="F230" s="2">
        <v>96.19</v>
      </c>
      <c r="G230" s="3">
        <v>48.43</v>
      </c>
      <c r="H230" s="3">
        <v>58.74</v>
      </c>
      <c r="I230" s="4">
        <v>58.04</v>
      </c>
      <c r="J230" s="3">
        <v>0.56059999999999999</v>
      </c>
      <c r="K230" s="3">
        <f t="shared" si="9"/>
        <v>7.2840790842872302E-2</v>
      </c>
      <c r="L230" s="3">
        <f t="shared" si="8"/>
        <v>0.99325325927742436</v>
      </c>
    </row>
    <row r="231" spans="1:12" x14ac:dyDescent="0.2">
      <c r="A231" s="1">
        <v>39</v>
      </c>
      <c r="B231" s="1" t="s">
        <v>12</v>
      </c>
      <c r="C231" s="8" t="s">
        <v>14</v>
      </c>
      <c r="D231" s="9">
        <v>10</v>
      </c>
      <c r="E231" s="2">
        <v>318.93</v>
      </c>
      <c r="F231" s="2">
        <v>305.3</v>
      </c>
      <c r="G231" s="3">
        <v>47.53</v>
      </c>
      <c r="H231" s="3">
        <v>59.79</v>
      </c>
      <c r="I231" s="4">
        <v>58.9</v>
      </c>
      <c r="J231" s="3">
        <v>0.2676</v>
      </c>
      <c r="K231" s="3">
        <f t="shared" si="9"/>
        <v>7.8276165347405516E-2</v>
      </c>
      <c r="L231" s="3">
        <f t="shared" si="8"/>
        <v>1.4979127775070165</v>
      </c>
    </row>
    <row r="232" spans="1:12" x14ac:dyDescent="0.2">
      <c r="A232" s="1">
        <v>39</v>
      </c>
      <c r="B232" s="1" t="s">
        <v>15</v>
      </c>
      <c r="C232" s="1" t="s">
        <v>13</v>
      </c>
      <c r="D232" s="1">
        <v>5</v>
      </c>
      <c r="E232" s="2">
        <v>97.41</v>
      </c>
      <c r="F232" s="2">
        <v>90.91</v>
      </c>
      <c r="G232" s="3">
        <v>48.97</v>
      </c>
      <c r="H232" s="3">
        <v>58.93</v>
      </c>
      <c r="I232" s="4">
        <v>58.56</v>
      </c>
      <c r="J232" s="3">
        <v>0.30320000000000003</v>
      </c>
      <c r="K232" s="3">
        <f t="shared" si="9"/>
        <v>3.8581856100103992E-2</v>
      </c>
      <c r="L232" s="3">
        <f t="shared" si="8"/>
        <v>0.9544126511825618</v>
      </c>
    </row>
    <row r="233" spans="1:12" x14ac:dyDescent="0.2">
      <c r="A233" s="1">
        <v>39</v>
      </c>
      <c r="B233" s="1" t="s">
        <v>15</v>
      </c>
      <c r="C233" s="8" t="s">
        <v>14</v>
      </c>
      <c r="D233" s="9">
        <v>10</v>
      </c>
      <c r="E233" s="2">
        <v>292.58999999999997</v>
      </c>
      <c r="F233" s="2">
        <v>278.36</v>
      </c>
      <c r="G233" s="3">
        <v>47.94</v>
      </c>
      <c r="H233" s="3">
        <v>57.95</v>
      </c>
      <c r="I233" s="15" t="s">
        <v>17</v>
      </c>
      <c r="J233" s="3">
        <v>0.99150000000000005</v>
      </c>
      <c r="K233" s="3" t="s">
        <v>17</v>
      </c>
      <c r="L233" s="3" t="s">
        <v>17</v>
      </c>
    </row>
    <row r="234" spans="1:12" x14ac:dyDescent="0.2">
      <c r="A234" s="1">
        <v>39</v>
      </c>
      <c r="B234" s="1" t="s">
        <v>16</v>
      </c>
      <c r="C234" s="1" t="s">
        <v>13</v>
      </c>
      <c r="D234" s="1">
        <v>5</v>
      </c>
      <c r="E234" s="2">
        <v>116.79</v>
      </c>
      <c r="F234" s="2">
        <v>107.54</v>
      </c>
      <c r="G234" s="3">
        <v>0.8</v>
      </c>
      <c r="H234" s="3">
        <v>11.5</v>
      </c>
      <c r="I234" s="4">
        <v>11.04</v>
      </c>
      <c r="J234" s="3">
        <v>0.51749999999999996</v>
      </c>
      <c r="K234" s="3">
        <f t="shared" ref="K234:K241" si="10">((H234-G234)-(I234-G234))/(I234-G234)</f>
        <v>4.492187500000009E-2</v>
      </c>
      <c r="L234" s="3">
        <f t="shared" si="8"/>
        <v>1.136749800955414</v>
      </c>
    </row>
    <row r="235" spans="1:12" x14ac:dyDescent="0.2">
      <c r="A235" s="1">
        <v>39</v>
      </c>
      <c r="B235" s="1" t="s">
        <v>16</v>
      </c>
      <c r="C235" s="8" t="s">
        <v>14</v>
      </c>
      <c r="D235" s="9">
        <v>10</v>
      </c>
      <c r="E235" s="2">
        <v>340.21</v>
      </c>
      <c r="F235" s="2">
        <v>325.77</v>
      </c>
      <c r="G235" s="3">
        <v>0.81</v>
      </c>
      <c r="H235" s="3">
        <v>11.81</v>
      </c>
      <c r="I235" s="4">
        <v>11.13</v>
      </c>
      <c r="J235" s="3">
        <v>0.17680000000000001</v>
      </c>
      <c r="K235" s="3">
        <f t="shared" si="10"/>
        <v>6.5891472868217019E-2</v>
      </c>
      <c r="L235" s="3">
        <f t="shared" si="8"/>
        <v>1.6193277045375996</v>
      </c>
    </row>
    <row r="236" spans="1:12" x14ac:dyDescent="0.2">
      <c r="A236" s="1">
        <v>40</v>
      </c>
      <c r="B236" s="1" t="s">
        <v>12</v>
      </c>
      <c r="C236" s="1" t="s">
        <v>13</v>
      </c>
      <c r="D236" s="1">
        <v>5</v>
      </c>
      <c r="E236" s="2">
        <v>96.9</v>
      </c>
      <c r="F236" s="2">
        <v>90.96</v>
      </c>
      <c r="G236" s="3">
        <v>37</v>
      </c>
      <c r="H236" s="3">
        <v>47.46</v>
      </c>
      <c r="I236" s="4">
        <v>47.11</v>
      </c>
      <c r="J236" s="3">
        <v>0.30380000000000001</v>
      </c>
      <c r="K236" s="3">
        <f t="shared" si="10"/>
        <v>3.4619188921859688E-2</v>
      </c>
      <c r="L236" s="3">
        <f t="shared" si="8"/>
        <v>0.9533289232455725</v>
      </c>
    </row>
    <row r="237" spans="1:12" x14ac:dyDescent="0.2">
      <c r="A237" s="1">
        <v>40</v>
      </c>
      <c r="B237" s="1" t="s">
        <v>12</v>
      </c>
      <c r="C237" s="8" t="s">
        <v>14</v>
      </c>
      <c r="D237" s="9">
        <v>10</v>
      </c>
      <c r="E237" s="2">
        <v>292.85000000000002</v>
      </c>
      <c r="F237" s="2">
        <v>262.27999999999997</v>
      </c>
      <c r="G237" s="3">
        <v>49.46</v>
      </c>
      <c r="H237" s="3">
        <v>59.57</v>
      </c>
      <c r="I237" s="4">
        <v>58.88</v>
      </c>
      <c r="J237" s="3">
        <v>1.23E-2</v>
      </c>
      <c r="K237" s="3">
        <f t="shared" si="10"/>
        <v>7.324840764331185E-2</v>
      </c>
      <c r="L237" s="3">
        <f t="shared" si="8"/>
        <v>1.3829258793460186</v>
      </c>
    </row>
    <row r="238" spans="1:12" x14ac:dyDescent="0.2">
      <c r="A238" s="1">
        <v>40</v>
      </c>
      <c r="B238" s="1" t="s">
        <v>15</v>
      </c>
      <c r="C238" s="1" t="s">
        <v>13</v>
      </c>
      <c r="D238" s="1">
        <v>5</v>
      </c>
      <c r="E238" s="2">
        <v>119.05</v>
      </c>
      <c r="F238" s="2">
        <v>110.56</v>
      </c>
      <c r="G238" s="3">
        <v>48.3</v>
      </c>
      <c r="H238" s="3">
        <v>59.62</v>
      </c>
      <c r="I238" s="4">
        <v>59.23</v>
      </c>
      <c r="J238" s="3">
        <v>3.1199999999999999E-2</v>
      </c>
      <c r="K238" s="3">
        <f t="shared" si="10"/>
        <v>3.5681610247026582E-2</v>
      </c>
      <c r="L238" s="3">
        <f t="shared" si="8"/>
        <v>1.1699577508289578</v>
      </c>
    </row>
    <row r="239" spans="1:12" x14ac:dyDescent="0.2">
      <c r="A239" s="1">
        <v>40</v>
      </c>
      <c r="B239" s="1" t="s">
        <v>15</v>
      </c>
      <c r="C239" s="8" t="s">
        <v>14</v>
      </c>
      <c r="D239" s="9">
        <v>10</v>
      </c>
      <c r="E239" s="2">
        <v>293.8</v>
      </c>
      <c r="F239" s="2">
        <v>284.83999999999997</v>
      </c>
      <c r="G239" s="3">
        <v>49.5</v>
      </c>
      <c r="H239" s="3">
        <v>61.08</v>
      </c>
      <c r="I239" s="4">
        <v>60.43</v>
      </c>
      <c r="J239" s="3">
        <v>1.2800000000000001E-2</v>
      </c>
      <c r="K239" s="3">
        <f t="shared" si="10"/>
        <v>5.946935041171076E-2</v>
      </c>
      <c r="L239" s="3">
        <f t="shared" si="8"/>
        <v>1.4080402794855511</v>
      </c>
    </row>
    <row r="240" spans="1:12" x14ac:dyDescent="0.2">
      <c r="A240" s="1">
        <v>40</v>
      </c>
      <c r="B240" s="1" t="s">
        <v>16</v>
      </c>
      <c r="C240" s="1" t="s">
        <v>13</v>
      </c>
      <c r="D240" s="1">
        <v>5</v>
      </c>
      <c r="E240" s="2">
        <v>133.47999999999999</v>
      </c>
      <c r="F240" s="2">
        <v>104.42</v>
      </c>
      <c r="G240" s="3">
        <v>48.17</v>
      </c>
      <c r="H240" s="3">
        <v>58.74</v>
      </c>
      <c r="I240" s="4">
        <v>58.25</v>
      </c>
      <c r="J240" s="3">
        <v>7.4999999999999997E-3</v>
      </c>
      <c r="K240" s="3">
        <f t="shared" si="10"/>
        <v>4.861111111111132E-2</v>
      </c>
      <c r="L240" s="3">
        <f t="shared" si="8"/>
        <v>1.2941797593772113</v>
      </c>
    </row>
    <row r="241" spans="1:12" x14ac:dyDescent="0.2">
      <c r="A241" s="1">
        <v>40</v>
      </c>
      <c r="B241" s="1" t="s">
        <v>16</v>
      </c>
      <c r="C241" s="8" t="s">
        <v>14</v>
      </c>
      <c r="D241" s="9">
        <v>10</v>
      </c>
      <c r="E241" s="2">
        <v>300.76</v>
      </c>
      <c r="F241" s="2">
        <v>248.08</v>
      </c>
      <c r="G241" s="3">
        <v>48.38</v>
      </c>
      <c r="H241" s="3">
        <v>58.89</v>
      </c>
      <c r="I241" s="4">
        <v>58.29</v>
      </c>
      <c r="J241" s="3">
        <v>9.1600000000000001E-2</v>
      </c>
      <c r="K241" s="3">
        <f t="shared" si="10"/>
        <v>6.0544904137235282E-2</v>
      </c>
      <c r="L241" s="3">
        <f t="shared" si="8"/>
        <v>1.4397478452569943</v>
      </c>
    </row>
    <row r="243" spans="1:12" x14ac:dyDescent="0.2">
      <c r="D243" s="9"/>
    </row>
    <row r="245" spans="1:12" x14ac:dyDescent="0.2">
      <c r="D245" s="9"/>
    </row>
    <row r="247" spans="1:12" x14ac:dyDescent="0.2">
      <c r="D247" s="9"/>
    </row>
    <row r="249" spans="1:12" x14ac:dyDescent="0.2">
      <c r="D249" s="9"/>
    </row>
    <row r="251" spans="1:12" x14ac:dyDescent="0.2">
      <c r="D251" s="9"/>
    </row>
    <row r="253" spans="1:12" x14ac:dyDescent="0.2">
      <c r="D253" s="9"/>
    </row>
    <row r="255" spans="1:12" x14ac:dyDescent="0.2">
      <c r="D255" s="9"/>
    </row>
    <row r="257" spans="4:4" x14ac:dyDescent="0.2">
      <c r="D257" s="9"/>
    </row>
    <row r="259" spans="4:4" x14ac:dyDescent="0.2">
      <c r="D259" s="9"/>
    </row>
    <row r="261" spans="4:4" x14ac:dyDescent="0.2">
      <c r="D261" s="9"/>
    </row>
    <row r="263" spans="4:4" x14ac:dyDescent="0.2">
      <c r="D263" s="9"/>
    </row>
    <row r="265" spans="4:4" x14ac:dyDescent="0.2">
      <c r="D265" s="9"/>
    </row>
    <row r="267" spans="4:4" x14ac:dyDescent="0.2">
      <c r="D267" s="9"/>
    </row>
    <row r="269" spans="4:4" x14ac:dyDescent="0.2">
      <c r="D269" s="9"/>
    </row>
    <row r="271" spans="4:4" x14ac:dyDescent="0.2">
      <c r="D271" s="9"/>
    </row>
    <row r="273" spans="4:4" x14ac:dyDescent="0.2">
      <c r="D273" s="9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ADDC-6EEA-E045-8117-3AA89A47049A}">
  <dimension ref="A1:P273"/>
  <sheetViews>
    <sheetView workbookViewId="0">
      <selection activeCell="P98" sqref="P98"/>
    </sheetView>
  </sheetViews>
  <sheetFormatPr baseColWidth="10" defaultRowHeight="16" x14ac:dyDescent="0.2"/>
  <cols>
    <col min="1" max="1" width="4.5" style="1" bestFit="1" customWidth="1"/>
    <col min="2" max="2" width="8.5" style="1" customWidth="1"/>
    <col min="3" max="3" width="10.1640625" style="1" bestFit="1" customWidth="1"/>
    <col min="4" max="4" width="14.6640625" style="1" bestFit="1" customWidth="1"/>
    <col min="5" max="5" width="16.6640625" style="18" bestFit="1" customWidth="1"/>
    <col min="6" max="6" width="16" bestFit="1" customWidth="1"/>
    <col min="7" max="7" width="17.5" bestFit="1" customWidth="1"/>
    <col min="8" max="8" width="11.33203125" bestFit="1" customWidth="1"/>
    <col min="9" max="9" width="11" style="20" bestFit="1" customWidth="1"/>
    <col min="10" max="10" width="12" style="20" bestFit="1" customWidth="1"/>
    <col min="11" max="11" width="11.33203125" style="20" bestFit="1" customWidth="1"/>
    <col min="12" max="12" width="12.1640625" style="20" bestFit="1" customWidth="1"/>
    <col min="14" max="14" width="12.83203125" bestFit="1" customWidth="1"/>
    <col min="16" max="16" width="10.83203125" style="36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6" t="s">
        <v>18</v>
      </c>
      <c r="F1" s="17" t="s">
        <v>4</v>
      </c>
      <c r="G1" s="17" t="s">
        <v>19</v>
      </c>
      <c r="H1" s="17" t="s">
        <v>20</v>
      </c>
      <c r="I1" s="17" t="s">
        <v>6</v>
      </c>
      <c r="J1" s="17" t="s">
        <v>7</v>
      </c>
      <c r="K1" s="17" t="s">
        <v>8</v>
      </c>
      <c r="L1" s="17" t="s">
        <v>10</v>
      </c>
      <c r="M1" s="17" t="s">
        <v>11</v>
      </c>
      <c r="N1" s="17" t="s">
        <v>33</v>
      </c>
      <c r="O1" s="17" t="s">
        <v>34</v>
      </c>
      <c r="P1" s="31" t="s">
        <v>35</v>
      </c>
    </row>
    <row r="2" spans="1:16" x14ac:dyDescent="0.2">
      <c r="A2" s="1">
        <v>1</v>
      </c>
      <c r="B2" s="6" t="s">
        <v>12</v>
      </c>
      <c r="C2" s="1" t="s">
        <v>13</v>
      </c>
      <c r="D2" s="1">
        <v>5</v>
      </c>
      <c r="E2" s="18">
        <f t="shared" ref="E2:E65" si="0">3.14*2.5*2.5*D2</f>
        <v>98.125</v>
      </c>
      <c r="F2">
        <v>136.62</v>
      </c>
      <c r="G2" s="19">
        <v>124.33</v>
      </c>
      <c r="H2" s="19">
        <v>7.14</v>
      </c>
      <c r="I2" s="19">
        <v>1.08</v>
      </c>
      <c r="J2" s="19">
        <v>11.63</v>
      </c>
      <c r="K2" s="19">
        <v>10.39</v>
      </c>
      <c r="L2" s="20">
        <f>(((J2-I2)-(K2-I2))/(K2-I2))</f>
        <v>0.13319011815252418</v>
      </c>
      <c r="M2">
        <f>(F2-(F2*L2))/E2</f>
        <v>1.2068643674700856</v>
      </c>
      <c r="N2" s="19">
        <v>4.1300000000000003E-2</v>
      </c>
      <c r="O2" s="19">
        <v>0.1159</v>
      </c>
      <c r="P2" s="32">
        <f>N3</f>
        <v>9.6600000000000005E-2</v>
      </c>
    </row>
    <row r="3" spans="1:16" x14ac:dyDescent="0.2">
      <c r="A3" s="1">
        <v>1</v>
      </c>
      <c r="B3" s="7" t="s">
        <v>12</v>
      </c>
      <c r="C3" s="8" t="s">
        <v>14</v>
      </c>
      <c r="D3" s="9">
        <v>10</v>
      </c>
      <c r="E3" s="18">
        <f t="shared" si="0"/>
        <v>196.25</v>
      </c>
      <c r="F3">
        <v>337.36</v>
      </c>
      <c r="G3" s="20">
        <v>303.58</v>
      </c>
      <c r="H3" s="20">
        <v>20.3</v>
      </c>
      <c r="I3" s="19">
        <v>0.86</v>
      </c>
      <c r="J3" s="19">
        <v>12.96</v>
      </c>
      <c r="K3" s="19">
        <v>11.4</v>
      </c>
      <c r="L3" s="20">
        <f t="shared" ref="L3:L66" si="1">(((J3-I3)-(K3-I3))/(K3-I3))</f>
        <v>0.14800759013282735</v>
      </c>
      <c r="M3">
        <f>(F3-(F3*L3))/E3</f>
        <v>1.4646020860779077</v>
      </c>
      <c r="N3" s="19">
        <v>9.6600000000000005E-2</v>
      </c>
      <c r="O3" s="19">
        <v>2.12E-2</v>
      </c>
      <c r="P3" s="32">
        <f>N4</f>
        <v>6.1000000000000004E-3</v>
      </c>
    </row>
    <row r="4" spans="1:16" x14ac:dyDescent="0.2">
      <c r="A4" s="1">
        <v>1</v>
      </c>
      <c r="B4" s="7" t="s">
        <v>15</v>
      </c>
      <c r="C4" s="1" t="s">
        <v>13</v>
      </c>
      <c r="D4" s="1">
        <v>4.4000000000000004</v>
      </c>
      <c r="E4" s="18">
        <f t="shared" si="0"/>
        <v>86.350000000000009</v>
      </c>
      <c r="F4" s="21">
        <v>93.72</v>
      </c>
      <c r="G4" s="19">
        <v>85.46</v>
      </c>
      <c r="H4" s="19">
        <v>3.36</v>
      </c>
      <c r="I4" s="19">
        <v>0.89</v>
      </c>
      <c r="J4" s="19">
        <v>11.72</v>
      </c>
      <c r="K4" s="19">
        <v>10.75</v>
      </c>
      <c r="L4" s="20">
        <f t="shared" si="1"/>
        <v>9.8377281947261738E-2</v>
      </c>
      <c r="M4">
        <f t="shared" ref="M4:M67" si="2">(F4-(F4*L4))/E4</f>
        <v>0.97857650417953246</v>
      </c>
      <c r="N4" s="19">
        <v>6.1000000000000004E-3</v>
      </c>
      <c r="O4" s="19">
        <v>2.7300000000000001E-2</v>
      </c>
      <c r="P4" s="33">
        <f>N5</f>
        <v>0.13650000000000001</v>
      </c>
    </row>
    <row r="5" spans="1:16" x14ac:dyDescent="0.2">
      <c r="A5" s="1">
        <v>1</v>
      </c>
      <c r="B5" s="7" t="s">
        <v>15</v>
      </c>
      <c r="C5" s="8" t="s">
        <v>14</v>
      </c>
      <c r="D5" s="9">
        <v>9.6999999999999993</v>
      </c>
      <c r="E5" s="18">
        <f t="shared" si="0"/>
        <v>190.36249999999998</v>
      </c>
      <c r="F5">
        <v>267.12</v>
      </c>
      <c r="G5" s="19">
        <v>246.45</v>
      </c>
      <c r="H5" s="19">
        <v>8.15</v>
      </c>
      <c r="I5" s="19">
        <v>0.92</v>
      </c>
      <c r="J5" s="19">
        <v>11.76</v>
      </c>
      <c r="K5" s="19">
        <v>10.33</v>
      </c>
      <c r="L5" s="20">
        <f t="shared" si="1"/>
        <v>0.15196599362380442</v>
      </c>
      <c r="M5">
        <f>(F5-(F5*L5))/E5</f>
        <v>1.1899761969043765</v>
      </c>
      <c r="N5" s="19">
        <v>0.13650000000000001</v>
      </c>
      <c r="O5" s="19">
        <v>0.1032</v>
      </c>
      <c r="P5" s="33">
        <f>N6</f>
        <v>3.0200000000000001E-2</v>
      </c>
    </row>
    <row r="6" spans="1:16" x14ac:dyDescent="0.2">
      <c r="A6" s="1">
        <v>1</v>
      </c>
      <c r="B6" s="7" t="s">
        <v>16</v>
      </c>
      <c r="C6" s="1" t="s">
        <v>13</v>
      </c>
      <c r="D6" s="1">
        <v>5</v>
      </c>
      <c r="E6" s="18">
        <f t="shared" si="0"/>
        <v>98.125</v>
      </c>
      <c r="F6">
        <v>143.13</v>
      </c>
      <c r="G6" s="19">
        <v>115.26</v>
      </c>
      <c r="H6" s="19">
        <v>2.59</v>
      </c>
      <c r="I6" s="19">
        <v>0.92</v>
      </c>
      <c r="J6" s="19">
        <v>11.92</v>
      </c>
      <c r="K6" s="19">
        <v>10</v>
      </c>
      <c r="L6" s="20">
        <f t="shared" si="1"/>
        <v>0.21145374449339205</v>
      </c>
      <c r="M6">
        <f t="shared" si="2"/>
        <v>1.1502127444653329</v>
      </c>
      <c r="N6" s="19">
        <v>3.0200000000000001E-2</v>
      </c>
      <c r="O6" s="19">
        <v>0.1386</v>
      </c>
      <c r="P6" s="33">
        <f>N7</f>
        <v>0.2243</v>
      </c>
    </row>
    <row r="7" spans="1:16" x14ac:dyDescent="0.2">
      <c r="A7" s="1">
        <v>1</v>
      </c>
      <c r="B7" s="7" t="s">
        <v>16</v>
      </c>
      <c r="C7" s="8" t="s">
        <v>14</v>
      </c>
      <c r="D7" s="9">
        <v>10</v>
      </c>
      <c r="E7" s="18">
        <f t="shared" si="0"/>
        <v>196.25</v>
      </c>
      <c r="F7">
        <v>318.63</v>
      </c>
      <c r="G7" s="19">
        <v>253.29</v>
      </c>
      <c r="H7" s="19">
        <v>14.06</v>
      </c>
      <c r="I7" s="19">
        <v>0.88</v>
      </c>
      <c r="J7" s="19">
        <v>11.22</v>
      </c>
      <c r="K7" s="19">
        <v>9.7100000000000009</v>
      </c>
      <c r="L7" s="20">
        <f t="shared" si="1"/>
        <v>0.17100792751981878</v>
      </c>
      <c r="M7">
        <f t="shared" si="2"/>
        <v>1.3459451926336821</v>
      </c>
      <c r="N7" s="19">
        <v>0.2243</v>
      </c>
      <c r="O7" s="19">
        <v>0.75800000000000001</v>
      </c>
      <c r="P7" s="32">
        <v>0.57450000000000001</v>
      </c>
    </row>
    <row r="8" spans="1:16" x14ac:dyDescent="0.2">
      <c r="A8" s="1">
        <v>2</v>
      </c>
      <c r="B8" s="6" t="s">
        <v>12</v>
      </c>
      <c r="C8" s="1" t="s">
        <v>13</v>
      </c>
      <c r="D8" s="1">
        <v>4.8</v>
      </c>
      <c r="E8" s="18">
        <f t="shared" si="0"/>
        <v>94.2</v>
      </c>
      <c r="F8">
        <v>111.59</v>
      </c>
      <c r="G8" s="19">
        <v>102.11</v>
      </c>
      <c r="H8" s="19">
        <v>4.0599999999999996</v>
      </c>
      <c r="I8" s="19">
        <v>6.41</v>
      </c>
      <c r="J8" s="19">
        <v>16.739999999999998</v>
      </c>
      <c r="K8" s="19">
        <v>15.02</v>
      </c>
      <c r="L8" s="20">
        <f t="shared" si="1"/>
        <v>0.1997677119628338</v>
      </c>
      <c r="M8">
        <f t="shared" si="2"/>
        <v>0.94796094503256245</v>
      </c>
      <c r="N8" s="19">
        <v>6.8999999999999999E-3</v>
      </c>
      <c r="O8" s="19">
        <v>0</v>
      </c>
      <c r="P8" s="34">
        <v>0</v>
      </c>
    </row>
    <row r="9" spans="1:16" x14ac:dyDescent="0.2">
      <c r="A9" s="1">
        <v>2</v>
      </c>
      <c r="B9" s="7" t="s">
        <v>12</v>
      </c>
      <c r="C9" s="8" t="s">
        <v>14</v>
      </c>
      <c r="D9" s="9">
        <v>10</v>
      </c>
      <c r="E9" s="18">
        <f t="shared" si="0"/>
        <v>196.25</v>
      </c>
      <c r="F9">
        <v>306.08</v>
      </c>
      <c r="G9" s="19">
        <v>237.02</v>
      </c>
      <c r="H9" s="19">
        <v>5.25</v>
      </c>
      <c r="I9" s="19">
        <v>6.43</v>
      </c>
      <c r="J9" s="19">
        <v>16.59</v>
      </c>
      <c r="K9" s="19">
        <v>14.71</v>
      </c>
      <c r="L9" s="20">
        <f t="shared" si="1"/>
        <v>0.2270531400966182</v>
      </c>
      <c r="M9">
        <f t="shared" si="2"/>
        <v>1.205521400658482</v>
      </c>
      <c r="N9" s="19">
        <v>4.5100000000000001E-2</v>
      </c>
      <c r="O9" s="19">
        <v>6.4699999999999994E-2</v>
      </c>
      <c r="P9" s="32">
        <v>0</v>
      </c>
    </row>
    <row r="10" spans="1:16" x14ac:dyDescent="0.2">
      <c r="A10" s="1">
        <v>2</v>
      </c>
      <c r="B10" s="7" t="s">
        <v>15</v>
      </c>
      <c r="C10" s="1" t="s">
        <v>13</v>
      </c>
      <c r="D10" s="1">
        <v>3.5</v>
      </c>
      <c r="E10" s="18">
        <f t="shared" si="0"/>
        <v>68.6875</v>
      </c>
      <c r="F10">
        <v>49.82</v>
      </c>
      <c r="G10" s="19">
        <v>43.69</v>
      </c>
      <c r="H10" s="19">
        <v>2.15</v>
      </c>
      <c r="I10" s="19">
        <v>6.46</v>
      </c>
      <c r="J10" s="19">
        <v>17.32</v>
      </c>
      <c r="K10" s="19">
        <v>15.67</v>
      </c>
      <c r="L10" s="20">
        <f t="shared" si="1"/>
        <v>0.17915309446254055</v>
      </c>
      <c r="M10">
        <f t="shared" si="2"/>
        <v>0.59537168820929909</v>
      </c>
      <c r="N10" s="19">
        <v>8.1699999999999995E-2</v>
      </c>
      <c r="O10" s="19">
        <v>6.93E-2</v>
      </c>
      <c r="P10" s="32">
        <v>0</v>
      </c>
    </row>
    <row r="11" spans="1:16" x14ac:dyDescent="0.2">
      <c r="A11" s="1">
        <v>2</v>
      </c>
      <c r="B11" s="7" t="s">
        <v>15</v>
      </c>
      <c r="C11" s="8" t="s">
        <v>14</v>
      </c>
      <c r="D11" s="9">
        <v>10</v>
      </c>
      <c r="E11" s="18">
        <f t="shared" si="0"/>
        <v>196.25</v>
      </c>
      <c r="F11">
        <v>285.13</v>
      </c>
      <c r="G11" s="19">
        <v>249.47</v>
      </c>
      <c r="H11" s="19">
        <v>8.92</v>
      </c>
      <c r="I11" s="19">
        <v>0.83</v>
      </c>
      <c r="J11" s="19">
        <v>12.01</v>
      </c>
      <c r="K11" s="19">
        <v>10.01</v>
      </c>
      <c r="L11" s="20">
        <f t="shared" si="1"/>
        <v>0.2178649237472767</v>
      </c>
      <c r="M11">
        <f t="shared" si="2"/>
        <v>1.1363575760098803</v>
      </c>
      <c r="N11" s="19">
        <v>3.1E-2</v>
      </c>
      <c r="O11" s="19">
        <v>0</v>
      </c>
      <c r="P11" s="35">
        <v>0</v>
      </c>
    </row>
    <row r="12" spans="1:16" x14ac:dyDescent="0.2">
      <c r="A12" s="1">
        <v>2</v>
      </c>
      <c r="B12" s="7" t="s">
        <v>16</v>
      </c>
      <c r="C12" s="1" t="s">
        <v>13</v>
      </c>
      <c r="D12" s="1">
        <v>4.3</v>
      </c>
      <c r="E12" s="18">
        <f t="shared" si="0"/>
        <v>84.387500000000003</v>
      </c>
      <c r="F12">
        <v>90.42</v>
      </c>
      <c r="G12" s="19">
        <v>83.79</v>
      </c>
      <c r="H12" s="19">
        <v>3.71</v>
      </c>
      <c r="I12" s="19">
        <v>6.42</v>
      </c>
      <c r="J12" s="19">
        <v>17.190000000000001</v>
      </c>
      <c r="K12" s="19">
        <v>15.7</v>
      </c>
      <c r="L12" s="20">
        <f t="shared" si="1"/>
        <v>0.16056034482758644</v>
      </c>
      <c r="M12">
        <f t="shared" si="2"/>
        <v>0.89944759141685249</v>
      </c>
      <c r="N12" s="19">
        <v>3.9199999999999999E-2</v>
      </c>
      <c r="O12" s="19">
        <v>0</v>
      </c>
      <c r="P12" s="34">
        <v>0</v>
      </c>
    </row>
    <row r="13" spans="1:16" x14ac:dyDescent="0.2">
      <c r="A13" s="1">
        <v>2</v>
      </c>
      <c r="B13" s="7" t="s">
        <v>16</v>
      </c>
      <c r="C13" s="8" t="s">
        <v>14</v>
      </c>
      <c r="D13" s="9">
        <v>10</v>
      </c>
      <c r="E13" s="18">
        <f t="shared" si="0"/>
        <v>196.25</v>
      </c>
      <c r="F13">
        <v>289.36</v>
      </c>
      <c r="G13" s="19">
        <v>245.46</v>
      </c>
      <c r="H13" s="19">
        <v>13.9</v>
      </c>
      <c r="I13" s="19">
        <v>0.91</v>
      </c>
      <c r="J13" s="19">
        <v>12.51</v>
      </c>
      <c r="K13" s="19">
        <v>10.77</v>
      </c>
      <c r="L13" s="20">
        <f t="shared" si="1"/>
        <v>0.17647058823529416</v>
      </c>
      <c r="M13">
        <f t="shared" si="2"/>
        <v>1.2142495316597977</v>
      </c>
      <c r="N13" s="19">
        <v>0.156</v>
      </c>
      <c r="O13" s="19">
        <v>0</v>
      </c>
      <c r="P13" s="34">
        <v>0</v>
      </c>
    </row>
    <row r="14" spans="1:16" x14ac:dyDescent="0.2">
      <c r="A14" s="1">
        <v>3</v>
      </c>
      <c r="B14" s="6" t="s">
        <v>12</v>
      </c>
      <c r="C14" s="1" t="s">
        <v>13</v>
      </c>
      <c r="D14" s="1">
        <v>5</v>
      </c>
      <c r="E14" s="18">
        <f t="shared" si="0"/>
        <v>98.125</v>
      </c>
      <c r="F14">
        <v>113.8</v>
      </c>
      <c r="G14" s="19">
        <v>109.25</v>
      </c>
      <c r="H14" s="19">
        <v>3.23</v>
      </c>
      <c r="I14" s="19">
        <v>6.27</v>
      </c>
      <c r="J14" s="19">
        <v>17.13</v>
      </c>
      <c r="K14" s="19">
        <v>16.41</v>
      </c>
      <c r="L14" s="20">
        <f t="shared" si="1"/>
        <v>7.1005917159763204E-2</v>
      </c>
      <c r="M14">
        <f t="shared" si="2"/>
        <v>1.0773964497041422</v>
      </c>
      <c r="N14" s="19">
        <v>5.7500000000000002E-2</v>
      </c>
      <c r="O14" s="19">
        <v>0.1101</v>
      </c>
      <c r="P14" s="32">
        <v>0</v>
      </c>
    </row>
    <row r="15" spans="1:16" x14ac:dyDescent="0.2">
      <c r="A15" s="1">
        <v>3</v>
      </c>
      <c r="B15" s="7" t="s">
        <v>12</v>
      </c>
      <c r="C15" s="8" t="s">
        <v>14</v>
      </c>
      <c r="D15" s="9">
        <v>10</v>
      </c>
      <c r="E15" s="18">
        <f t="shared" si="0"/>
        <v>196.25</v>
      </c>
      <c r="F15">
        <v>318.92</v>
      </c>
      <c r="G15" s="19">
        <v>300.11</v>
      </c>
      <c r="H15" s="19">
        <v>15.11</v>
      </c>
      <c r="I15" s="19">
        <v>0.86</v>
      </c>
      <c r="J15" s="19">
        <v>12.59</v>
      </c>
      <c r="K15" s="19">
        <v>11.52</v>
      </c>
      <c r="L15" s="20">
        <f t="shared" si="1"/>
        <v>0.10037523452157601</v>
      </c>
      <c r="M15">
        <f t="shared" si="2"/>
        <v>1.461953274936963</v>
      </c>
      <c r="N15" s="19">
        <v>5.3199999999999997E-2</v>
      </c>
      <c r="O15" s="19">
        <v>0</v>
      </c>
      <c r="P15" s="34">
        <v>0</v>
      </c>
    </row>
    <row r="16" spans="1:16" x14ac:dyDescent="0.2">
      <c r="A16" s="1">
        <v>3</v>
      </c>
      <c r="B16" s="7" t="s">
        <v>15</v>
      </c>
      <c r="C16" s="1" t="s">
        <v>13</v>
      </c>
      <c r="D16" s="1">
        <v>5</v>
      </c>
      <c r="E16" s="18">
        <f t="shared" si="0"/>
        <v>98.125</v>
      </c>
      <c r="F16">
        <v>84.98</v>
      </c>
      <c r="G16" s="19">
        <v>77.099999999999994</v>
      </c>
      <c r="H16" s="19">
        <v>5.51</v>
      </c>
      <c r="I16" s="19">
        <v>6.43</v>
      </c>
      <c r="J16" s="19">
        <v>17.2</v>
      </c>
      <c r="K16" s="19">
        <v>16.29</v>
      </c>
      <c r="L16" s="20">
        <f t="shared" si="1"/>
        <v>9.229208924949292E-2</v>
      </c>
      <c r="M16">
        <f t="shared" si="2"/>
        <v>0.78610974018423541</v>
      </c>
      <c r="N16" s="19">
        <v>2.1899999999999999E-2</v>
      </c>
      <c r="O16" s="19">
        <v>0</v>
      </c>
      <c r="P16" s="34">
        <v>0</v>
      </c>
    </row>
    <row r="17" spans="1:16" x14ac:dyDescent="0.2">
      <c r="A17" s="1">
        <v>3</v>
      </c>
      <c r="B17" s="7" t="s">
        <v>15</v>
      </c>
      <c r="C17" s="8" t="s">
        <v>14</v>
      </c>
      <c r="D17" s="9">
        <v>10</v>
      </c>
      <c r="E17" s="18">
        <f t="shared" si="0"/>
        <v>196.25</v>
      </c>
      <c r="F17">
        <v>284.22000000000003</v>
      </c>
      <c r="G17" s="19">
        <v>264.64</v>
      </c>
      <c r="H17" s="19">
        <v>10.19</v>
      </c>
      <c r="I17" s="19">
        <v>6.42</v>
      </c>
      <c r="J17" s="19">
        <v>16.86</v>
      </c>
      <c r="K17" s="19">
        <v>15.72</v>
      </c>
      <c r="L17" s="20">
        <f t="shared" si="1"/>
        <v>0.12258064516129018</v>
      </c>
      <c r="M17">
        <f t="shared" si="2"/>
        <v>1.2707267721388951</v>
      </c>
      <c r="N17" s="19">
        <v>2.5399999999999999E-2</v>
      </c>
      <c r="O17" s="19">
        <v>0.59379999999999999</v>
      </c>
      <c r="P17" s="32">
        <v>0</v>
      </c>
    </row>
    <row r="18" spans="1:16" x14ac:dyDescent="0.2">
      <c r="A18" s="1">
        <v>3</v>
      </c>
      <c r="B18" s="7" t="s">
        <v>16</v>
      </c>
      <c r="C18" s="1" t="s">
        <v>13</v>
      </c>
      <c r="D18" s="1">
        <v>5</v>
      </c>
      <c r="E18" s="18">
        <f t="shared" si="0"/>
        <v>98.125</v>
      </c>
      <c r="F18">
        <v>135.9</v>
      </c>
      <c r="G18" s="19">
        <v>127.24</v>
      </c>
      <c r="H18" s="19">
        <v>4.9800000000000004</v>
      </c>
      <c r="I18" s="19">
        <v>0.87</v>
      </c>
      <c r="J18" s="19">
        <v>11.07</v>
      </c>
      <c r="K18" s="19">
        <v>9.99</v>
      </c>
      <c r="L18" s="20">
        <f t="shared" si="1"/>
        <v>0.11842105263157894</v>
      </c>
      <c r="M18">
        <f t="shared" si="2"/>
        <v>1.220958766342608</v>
      </c>
      <c r="N18" s="19">
        <v>3.1300000000000001E-2</v>
      </c>
      <c r="O18" s="19">
        <v>0</v>
      </c>
      <c r="P18" s="34">
        <v>0</v>
      </c>
    </row>
    <row r="19" spans="1:16" x14ac:dyDescent="0.2">
      <c r="A19" s="1">
        <v>3</v>
      </c>
      <c r="B19" s="7" t="s">
        <v>16</v>
      </c>
      <c r="C19" s="8" t="s">
        <v>14</v>
      </c>
      <c r="D19" s="9">
        <v>10</v>
      </c>
      <c r="E19" s="18">
        <f t="shared" si="0"/>
        <v>196.25</v>
      </c>
      <c r="F19">
        <v>318.97000000000003</v>
      </c>
      <c r="G19" s="19">
        <v>300.75</v>
      </c>
      <c r="H19" s="19">
        <v>10.32</v>
      </c>
      <c r="I19" s="19">
        <v>0.90149999999999997</v>
      </c>
      <c r="J19" s="20">
        <v>10.299200000000001</v>
      </c>
      <c r="K19" s="20">
        <v>9.2840000000000007</v>
      </c>
      <c r="L19" s="20">
        <f t="shared" si="1"/>
        <v>0.12110945422010141</v>
      </c>
      <c r="M19">
        <f t="shared" si="2"/>
        <v>1.42848263636899</v>
      </c>
      <c r="N19" s="19">
        <v>6.4299999999999996E-2</v>
      </c>
      <c r="O19" s="19">
        <v>0</v>
      </c>
      <c r="P19" s="34">
        <v>0</v>
      </c>
    </row>
    <row r="20" spans="1:16" x14ac:dyDescent="0.2">
      <c r="A20" s="1">
        <v>4</v>
      </c>
      <c r="B20" s="6" t="s">
        <v>12</v>
      </c>
      <c r="C20" s="1" t="s">
        <v>13</v>
      </c>
      <c r="D20" s="1">
        <v>5</v>
      </c>
      <c r="E20" s="18">
        <f t="shared" si="0"/>
        <v>98.125</v>
      </c>
      <c r="F20">
        <v>116.65</v>
      </c>
      <c r="G20" s="19">
        <v>61.59</v>
      </c>
      <c r="H20" s="19">
        <v>3.5</v>
      </c>
      <c r="I20" s="19">
        <v>0.92</v>
      </c>
      <c r="J20" s="19">
        <v>11.72</v>
      </c>
      <c r="K20" s="19">
        <v>9.2899999999999991</v>
      </c>
      <c r="L20" s="20">
        <f t="shared" si="1"/>
        <v>0.29032258064516148</v>
      </c>
      <c r="M20">
        <f t="shared" si="2"/>
        <v>0.84365728374768834</v>
      </c>
      <c r="N20" s="19">
        <v>2.53E-2</v>
      </c>
      <c r="O20" s="19">
        <v>0.38929999999999998</v>
      </c>
      <c r="P20" s="32">
        <f>N21</f>
        <v>6.93E-2</v>
      </c>
    </row>
    <row r="21" spans="1:16" x14ac:dyDescent="0.2">
      <c r="A21" s="1">
        <v>4</v>
      </c>
      <c r="B21" s="7" t="s">
        <v>12</v>
      </c>
      <c r="C21" s="8" t="s">
        <v>14</v>
      </c>
      <c r="D21" s="9">
        <v>10</v>
      </c>
      <c r="E21" s="18">
        <f t="shared" si="0"/>
        <v>196.25</v>
      </c>
      <c r="F21">
        <v>335.44</v>
      </c>
      <c r="G21" s="19">
        <v>279.86</v>
      </c>
      <c r="H21" s="19">
        <v>8.82</v>
      </c>
      <c r="I21" s="19">
        <v>0.89</v>
      </c>
      <c r="J21" s="19">
        <v>12.62</v>
      </c>
      <c r="K21" s="19">
        <v>10.59</v>
      </c>
      <c r="L21" s="20">
        <f t="shared" si="1"/>
        <v>0.20927835051546387</v>
      </c>
      <c r="M21">
        <f t="shared" si="2"/>
        <v>1.3515397202705366</v>
      </c>
      <c r="N21" s="19">
        <v>6.93E-2</v>
      </c>
      <c r="O21" s="19">
        <v>0.58560000000000001</v>
      </c>
      <c r="P21" s="32">
        <v>0.56669999999999998</v>
      </c>
    </row>
    <row r="22" spans="1:16" x14ac:dyDescent="0.2">
      <c r="A22" s="1">
        <v>4</v>
      </c>
      <c r="B22" s="7" t="s">
        <v>15</v>
      </c>
      <c r="C22" s="1" t="s">
        <v>13</v>
      </c>
      <c r="D22" s="1">
        <v>4.4000000000000004</v>
      </c>
      <c r="E22" s="18">
        <f t="shared" si="0"/>
        <v>86.350000000000009</v>
      </c>
      <c r="F22">
        <v>97.28</v>
      </c>
      <c r="G22" s="19">
        <v>82.3</v>
      </c>
      <c r="H22" s="19">
        <v>3.15</v>
      </c>
      <c r="I22" s="19">
        <v>0.82</v>
      </c>
      <c r="J22" s="19">
        <v>11.76</v>
      </c>
      <c r="K22" s="19">
        <v>9.32</v>
      </c>
      <c r="L22" s="20">
        <f t="shared" si="1"/>
        <v>0.2870588235294117</v>
      </c>
      <c r="M22">
        <f t="shared" si="2"/>
        <v>0.80318375966483868</v>
      </c>
      <c r="N22" s="26">
        <v>2.1499999999999998E-2</v>
      </c>
      <c r="O22" s="26">
        <f>0.2744+0.0299</f>
        <v>0.30429999999999996</v>
      </c>
      <c r="P22" s="38" t="s">
        <v>17</v>
      </c>
    </row>
    <row r="23" spans="1:16" x14ac:dyDescent="0.2">
      <c r="A23" s="1">
        <v>4</v>
      </c>
      <c r="B23" s="7" t="s">
        <v>15</v>
      </c>
      <c r="C23" s="8" t="s">
        <v>14</v>
      </c>
      <c r="D23" s="9">
        <v>10</v>
      </c>
      <c r="E23" s="18">
        <f t="shared" si="0"/>
        <v>196.25</v>
      </c>
      <c r="F23">
        <v>316.17</v>
      </c>
      <c r="G23" s="19">
        <v>251.19</v>
      </c>
      <c r="H23" s="19">
        <v>6.36</v>
      </c>
      <c r="I23" s="19">
        <v>0.82</v>
      </c>
      <c r="J23" s="19">
        <v>11.45</v>
      </c>
      <c r="K23" s="19">
        <v>9.36</v>
      </c>
      <c r="L23" s="20">
        <f t="shared" si="1"/>
        <v>0.24473067915690866</v>
      </c>
      <c r="M23">
        <f t="shared" si="2"/>
        <v>1.2167821715717717</v>
      </c>
      <c r="N23" s="19">
        <v>4.8099999999999997E-2</v>
      </c>
      <c r="O23" s="19">
        <v>0.39279999999999998</v>
      </c>
      <c r="P23" s="32">
        <v>0.35510000000000003</v>
      </c>
    </row>
    <row r="24" spans="1:16" x14ac:dyDescent="0.2">
      <c r="A24" s="1">
        <v>4</v>
      </c>
      <c r="B24" s="7" t="s">
        <v>16</v>
      </c>
      <c r="C24" s="1" t="s">
        <v>13</v>
      </c>
      <c r="D24" s="1">
        <v>3</v>
      </c>
      <c r="E24" s="18">
        <f t="shared" si="0"/>
        <v>58.875</v>
      </c>
      <c r="F24">
        <v>62.18</v>
      </c>
      <c r="G24" s="19">
        <v>39.74</v>
      </c>
      <c r="H24" s="19">
        <v>0.85</v>
      </c>
      <c r="I24" s="19">
        <v>1.08</v>
      </c>
      <c r="J24" s="19">
        <v>12.27</v>
      </c>
      <c r="K24" s="19">
        <v>9.7200000000000006</v>
      </c>
      <c r="L24" s="20">
        <f t="shared" si="1"/>
        <v>0.29513888888888873</v>
      </c>
      <c r="M24">
        <f t="shared" si="2"/>
        <v>0.74442911063930184</v>
      </c>
      <c r="N24" s="19">
        <v>0</v>
      </c>
      <c r="O24" s="19">
        <v>0</v>
      </c>
      <c r="P24" s="35">
        <v>0</v>
      </c>
    </row>
    <row r="25" spans="1:16" x14ac:dyDescent="0.2">
      <c r="A25" s="1">
        <v>4</v>
      </c>
      <c r="B25" s="7" t="s">
        <v>16</v>
      </c>
      <c r="C25" s="8" t="s">
        <v>14</v>
      </c>
      <c r="D25" s="9">
        <v>10</v>
      </c>
      <c r="E25" s="18">
        <f t="shared" si="0"/>
        <v>196.25</v>
      </c>
      <c r="F25">
        <v>320.62</v>
      </c>
      <c r="G25" s="19">
        <v>266.45999999999998</v>
      </c>
      <c r="H25" s="19">
        <v>5.55</v>
      </c>
      <c r="I25" s="19">
        <v>0.93</v>
      </c>
      <c r="J25" s="19">
        <v>11.43</v>
      </c>
      <c r="K25" s="19">
        <v>9.19</v>
      </c>
      <c r="L25" s="20">
        <f t="shared" si="1"/>
        <v>0.27118644067796616</v>
      </c>
      <c r="M25">
        <f t="shared" si="2"/>
        <v>1.1906863866997732</v>
      </c>
      <c r="N25" s="19">
        <v>7.1900000000000006E-2</v>
      </c>
      <c r="O25" s="19">
        <v>0.73970000000000002</v>
      </c>
      <c r="P25" s="32">
        <f>N26</f>
        <v>0.1366</v>
      </c>
    </row>
    <row r="26" spans="1:16" x14ac:dyDescent="0.2">
      <c r="A26" s="1">
        <v>5</v>
      </c>
      <c r="B26" s="6" t="s">
        <v>12</v>
      </c>
      <c r="C26" s="1" t="s">
        <v>13</v>
      </c>
      <c r="D26" s="1">
        <v>4.9000000000000004</v>
      </c>
      <c r="E26" s="18">
        <f t="shared" si="0"/>
        <v>96.162500000000009</v>
      </c>
      <c r="F26">
        <v>112.21</v>
      </c>
      <c r="G26" s="19">
        <v>100.98</v>
      </c>
      <c r="H26" s="19">
        <v>4.4400000000000004</v>
      </c>
      <c r="I26" s="19">
        <v>0.9</v>
      </c>
      <c r="J26" s="19">
        <v>9.3699999999999992</v>
      </c>
      <c r="K26" s="19">
        <v>8.9600000000000009</v>
      </c>
      <c r="L26" s="20">
        <f t="shared" si="1"/>
        <v>5.0868486352357113E-2</v>
      </c>
      <c r="M26">
        <f t="shared" si="2"/>
        <v>1.1075216133773769</v>
      </c>
      <c r="N26" s="19">
        <v>0.1366</v>
      </c>
      <c r="O26" s="19">
        <v>6.9000000000000006E-2</v>
      </c>
      <c r="P26" s="32">
        <v>0</v>
      </c>
    </row>
    <row r="27" spans="1:16" x14ac:dyDescent="0.2">
      <c r="A27" s="1">
        <v>5</v>
      </c>
      <c r="B27" s="7" t="s">
        <v>12</v>
      </c>
      <c r="C27" s="8" t="s">
        <v>14</v>
      </c>
      <c r="D27" s="9">
        <v>10</v>
      </c>
      <c r="E27" s="18">
        <f t="shared" si="0"/>
        <v>196.25</v>
      </c>
      <c r="F27">
        <v>316.29000000000002</v>
      </c>
      <c r="G27" s="19">
        <v>287.58</v>
      </c>
      <c r="H27" s="19">
        <v>11.33</v>
      </c>
      <c r="I27" s="19">
        <v>0.95</v>
      </c>
      <c r="J27" s="19">
        <v>10.039999999999999</v>
      </c>
      <c r="K27" s="19">
        <v>8.94</v>
      </c>
      <c r="L27" s="20">
        <f t="shared" si="1"/>
        <v>0.13767209011264087</v>
      </c>
      <c r="M27">
        <f t="shared" si="2"/>
        <v>1.3897869789466133</v>
      </c>
      <c r="N27" s="19">
        <v>6.8199999999999997E-2</v>
      </c>
      <c r="O27" s="19">
        <v>1.4200000000000001E-2</v>
      </c>
      <c r="P27" s="32">
        <v>0</v>
      </c>
    </row>
    <row r="28" spans="1:16" x14ac:dyDescent="0.2">
      <c r="A28" s="1">
        <v>5</v>
      </c>
      <c r="B28" s="7" t="s">
        <v>15</v>
      </c>
      <c r="C28" s="1" t="s">
        <v>13</v>
      </c>
      <c r="D28" s="1">
        <v>5</v>
      </c>
      <c r="E28" s="18">
        <f t="shared" si="0"/>
        <v>98.125</v>
      </c>
      <c r="F28">
        <v>129.88</v>
      </c>
      <c r="G28" s="19">
        <v>117.64</v>
      </c>
      <c r="H28" s="19">
        <v>8.5</v>
      </c>
      <c r="I28" s="19">
        <v>0.82</v>
      </c>
      <c r="J28" s="19">
        <v>10.69</v>
      </c>
      <c r="K28" s="19">
        <v>9.9</v>
      </c>
      <c r="L28" s="20">
        <f t="shared" si="1"/>
        <v>8.7004405286343511E-2</v>
      </c>
      <c r="M28">
        <f t="shared" si="2"/>
        <v>1.2084572518869778</v>
      </c>
      <c r="N28" s="19">
        <v>3.6400000000000002E-2</v>
      </c>
      <c r="O28" s="19">
        <v>7.0199999999999999E-2</v>
      </c>
      <c r="P28" s="32">
        <v>0</v>
      </c>
    </row>
    <row r="29" spans="1:16" x14ac:dyDescent="0.2">
      <c r="A29" s="1">
        <v>5</v>
      </c>
      <c r="B29" s="7" t="s">
        <v>15</v>
      </c>
      <c r="C29" s="8" t="s">
        <v>14</v>
      </c>
      <c r="D29" s="9">
        <v>10</v>
      </c>
      <c r="E29" s="18">
        <f t="shared" si="0"/>
        <v>196.25</v>
      </c>
      <c r="F29">
        <v>305.77999999999997</v>
      </c>
      <c r="G29" s="19">
        <v>285.08999999999997</v>
      </c>
      <c r="H29" s="19">
        <v>11.6</v>
      </c>
      <c r="I29" s="19">
        <v>0.88</v>
      </c>
      <c r="J29" s="19">
        <v>10.45</v>
      </c>
      <c r="K29" s="19">
        <v>9.24</v>
      </c>
      <c r="L29" s="20">
        <f t="shared" si="1"/>
        <v>0.14473684210526305</v>
      </c>
      <c r="M29">
        <f t="shared" si="2"/>
        <v>1.3325980556486758</v>
      </c>
      <c r="N29" s="19">
        <v>7.3000000000000001E-3</v>
      </c>
      <c r="O29" s="19">
        <v>0</v>
      </c>
      <c r="P29" s="34">
        <v>0</v>
      </c>
    </row>
    <row r="30" spans="1:16" x14ac:dyDescent="0.2">
      <c r="A30" s="1">
        <v>5</v>
      </c>
      <c r="B30" s="7" t="s">
        <v>16</v>
      </c>
      <c r="C30" s="1" t="s">
        <v>13</v>
      </c>
      <c r="D30" s="1">
        <v>4.4000000000000004</v>
      </c>
      <c r="E30" s="18">
        <f t="shared" si="0"/>
        <v>86.350000000000009</v>
      </c>
      <c r="F30">
        <v>86.88</v>
      </c>
      <c r="G30" s="19">
        <v>78.290000000000006</v>
      </c>
      <c r="H30" s="19">
        <v>3.33</v>
      </c>
      <c r="I30" s="19">
        <v>0.8</v>
      </c>
      <c r="J30" s="19">
        <v>11.1</v>
      </c>
      <c r="K30" s="19">
        <v>10.35</v>
      </c>
      <c r="L30" s="20">
        <f t="shared" si="1"/>
        <v>7.8534031413612579E-2</v>
      </c>
      <c r="M30">
        <f t="shared" si="2"/>
        <v>0.92712175275952902</v>
      </c>
      <c r="N30" s="20">
        <v>0.12820000000000001</v>
      </c>
      <c r="O30" s="20">
        <v>0.78380000000000005</v>
      </c>
      <c r="P30" s="32">
        <v>0</v>
      </c>
    </row>
    <row r="31" spans="1:16" x14ac:dyDescent="0.2">
      <c r="A31" s="1">
        <v>5</v>
      </c>
      <c r="B31" s="7" t="s">
        <v>16</v>
      </c>
      <c r="C31" s="8" t="s">
        <v>14</v>
      </c>
      <c r="D31" s="9">
        <v>9.1</v>
      </c>
      <c r="E31" s="18">
        <f t="shared" si="0"/>
        <v>178.58750000000001</v>
      </c>
      <c r="F31" s="24">
        <f>G31+H31</f>
        <v>252.76</v>
      </c>
      <c r="G31" s="19">
        <v>244.48</v>
      </c>
      <c r="H31" s="19">
        <v>8.2799999999999994</v>
      </c>
      <c r="I31" s="19">
        <v>0.83</v>
      </c>
      <c r="J31" s="19">
        <v>10.52</v>
      </c>
      <c r="K31" s="19">
        <v>9.66</v>
      </c>
      <c r="L31" s="20">
        <f t="shared" si="1"/>
        <v>9.7395243488108657E-2</v>
      </c>
      <c r="M31">
        <f t="shared" si="2"/>
        <v>1.2774823448222616</v>
      </c>
      <c r="N31" s="19">
        <v>9.2799999999999994E-2</v>
      </c>
      <c r="O31" s="19">
        <v>0.72799999999999998</v>
      </c>
      <c r="P31" s="32">
        <v>0</v>
      </c>
    </row>
    <row r="32" spans="1:16" x14ac:dyDescent="0.2">
      <c r="A32" s="1">
        <v>6</v>
      </c>
      <c r="B32" s="6" t="s">
        <v>12</v>
      </c>
      <c r="C32" s="1" t="s">
        <v>13</v>
      </c>
      <c r="D32" s="1">
        <v>5</v>
      </c>
      <c r="E32" s="18">
        <f t="shared" si="0"/>
        <v>98.125</v>
      </c>
      <c r="F32">
        <v>136.59</v>
      </c>
      <c r="G32" s="19">
        <v>126.74</v>
      </c>
      <c r="H32" s="19">
        <v>7.37</v>
      </c>
      <c r="I32" s="19">
        <v>0.83</v>
      </c>
      <c r="J32" s="19">
        <v>11.02</v>
      </c>
      <c r="K32" s="19">
        <v>10.199999999999999</v>
      </c>
      <c r="L32" s="20">
        <f t="shared" si="1"/>
        <v>8.7513340448239094E-2</v>
      </c>
      <c r="M32">
        <f t="shared" si="2"/>
        <v>1.2701814300960512</v>
      </c>
      <c r="N32" s="19">
        <v>5.7200000000000001E-2</v>
      </c>
      <c r="O32" s="19">
        <v>0</v>
      </c>
      <c r="P32" s="34">
        <v>0</v>
      </c>
    </row>
    <row r="33" spans="1:16" x14ac:dyDescent="0.2">
      <c r="A33" s="1">
        <v>6</v>
      </c>
      <c r="B33" s="7" t="s">
        <v>12</v>
      </c>
      <c r="C33" s="8" t="s">
        <v>14</v>
      </c>
      <c r="D33" s="9">
        <v>10</v>
      </c>
      <c r="E33" s="18">
        <f t="shared" si="0"/>
        <v>196.25</v>
      </c>
      <c r="F33">
        <v>329.1</v>
      </c>
      <c r="G33" s="19">
        <v>302.01</v>
      </c>
      <c r="H33" s="19">
        <v>17.510000000000002</v>
      </c>
      <c r="I33" s="19">
        <v>0.83</v>
      </c>
      <c r="J33" s="19">
        <v>10.98</v>
      </c>
      <c r="K33" s="19">
        <v>9.92</v>
      </c>
      <c r="L33" s="20">
        <f t="shared" si="1"/>
        <v>0.11661166116611667</v>
      </c>
      <c r="M33">
        <f t="shared" si="2"/>
        <v>1.4813916041285657</v>
      </c>
      <c r="N33" s="19">
        <v>0.17899999999999999</v>
      </c>
      <c r="O33" s="19">
        <v>0.1124</v>
      </c>
      <c r="P33" s="32">
        <v>0</v>
      </c>
    </row>
    <row r="34" spans="1:16" x14ac:dyDescent="0.2">
      <c r="A34" s="1">
        <v>6</v>
      </c>
      <c r="B34" s="7" t="s">
        <v>15</v>
      </c>
      <c r="C34" s="1" t="s">
        <v>13</v>
      </c>
      <c r="D34" s="1">
        <v>5</v>
      </c>
      <c r="E34" s="18">
        <f t="shared" si="0"/>
        <v>98.125</v>
      </c>
      <c r="F34">
        <v>115.81</v>
      </c>
      <c r="G34" s="19">
        <v>98.22</v>
      </c>
      <c r="H34" s="19">
        <v>14.34</v>
      </c>
      <c r="I34" s="19">
        <v>0.87</v>
      </c>
      <c r="J34" s="19">
        <v>11.2</v>
      </c>
      <c r="K34" s="19">
        <v>10.38</v>
      </c>
      <c r="L34" s="20">
        <f t="shared" si="1"/>
        <v>8.6225026288117596E-2</v>
      </c>
      <c r="M34">
        <f t="shared" si="2"/>
        <v>1.0784639969994712</v>
      </c>
      <c r="N34" s="19">
        <v>0.2034</v>
      </c>
      <c r="O34" s="19">
        <v>0.12590000000000001</v>
      </c>
      <c r="P34" s="32">
        <v>0</v>
      </c>
    </row>
    <row r="35" spans="1:16" x14ac:dyDescent="0.2">
      <c r="A35" s="1">
        <v>6</v>
      </c>
      <c r="B35" s="7" t="s">
        <v>15</v>
      </c>
      <c r="C35" s="8" t="s">
        <v>14</v>
      </c>
      <c r="D35" s="9">
        <v>10</v>
      </c>
      <c r="E35" s="18">
        <f t="shared" si="0"/>
        <v>196.25</v>
      </c>
      <c r="F35">
        <v>291.27</v>
      </c>
      <c r="G35" s="19">
        <v>245.33</v>
      </c>
      <c r="H35" s="19">
        <v>28.95</v>
      </c>
      <c r="I35" s="19">
        <v>0.89</v>
      </c>
      <c r="J35" s="19">
        <v>12.01</v>
      </c>
      <c r="K35" s="19">
        <v>10.73</v>
      </c>
      <c r="L35" s="20">
        <f t="shared" si="1"/>
        <v>0.13008130081300806</v>
      </c>
      <c r="M35">
        <f t="shared" si="2"/>
        <v>1.2911144943296566</v>
      </c>
      <c r="N35" s="19">
        <v>0.112</v>
      </c>
      <c r="O35" s="19">
        <v>0</v>
      </c>
      <c r="P35" s="34">
        <v>0</v>
      </c>
    </row>
    <row r="36" spans="1:16" x14ac:dyDescent="0.2">
      <c r="A36" s="1">
        <v>6</v>
      </c>
      <c r="B36" s="7" t="s">
        <v>16</v>
      </c>
      <c r="C36" s="1" t="s">
        <v>13</v>
      </c>
      <c r="D36" s="1">
        <v>5</v>
      </c>
      <c r="E36" s="18">
        <f t="shared" si="0"/>
        <v>98.125</v>
      </c>
      <c r="F36">
        <v>78.59</v>
      </c>
      <c r="G36" s="19">
        <v>65.47</v>
      </c>
      <c r="H36" s="19">
        <v>7.67</v>
      </c>
      <c r="I36" s="19">
        <v>0.83</v>
      </c>
      <c r="J36" s="19">
        <v>11.28</v>
      </c>
      <c r="K36" s="19">
        <v>10.050000000000001</v>
      </c>
      <c r="L36" s="20">
        <f t="shared" si="1"/>
        <v>0.13340563991323195</v>
      </c>
      <c r="M36">
        <f t="shared" si="2"/>
        <v>0.69407032620860232</v>
      </c>
      <c r="N36" s="19">
        <v>7.17E-2</v>
      </c>
      <c r="O36" s="19">
        <v>0</v>
      </c>
      <c r="P36" s="34">
        <v>0</v>
      </c>
    </row>
    <row r="37" spans="1:16" x14ac:dyDescent="0.2">
      <c r="A37" s="1">
        <v>6</v>
      </c>
      <c r="B37" s="7" t="s">
        <v>16</v>
      </c>
      <c r="C37" s="8" t="s">
        <v>14</v>
      </c>
      <c r="D37" s="9">
        <v>10</v>
      </c>
      <c r="E37" s="18">
        <f t="shared" si="0"/>
        <v>196.25</v>
      </c>
      <c r="F37">
        <v>306.94</v>
      </c>
      <c r="G37" s="19">
        <v>282.38</v>
      </c>
      <c r="H37" s="19">
        <v>14.69</v>
      </c>
      <c r="I37" s="19">
        <v>0.88</v>
      </c>
      <c r="J37" s="19">
        <v>11.3</v>
      </c>
      <c r="K37" s="19">
        <v>10.24</v>
      </c>
      <c r="L37" s="20">
        <f t="shared" si="1"/>
        <v>0.1132478632478633</v>
      </c>
      <c r="M37">
        <f t="shared" si="2"/>
        <v>1.3869029342914694</v>
      </c>
      <c r="N37" s="19">
        <v>0.2114</v>
      </c>
      <c r="O37" s="19">
        <v>5.7500000000000002E-2</v>
      </c>
      <c r="P37" s="38" t="s">
        <v>17</v>
      </c>
    </row>
    <row r="38" spans="1:16" x14ac:dyDescent="0.2">
      <c r="A38" s="1">
        <v>7</v>
      </c>
      <c r="B38" s="6" t="s">
        <v>12</v>
      </c>
      <c r="C38" s="1" t="s">
        <v>13</v>
      </c>
      <c r="D38" s="1">
        <v>5</v>
      </c>
      <c r="E38" s="18">
        <f t="shared" si="0"/>
        <v>98.125</v>
      </c>
      <c r="F38">
        <v>126.47</v>
      </c>
      <c r="G38" s="19">
        <v>110.17</v>
      </c>
      <c r="H38" s="19">
        <v>6.43</v>
      </c>
      <c r="I38" s="19">
        <v>0.81</v>
      </c>
      <c r="J38" s="19">
        <v>10.75</v>
      </c>
      <c r="K38" s="19">
        <v>9.57</v>
      </c>
      <c r="L38" s="20">
        <f t="shared" si="1"/>
        <v>0.13470319634703193</v>
      </c>
      <c r="M38">
        <f t="shared" si="2"/>
        <v>1.1152518395718816</v>
      </c>
      <c r="N38" s="19">
        <v>7.2999999999999995E-2</v>
      </c>
      <c r="O38" s="19">
        <v>0.82</v>
      </c>
      <c r="P38" s="32">
        <v>9.9900000000000003E-2</v>
      </c>
    </row>
    <row r="39" spans="1:16" x14ac:dyDescent="0.2">
      <c r="A39" s="1">
        <v>7</v>
      </c>
      <c r="B39" s="7" t="s">
        <v>12</v>
      </c>
      <c r="C39" s="8" t="s">
        <v>14</v>
      </c>
      <c r="D39" s="9">
        <v>10</v>
      </c>
      <c r="E39" s="18">
        <f t="shared" si="0"/>
        <v>196.25</v>
      </c>
      <c r="F39">
        <v>330.03</v>
      </c>
      <c r="G39" s="19">
        <v>302.11</v>
      </c>
      <c r="H39" s="19">
        <v>11.58</v>
      </c>
      <c r="I39" s="19">
        <v>0.82</v>
      </c>
      <c r="J39" s="19">
        <v>10.81</v>
      </c>
      <c r="K39" s="19">
        <v>9.74</v>
      </c>
      <c r="L39" s="20">
        <f t="shared" si="1"/>
        <v>0.11995515695067267</v>
      </c>
      <c r="M39">
        <f t="shared" si="2"/>
        <v>1.4799551569506724</v>
      </c>
      <c r="N39" s="19">
        <v>0.27400000000000002</v>
      </c>
      <c r="O39" s="19">
        <v>0.27610000000000001</v>
      </c>
      <c r="P39" s="32">
        <f>N40</f>
        <v>5.8000000000000003E-2</v>
      </c>
    </row>
    <row r="40" spans="1:16" x14ac:dyDescent="0.2">
      <c r="A40" s="1">
        <v>7</v>
      </c>
      <c r="B40" s="7" t="s">
        <v>15</v>
      </c>
      <c r="C40" s="1" t="s">
        <v>13</v>
      </c>
      <c r="D40" s="1">
        <v>5</v>
      </c>
      <c r="E40" s="18">
        <f t="shared" si="0"/>
        <v>98.125</v>
      </c>
      <c r="F40">
        <v>143.63999999999999</v>
      </c>
      <c r="G40" s="19">
        <v>84.27</v>
      </c>
      <c r="H40" s="19">
        <v>9.32</v>
      </c>
      <c r="I40" s="19">
        <v>0.88</v>
      </c>
      <c r="J40" s="19">
        <v>12.14</v>
      </c>
      <c r="K40" s="19">
        <v>10.47</v>
      </c>
      <c r="L40" s="20">
        <f t="shared" si="1"/>
        <v>0.17413972888425441</v>
      </c>
      <c r="M40">
        <f t="shared" si="2"/>
        <v>1.2089331907573573</v>
      </c>
      <c r="N40" s="19">
        <v>5.8000000000000003E-2</v>
      </c>
      <c r="O40" s="19">
        <v>0.29830000000000001</v>
      </c>
      <c r="P40" s="38" t="s">
        <v>17</v>
      </c>
    </row>
    <row r="41" spans="1:16" x14ac:dyDescent="0.2">
      <c r="A41" s="1">
        <v>7</v>
      </c>
      <c r="B41" s="7" t="s">
        <v>15</v>
      </c>
      <c r="C41" s="8" t="s">
        <v>14</v>
      </c>
      <c r="D41" s="9">
        <v>10</v>
      </c>
      <c r="E41" s="18">
        <f t="shared" si="0"/>
        <v>196.25</v>
      </c>
      <c r="F41">
        <v>324.66000000000003</v>
      </c>
      <c r="G41" s="19">
        <v>230.23</v>
      </c>
      <c r="H41" s="19">
        <v>11.89</v>
      </c>
      <c r="I41" s="19">
        <v>0.86</v>
      </c>
      <c r="J41" s="19">
        <v>11.33</v>
      </c>
      <c r="K41" s="19">
        <v>9.91</v>
      </c>
      <c r="L41" s="20">
        <f t="shared" si="1"/>
        <v>0.15690607734806628</v>
      </c>
      <c r="M41">
        <f t="shared" si="2"/>
        <v>1.3947458493155507</v>
      </c>
      <c r="N41" s="19">
        <v>0.108</v>
      </c>
      <c r="O41" s="19">
        <v>0.71099999999999997</v>
      </c>
      <c r="P41" s="32">
        <f>N42</f>
        <v>4.6800000000000001E-2</v>
      </c>
    </row>
    <row r="42" spans="1:16" x14ac:dyDescent="0.2">
      <c r="A42" s="1">
        <v>7</v>
      </c>
      <c r="B42" s="7" t="s">
        <v>16</v>
      </c>
      <c r="C42" s="1" t="s">
        <v>13</v>
      </c>
      <c r="D42" s="1">
        <v>5</v>
      </c>
      <c r="E42" s="18">
        <f t="shared" si="0"/>
        <v>98.125</v>
      </c>
      <c r="F42">
        <v>134.38</v>
      </c>
      <c r="G42" s="19">
        <v>87.97</v>
      </c>
      <c r="H42" s="19">
        <v>3.24</v>
      </c>
      <c r="I42" s="19">
        <v>0.93</v>
      </c>
      <c r="J42" s="19">
        <v>11.61</v>
      </c>
      <c r="K42" s="19">
        <v>10.23</v>
      </c>
      <c r="L42" s="20">
        <f t="shared" si="1"/>
        <v>0.14838709677419343</v>
      </c>
      <c r="M42">
        <f t="shared" si="2"/>
        <v>1.1662648859667146</v>
      </c>
      <c r="N42" s="19">
        <v>4.6800000000000001E-2</v>
      </c>
      <c r="O42" s="19">
        <v>0.53759999999999997</v>
      </c>
      <c r="P42" s="38" t="s">
        <v>17</v>
      </c>
    </row>
    <row r="43" spans="1:16" x14ac:dyDescent="0.2">
      <c r="A43" s="1">
        <v>7</v>
      </c>
      <c r="B43" s="7" t="s">
        <v>16</v>
      </c>
      <c r="C43" s="8" t="s">
        <v>14</v>
      </c>
      <c r="D43" s="9">
        <v>10</v>
      </c>
      <c r="E43" s="18">
        <f t="shared" si="0"/>
        <v>196.25</v>
      </c>
      <c r="F43">
        <v>317.31</v>
      </c>
      <c r="G43" s="19">
        <v>241.48</v>
      </c>
      <c r="H43" s="19">
        <v>7.07</v>
      </c>
      <c r="I43" s="19">
        <v>0.95</v>
      </c>
      <c r="J43" s="19">
        <v>11.96</v>
      </c>
      <c r="K43" s="19">
        <v>10.42</v>
      </c>
      <c r="L43" s="20">
        <f t="shared" si="1"/>
        <v>0.16261879619852174</v>
      </c>
      <c r="M43">
        <f t="shared" si="2"/>
        <v>1.353933400143934</v>
      </c>
      <c r="N43" s="19">
        <v>7.8100000000000003E-2</v>
      </c>
      <c r="O43" s="19">
        <v>0.79559999999999997</v>
      </c>
      <c r="P43" s="38" t="s">
        <v>17</v>
      </c>
    </row>
    <row r="44" spans="1:16" x14ac:dyDescent="0.2">
      <c r="A44" s="1">
        <v>8</v>
      </c>
      <c r="B44" s="1" t="s">
        <v>12</v>
      </c>
      <c r="C44" s="1" t="s">
        <v>13</v>
      </c>
      <c r="D44" s="1">
        <v>5</v>
      </c>
      <c r="E44" s="18">
        <f t="shared" si="0"/>
        <v>98.125</v>
      </c>
      <c r="F44">
        <v>106.09</v>
      </c>
      <c r="G44" s="19">
        <v>101.27</v>
      </c>
      <c r="H44" s="19">
        <v>3.26</v>
      </c>
      <c r="I44" s="19">
        <v>1.06</v>
      </c>
      <c r="J44" s="19">
        <v>11.52</v>
      </c>
      <c r="K44" s="19">
        <v>10.75</v>
      </c>
      <c r="L44" s="20">
        <f t="shared" si="1"/>
        <v>7.946336429308562E-2</v>
      </c>
      <c r="M44">
        <f t="shared" si="2"/>
        <v>0.99525841204735332</v>
      </c>
      <c r="N44" s="19">
        <v>7.7000000000000002E-3</v>
      </c>
      <c r="O44" s="19">
        <v>0.1037</v>
      </c>
      <c r="P44" s="32">
        <f>N45</f>
        <v>2.41E-2</v>
      </c>
    </row>
    <row r="45" spans="1:16" x14ac:dyDescent="0.2">
      <c r="A45" s="1">
        <v>8</v>
      </c>
      <c r="B45" s="1" t="s">
        <v>12</v>
      </c>
      <c r="C45" s="8" t="s">
        <v>14</v>
      </c>
      <c r="D45" s="9">
        <v>10</v>
      </c>
      <c r="E45" s="18">
        <f t="shared" si="0"/>
        <v>196.25</v>
      </c>
      <c r="F45">
        <v>291.97000000000003</v>
      </c>
      <c r="G45" s="19">
        <v>273.08</v>
      </c>
      <c r="H45" s="19">
        <v>10.91</v>
      </c>
      <c r="I45" s="19">
        <v>0.9</v>
      </c>
      <c r="J45" s="19">
        <v>10.63</v>
      </c>
      <c r="K45" s="19">
        <v>9.4499999999999993</v>
      </c>
      <c r="L45" s="20">
        <f t="shared" si="1"/>
        <v>0.13801169590643295</v>
      </c>
      <c r="M45">
        <f t="shared" si="2"/>
        <v>1.2824189816366818</v>
      </c>
      <c r="N45" s="19">
        <v>2.41E-2</v>
      </c>
      <c r="O45" s="19">
        <v>0.13439999999999999</v>
      </c>
      <c r="P45" s="38" t="s">
        <v>17</v>
      </c>
    </row>
    <row r="46" spans="1:16" x14ac:dyDescent="0.2">
      <c r="A46" s="1">
        <v>8</v>
      </c>
      <c r="B46" s="1" t="s">
        <v>15</v>
      </c>
      <c r="C46" s="1" t="s">
        <v>13</v>
      </c>
      <c r="D46" s="1">
        <v>5</v>
      </c>
      <c r="E46" s="18">
        <f t="shared" si="0"/>
        <v>98.125</v>
      </c>
      <c r="F46">
        <v>124.03</v>
      </c>
      <c r="G46" s="19">
        <v>86.5</v>
      </c>
      <c r="H46" s="19">
        <v>4.6399999999999997</v>
      </c>
      <c r="I46" s="19">
        <v>0.89</v>
      </c>
      <c r="J46" s="19">
        <v>11</v>
      </c>
      <c r="K46" s="19">
        <v>9.23</v>
      </c>
      <c r="L46" s="20">
        <f t="shared" si="1"/>
        <v>0.21223021582733809</v>
      </c>
      <c r="M46">
        <f t="shared" si="2"/>
        <v>0.99574100719424463</v>
      </c>
      <c r="N46" s="19">
        <v>4.2299999999999997E-2</v>
      </c>
      <c r="O46" s="19">
        <v>0.23910000000000001</v>
      </c>
      <c r="P46" s="32">
        <f>N47</f>
        <v>8.2500000000000004E-2</v>
      </c>
    </row>
    <row r="47" spans="1:16" x14ac:dyDescent="0.2">
      <c r="A47" s="1">
        <v>8</v>
      </c>
      <c r="B47" s="1" t="s">
        <v>15</v>
      </c>
      <c r="C47" s="8" t="s">
        <v>14</v>
      </c>
      <c r="D47" s="9">
        <v>10</v>
      </c>
      <c r="E47" s="18">
        <f t="shared" si="0"/>
        <v>196.25</v>
      </c>
      <c r="F47">
        <v>326.93</v>
      </c>
      <c r="G47" s="19">
        <v>242.97</v>
      </c>
      <c r="H47" s="19">
        <v>16.41</v>
      </c>
      <c r="I47" s="19">
        <v>0.83</v>
      </c>
      <c r="J47" s="19">
        <v>11.16</v>
      </c>
      <c r="K47" s="19">
        <v>9.27</v>
      </c>
      <c r="L47" s="20">
        <f t="shared" si="1"/>
        <v>0.22393364928909962</v>
      </c>
      <c r="M47">
        <f t="shared" si="2"/>
        <v>1.2928375645244059</v>
      </c>
      <c r="N47" s="19">
        <v>8.2500000000000004E-2</v>
      </c>
      <c r="O47" s="19">
        <v>0.62180000000000002</v>
      </c>
      <c r="P47" s="38" t="s">
        <v>17</v>
      </c>
    </row>
    <row r="48" spans="1:16" x14ac:dyDescent="0.2">
      <c r="A48" s="1">
        <v>8</v>
      </c>
      <c r="B48" s="1" t="s">
        <v>16</v>
      </c>
      <c r="C48" s="1" t="s">
        <v>13</v>
      </c>
      <c r="D48" s="1">
        <v>5</v>
      </c>
      <c r="E48" s="18">
        <f t="shared" si="0"/>
        <v>98.125</v>
      </c>
      <c r="F48">
        <v>135.66</v>
      </c>
      <c r="G48" s="19">
        <v>111.86</v>
      </c>
      <c r="H48" s="19">
        <v>1.96</v>
      </c>
      <c r="I48" s="19">
        <v>1.06</v>
      </c>
      <c r="J48" s="19">
        <v>11.53</v>
      </c>
      <c r="K48" s="19">
        <v>9.6999999999999993</v>
      </c>
      <c r="L48" s="20">
        <f t="shared" si="1"/>
        <v>0.21180555555555558</v>
      </c>
      <c r="M48">
        <f t="shared" si="2"/>
        <v>1.089696390658174</v>
      </c>
      <c r="N48" s="19">
        <v>1.6400000000000001E-2</v>
      </c>
      <c r="O48" s="19">
        <v>0</v>
      </c>
      <c r="P48" s="34">
        <v>0</v>
      </c>
    </row>
    <row r="49" spans="1:16" x14ac:dyDescent="0.2">
      <c r="A49" s="1">
        <v>8</v>
      </c>
      <c r="B49" s="1" t="s">
        <v>16</v>
      </c>
      <c r="C49" s="8" t="s">
        <v>14</v>
      </c>
      <c r="D49" s="9">
        <v>10</v>
      </c>
      <c r="E49" s="18">
        <f t="shared" si="0"/>
        <v>196.25</v>
      </c>
      <c r="F49">
        <v>315.88</v>
      </c>
      <c r="G49" s="19">
        <v>259.32</v>
      </c>
      <c r="H49" s="19">
        <v>3.29</v>
      </c>
      <c r="I49" s="19">
        <v>0.88</v>
      </c>
      <c r="J49" s="19">
        <v>12.21</v>
      </c>
      <c r="K49" s="19">
        <v>10.3</v>
      </c>
      <c r="L49" s="20">
        <f t="shared" si="1"/>
        <v>0.20276008492569003</v>
      </c>
      <c r="M49">
        <f t="shared" si="2"/>
        <v>1.2832211178276334</v>
      </c>
      <c r="N49" s="19">
        <v>9.8000000000000004E-2</v>
      </c>
      <c r="O49" s="19">
        <v>0.42730000000000001</v>
      </c>
      <c r="P49" s="32">
        <f>N50</f>
        <v>9.2999999999999992E-3</v>
      </c>
    </row>
    <row r="50" spans="1:16" x14ac:dyDescent="0.2">
      <c r="A50" s="1">
        <v>9</v>
      </c>
      <c r="B50" s="1" t="s">
        <v>12</v>
      </c>
      <c r="C50" s="1" t="s">
        <v>13</v>
      </c>
      <c r="D50" s="1">
        <v>5</v>
      </c>
      <c r="E50" s="18">
        <f t="shared" si="0"/>
        <v>98.125</v>
      </c>
      <c r="F50">
        <v>109.66</v>
      </c>
      <c r="G50" s="19">
        <v>87.29</v>
      </c>
      <c r="H50" s="19">
        <v>14.28</v>
      </c>
      <c r="I50" s="19">
        <v>1.07</v>
      </c>
      <c r="J50" s="19">
        <v>11.46</v>
      </c>
      <c r="K50" s="19">
        <v>10.35</v>
      </c>
      <c r="L50" s="20">
        <f t="shared" si="1"/>
        <v>0.11961206896551738</v>
      </c>
      <c r="M50">
        <f t="shared" si="2"/>
        <v>0.98388117724577184</v>
      </c>
      <c r="N50" s="19">
        <v>9.2999999999999992E-3</v>
      </c>
      <c r="O50" s="19">
        <v>0</v>
      </c>
      <c r="P50" s="35">
        <v>0</v>
      </c>
    </row>
    <row r="51" spans="1:16" x14ac:dyDescent="0.2">
      <c r="A51" s="1">
        <v>9</v>
      </c>
      <c r="B51" s="1" t="s">
        <v>12</v>
      </c>
      <c r="C51" s="8" t="s">
        <v>14</v>
      </c>
      <c r="D51" s="9">
        <v>10</v>
      </c>
      <c r="E51" s="18">
        <f t="shared" si="0"/>
        <v>196.25</v>
      </c>
      <c r="F51">
        <v>315.67</v>
      </c>
      <c r="G51" s="19">
        <v>280.68</v>
      </c>
      <c r="H51" s="19">
        <v>25.05</v>
      </c>
      <c r="I51" s="19">
        <v>0.87</v>
      </c>
      <c r="J51" s="19">
        <v>10.98</v>
      </c>
      <c r="K51" s="19">
        <v>9.7100000000000009</v>
      </c>
      <c r="L51" s="20">
        <f t="shared" si="1"/>
        <v>0.14366515837104066</v>
      </c>
      <c r="M51">
        <f t="shared" si="2"/>
        <v>1.3774227743032541</v>
      </c>
      <c r="N51" s="19">
        <v>3.0999999999999999E-3</v>
      </c>
      <c r="O51" s="19">
        <v>0</v>
      </c>
      <c r="P51" s="35">
        <v>0</v>
      </c>
    </row>
    <row r="52" spans="1:16" x14ac:dyDescent="0.2">
      <c r="A52" s="1">
        <v>9</v>
      </c>
      <c r="B52" s="1" t="s">
        <v>15</v>
      </c>
      <c r="C52" s="1" t="s">
        <v>13</v>
      </c>
      <c r="D52" s="1">
        <v>4.3</v>
      </c>
      <c r="E52" s="18">
        <f t="shared" si="0"/>
        <v>84.387500000000003</v>
      </c>
      <c r="F52">
        <v>113</v>
      </c>
      <c r="G52" s="19">
        <v>105.32</v>
      </c>
      <c r="H52" s="19">
        <v>6.05</v>
      </c>
      <c r="I52" s="19">
        <v>0.91</v>
      </c>
      <c r="J52" s="19">
        <v>11.11</v>
      </c>
      <c r="K52" s="19">
        <v>10.11</v>
      </c>
      <c r="L52" s="20">
        <f t="shared" si="1"/>
        <v>0.10869565217391305</v>
      </c>
      <c r="M52">
        <f t="shared" si="2"/>
        <v>1.1935107842316437</v>
      </c>
      <c r="N52" s="19">
        <v>1.3100000000000001E-2</v>
      </c>
      <c r="O52" s="19">
        <v>0</v>
      </c>
      <c r="P52" s="35">
        <v>0</v>
      </c>
    </row>
    <row r="53" spans="1:16" x14ac:dyDescent="0.2">
      <c r="A53" s="1">
        <v>9</v>
      </c>
      <c r="B53" s="1" t="s">
        <v>15</v>
      </c>
      <c r="C53" s="8" t="s">
        <v>14</v>
      </c>
      <c r="D53" s="9">
        <v>10</v>
      </c>
      <c r="E53" s="18">
        <f t="shared" si="0"/>
        <v>196.25</v>
      </c>
      <c r="F53">
        <v>316.27999999999997</v>
      </c>
      <c r="G53" s="19">
        <v>290.93</v>
      </c>
      <c r="H53" s="19">
        <v>19.82</v>
      </c>
      <c r="I53" s="19">
        <v>0.91</v>
      </c>
      <c r="J53" s="19">
        <v>11.09</v>
      </c>
      <c r="K53" s="19">
        <v>9.94</v>
      </c>
      <c r="L53" s="20">
        <f t="shared" si="1"/>
        <v>0.12735326688815066</v>
      </c>
      <c r="M53">
        <f t="shared" si="2"/>
        <v>1.4063730382095068</v>
      </c>
      <c r="N53" s="19">
        <v>2.0299999999999999E-2</v>
      </c>
      <c r="O53" s="19">
        <v>0</v>
      </c>
      <c r="P53" s="35">
        <v>0</v>
      </c>
    </row>
    <row r="54" spans="1:16" x14ac:dyDescent="0.2">
      <c r="A54" s="1">
        <v>9</v>
      </c>
      <c r="B54" s="1" t="s">
        <v>16</v>
      </c>
      <c r="C54" s="1" t="s">
        <v>13</v>
      </c>
      <c r="D54" s="1">
        <v>4</v>
      </c>
      <c r="E54" s="18">
        <f t="shared" si="0"/>
        <v>78.5</v>
      </c>
      <c r="F54">
        <v>78.19</v>
      </c>
      <c r="G54" s="19">
        <v>69.77</v>
      </c>
      <c r="H54" s="19">
        <v>7.05</v>
      </c>
      <c r="I54" s="19">
        <v>0.89</v>
      </c>
      <c r="J54" s="19">
        <v>8.8000000000000007</v>
      </c>
      <c r="K54" s="19">
        <v>8.35</v>
      </c>
      <c r="L54" s="20">
        <f t="shared" si="1"/>
        <v>6.0321715817694514E-2</v>
      </c>
      <c r="M54">
        <f t="shared" si="2"/>
        <v>0.93596745274158544</v>
      </c>
      <c r="N54" s="19">
        <v>5.0500000000000003E-2</v>
      </c>
      <c r="O54" s="19">
        <v>0</v>
      </c>
      <c r="P54" s="35">
        <v>0</v>
      </c>
    </row>
    <row r="55" spans="1:16" x14ac:dyDescent="0.2">
      <c r="A55" s="1">
        <v>9</v>
      </c>
      <c r="B55" s="1" t="s">
        <v>16</v>
      </c>
      <c r="C55" s="8" t="s">
        <v>14</v>
      </c>
      <c r="D55" s="9">
        <v>10</v>
      </c>
      <c r="E55" s="18">
        <f t="shared" si="0"/>
        <v>196.25</v>
      </c>
      <c r="F55">
        <v>276.29000000000002</v>
      </c>
      <c r="G55" s="19">
        <v>253.76</v>
      </c>
      <c r="H55" s="19">
        <v>17.84</v>
      </c>
      <c r="I55" s="19">
        <v>0.93</v>
      </c>
      <c r="J55" s="19">
        <v>10.73</v>
      </c>
      <c r="K55" s="19">
        <v>10.039999999999999</v>
      </c>
      <c r="L55" s="20">
        <f t="shared" si="1"/>
        <v>7.5740944017563261E-2</v>
      </c>
      <c r="M55">
        <f t="shared" si="2"/>
        <v>1.3012154628147132</v>
      </c>
      <c r="N55" s="19">
        <v>3.9600000000000003E-2</v>
      </c>
      <c r="O55" s="19">
        <v>0</v>
      </c>
      <c r="P55" s="35">
        <v>0</v>
      </c>
    </row>
    <row r="56" spans="1:16" x14ac:dyDescent="0.2">
      <c r="A56" s="1">
        <v>10</v>
      </c>
      <c r="B56" s="1" t="s">
        <v>12</v>
      </c>
      <c r="C56" s="1" t="s">
        <v>13</v>
      </c>
      <c r="D56" s="1">
        <v>5</v>
      </c>
      <c r="E56" s="18">
        <f t="shared" si="0"/>
        <v>98.125</v>
      </c>
      <c r="F56">
        <v>147.06</v>
      </c>
      <c r="G56" s="19">
        <v>113.92</v>
      </c>
      <c r="H56" s="19">
        <v>8.8699999999999992</v>
      </c>
      <c r="I56" s="19">
        <v>0.91</v>
      </c>
      <c r="J56" s="19">
        <v>10.63</v>
      </c>
      <c r="K56" s="19">
        <v>9.26</v>
      </c>
      <c r="L56" s="20">
        <f t="shared" si="1"/>
        <v>0.16407185628742527</v>
      </c>
      <c r="M56">
        <f t="shared" si="2"/>
        <v>1.2528060414203439</v>
      </c>
      <c r="N56" s="19">
        <v>0.42409999999999998</v>
      </c>
      <c r="O56" s="19">
        <v>0.69530000000000003</v>
      </c>
      <c r="P56" s="38" t="s">
        <v>17</v>
      </c>
    </row>
    <row r="57" spans="1:16" x14ac:dyDescent="0.2">
      <c r="A57" s="1">
        <v>10</v>
      </c>
      <c r="B57" s="1" t="s">
        <v>12</v>
      </c>
      <c r="C57" s="8" t="s">
        <v>14</v>
      </c>
      <c r="D57" s="9">
        <v>9.9</v>
      </c>
      <c r="E57" s="18">
        <f t="shared" si="0"/>
        <v>194.28749999999999</v>
      </c>
      <c r="F57">
        <v>325.2</v>
      </c>
      <c r="G57" s="19">
        <v>257.29000000000002</v>
      </c>
      <c r="H57" s="19">
        <v>20.55</v>
      </c>
      <c r="I57" s="19">
        <v>0.92</v>
      </c>
      <c r="J57" s="19">
        <v>10.52</v>
      </c>
      <c r="K57" s="19">
        <v>9.18</v>
      </c>
      <c r="L57" s="20">
        <f t="shared" si="1"/>
        <v>0.16222760290556901</v>
      </c>
      <c r="M57">
        <f t="shared" si="2"/>
        <v>1.402270262034917</v>
      </c>
      <c r="N57" s="19">
        <v>0.16700000000000001</v>
      </c>
      <c r="O57" s="19">
        <v>0.3306</v>
      </c>
      <c r="P57" s="38" t="s">
        <v>17</v>
      </c>
    </row>
    <row r="58" spans="1:16" x14ac:dyDescent="0.2">
      <c r="A58" s="1">
        <v>10</v>
      </c>
      <c r="B58" s="1" t="s">
        <v>15</v>
      </c>
      <c r="C58" s="1" t="s">
        <v>13</v>
      </c>
      <c r="D58" s="1">
        <v>5</v>
      </c>
      <c r="E58" s="18">
        <f t="shared" si="0"/>
        <v>98.125</v>
      </c>
      <c r="F58">
        <v>143.52000000000001</v>
      </c>
      <c r="G58" s="19">
        <v>118.97</v>
      </c>
      <c r="H58" s="19">
        <v>7.7</v>
      </c>
      <c r="I58" s="19">
        <v>0.92</v>
      </c>
      <c r="J58" s="19">
        <v>10.18</v>
      </c>
      <c r="K58" s="19">
        <v>8.9700000000000006</v>
      </c>
      <c r="L58" s="20">
        <f t="shared" si="1"/>
        <v>0.15031055900621104</v>
      </c>
      <c r="M58">
        <f t="shared" si="2"/>
        <v>1.2427763421292086</v>
      </c>
      <c r="N58" s="19">
        <v>0.17910000000000001</v>
      </c>
      <c r="O58" s="19">
        <v>2.8199999999999999E-2</v>
      </c>
      <c r="P58" s="38" t="s">
        <v>17</v>
      </c>
    </row>
    <row r="59" spans="1:16" x14ac:dyDescent="0.2">
      <c r="A59" s="1">
        <v>10</v>
      </c>
      <c r="B59" s="1" t="s">
        <v>15</v>
      </c>
      <c r="C59" s="8" t="s">
        <v>14</v>
      </c>
      <c r="D59" s="9">
        <v>10</v>
      </c>
      <c r="E59" s="18">
        <f t="shared" si="0"/>
        <v>196.25</v>
      </c>
      <c r="F59">
        <v>324.95999999999998</v>
      </c>
      <c r="G59" s="19">
        <v>265.74</v>
      </c>
      <c r="H59" s="19">
        <v>26.19</v>
      </c>
      <c r="I59" s="19">
        <v>0.89</v>
      </c>
      <c r="J59" s="19">
        <v>10.15</v>
      </c>
      <c r="K59" s="19">
        <v>8.91</v>
      </c>
      <c r="L59" s="20">
        <f t="shared" si="1"/>
        <v>0.15461346633416462</v>
      </c>
      <c r="M59">
        <f t="shared" si="2"/>
        <v>1.3998308686881522</v>
      </c>
      <c r="N59" s="19">
        <v>0.21060000000000001</v>
      </c>
      <c r="O59" s="19">
        <v>0</v>
      </c>
      <c r="P59" s="35">
        <v>0</v>
      </c>
    </row>
    <row r="60" spans="1:16" x14ac:dyDescent="0.2">
      <c r="A60" s="1">
        <v>10</v>
      </c>
      <c r="B60" s="1" t="s">
        <v>16</v>
      </c>
      <c r="C60" s="1" t="s">
        <v>13</v>
      </c>
      <c r="D60" s="1">
        <v>5</v>
      </c>
      <c r="E60" s="18">
        <f t="shared" si="0"/>
        <v>98.125</v>
      </c>
      <c r="F60">
        <v>144.53</v>
      </c>
      <c r="G60" s="19">
        <v>127.05</v>
      </c>
      <c r="H60" s="19">
        <v>6.8</v>
      </c>
      <c r="I60" s="19">
        <v>0.91</v>
      </c>
      <c r="J60" s="19">
        <v>12.11</v>
      </c>
      <c r="K60" s="19">
        <v>10.82</v>
      </c>
      <c r="L60" s="20">
        <f t="shared" si="1"/>
        <v>0.13017154389505542</v>
      </c>
      <c r="M60">
        <f t="shared" si="2"/>
        <v>1.2811852918302944</v>
      </c>
      <c r="N60" s="19">
        <v>9.4600000000000004E-2</v>
      </c>
      <c r="O60" s="19">
        <v>0.1537</v>
      </c>
      <c r="P60" s="32">
        <v>0</v>
      </c>
    </row>
    <row r="61" spans="1:16" x14ac:dyDescent="0.2">
      <c r="A61" s="1">
        <v>10</v>
      </c>
      <c r="B61" s="1" t="s">
        <v>16</v>
      </c>
      <c r="C61" s="8" t="s">
        <v>14</v>
      </c>
      <c r="D61" s="9">
        <v>10</v>
      </c>
      <c r="E61" s="18">
        <f t="shared" si="0"/>
        <v>196.25</v>
      </c>
      <c r="F61">
        <v>321.13</v>
      </c>
      <c r="G61" s="19">
        <v>287.08</v>
      </c>
      <c r="H61" s="19">
        <v>19.61</v>
      </c>
      <c r="I61" s="19">
        <v>0.89</v>
      </c>
      <c r="J61" s="19">
        <v>12.08</v>
      </c>
      <c r="K61" s="19">
        <v>10.86</v>
      </c>
      <c r="L61" s="20">
        <f t="shared" si="1"/>
        <v>0.12236710130391182</v>
      </c>
      <c r="M61">
        <f t="shared" si="2"/>
        <v>1.4360981032268778</v>
      </c>
      <c r="N61" s="19">
        <v>7.0800000000000002E-2</v>
      </c>
      <c r="O61" s="19">
        <v>0</v>
      </c>
      <c r="P61" s="35">
        <v>0</v>
      </c>
    </row>
    <row r="62" spans="1:16" x14ac:dyDescent="0.2">
      <c r="A62" s="1">
        <v>11</v>
      </c>
      <c r="B62" s="1" t="s">
        <v>12</v>
      </c>
      <c r="C62" s="1" t="s">
        <v>13</v>
      </c>
      <c r="D62" s="1">
        <v>5</v>
      </c>
      <c r="E62" s="18">
        <f t="shared" si="0"/>
        <v>98.125</v>
      </c>
      <c r="F62">
        <v>90.52</v>
      </c>
      <c r="G62" s="19">
        <v>81.97</v>
      </c>
      <c r="H62" s="19">
        <v>6.21</v>
      </c>
      <c r="I62" s="19">
        <v>0.92</v>
      </c>
      <c r="J62" s="19">
        <v>8.6199999999999992</v>
      </c>
      <c r="K62" s="19">
        <v>8.26</v>
      </c>
      <c r="L62" s="20">
        <f t="shared" si="1"/>
        <v>4.9046321525885485E-2</v>
      </c>
      <c r="M62">
        <f t="shared" si="2"/>
        <v>0.87725173987747096</v>
      </c>
      <c r="N62" s="19">
        <v>9.6000000000000002E-2</v>
      </c>
      <c r="O62" s="19">
        <v>0.159</v>
      </c>
      <c r="P62" s="38" t="s">
        <v>17</v>
      </c>
    </row>
    <row r="63" spans="1:16" x14ac:dyDescent="0.2">
      <c r="A63" s="1">
        <v>11</v>
      </c>
      <c r="B63" s="1" t="s">
        <v>12</v>
      </c>
      <c r="C63" s="8" t="s">
        <v>14</v>
      </c>
      <c r="D63" s="9">
        <v>10</v>
      </c>
      <c r="E63" s="18">
        <f t="shared" si="0"/>
        <v>196.25</v>
      </c>
      <c r="F63">
        <v>276.68</v>
      </c>
      <c r="G63" s="19">
        <v>250.16</v>
      </c>
      <c r="H63" s="19">
        <v>10.25</v>
      </c>
      <c r="I63" s="19">
        <v>0.9</v>
      </c>
      <c r="J63" s="19">
        <v>13.01</v>
      </c>
      <c r="K63" s="19">
        <v>11.82</v>
      </c>
      <c r="L63" s="20">
        <f t="shared" si="1"/>
        <v>0.10897435897435893</v>
      </c>
      <c r="M63">
        <f t="shared" si="2"/>
        <v>1.2561985954597421</v>
      </c>
      <c r="N63" s="19">
        <v>0.13489999999999999</v>
      </c>
      <c r="O63" s="19">
        <v>0.28920000000000001</v>
      </c>
      <c r="P63" s="38" t="s">
        <v>17</v>
      </c>
    </row>
    <row r="64" spans="1:16" x14ac:dyDescent="0.2">
      <c r="A64" s="1">
        <v>11</v>
      </c>
      <c r="B64" s="1" t="s">
        <v>15</v>
      </c>
      <c r="C64" s="1" t="s">
        <v>13</v>
      </c>
      <c r="D64" s="1">
        <v>4.8</v>
      </c>
      <c r="E64" s="18">
        <f t="shared" si="0"/>
        <v>94.2</v>
      </c>
      <c r="F64">
        <v>96.56</v>
      </c>
      <c r="G64" s="19">
        <v>66.89</v>
      </c>
      <c r="H64" s="19">
        <v>15.72</v>
      </c>
      <c r="I64" s="19">
        <v>0.91</v>
      </c>
      <c r="J64" s="19">
        <v>10.11</v>
      </c>
      <c r="K64" s="19">
        <v>9.0299999999999994</v>
      </c>
      <c r="L64" s="20">
        <f t="shared" si="1"/>
        <v>0.13300492610837442</v>
      </c>
      <c r="M64">
        <f t="shared" si="2"/>
        <v>0.88871596958572574</v>
      </c>
      <c r="N64" s="19">
        <v>0.15429999999999999</v>
      </c>
      <c r="O64" s="19">
        <v>0.63370000000000004</v>
      </c>
      <c r="P64" s="38" t="s">
        <v>17</v>
      </c>
    </row>
    <row r="65" spans="1:16" x14ac:dyDescent="0.2">
      <c r="A65" s="1">
        <v>11</v>
      </c>
      <c r="B65" s="1" t="s">
        <v>15</v>
      </c>
      <c r="C65" s="8" t="s">
        <v>14</v>
      </c>
      <c r="D65" s="27">
        <v>10</v>
      </c>
      <c r="E65" s="18">
        <f t="shared" si="0"/>
        <v>196.25</v>
      </c>
      <c r="F65">
        <v>287.35000000000002</v>
      </c>
      <c r="G65" s="19">
        <v>242.6</v>
      </c>
      <c r="H65" s="19">
        <v>17.43</v>
      </c>
      <c r="I65" s="19">
        <v>0.89</v>
      </c>
      <c r="J65" s="19">
        <v>10.76</v>
      </c>
      <c r="K65" s="19">
        <v>9.68</v>
      </c>
      <c r="L65" s="20">
        <f t="shared" si="1"/>
        <v>0.12286689419795224</v>
      </c>
      <c r="M65">
        <f t="shared" si="2"/>
        <v>1.2843016456163996</v>
      </c>
      <c r="N65" s="19">
        <v>0.1177</v>
      </c>
      <c r="O65" s="19">
        <v>0.40839999999999999</v>
      </c>
      <c r="P65" s="38" t="s">
        <v>17</v>
      </c>
    </row>
    <row r="66" spans="1:16" x14ac:dyDescent="0.2">
      <c r="A66" s="1">
        <v>11</v>
      </c>
      <c r="B66" s="1" t="s">
        <v>16</v>
      </c>
      <c r="C66" s="1" t="s">
        <v>13</v>
      </c>
      <c r="D66" s="1">
        <v>5</v>
      </c>
      <c r="E66" s="18">
        <f t="shared" ref="E66:E73" si="3">3.14*2.5*2.5*D66</f>
        <v>98.125</v>
      </c>
      <c r="F66">
        <v>120.84</v>
      </c>
      <c r="G66" s="19">
        <v>112.49</v>
      </c>
      <c r="H66" s="19">
        <v>4.9400000000000004</v>
      </c>
      <c r="I66" s="19">
        <v>0.9</v>
      </c>
      <c r="J66" s="19">
        <v>10.09</v>
      </c>
      <c r="K66" s="19">
        <v>9.69</v>
      </c>
      <c r="L66" s="20">
        <f t="shared" si="1"/>
        <v>4.5506257110352721E-2</v>
      </c>
      <c r="M66">
        <f t="shared" si="2"/>
        <v>1.1754499250016304</v>
      </c>
      <c r="N66" s="19">
        <v>7.5800000000000006E-2</v>
      </c>
      <c r="O66" s="19">
        <v>0.83340000000000003</v>
      </c>
      <c r="P66" s="38" t="s">
        <v>17</v>
      </c>
    </row>
    <row r="67" spans="1:16" x14ac:dyDescent="0.2">
      <c r="A67" s="1">
        <v>11</v>
      </c>
      <c r="B67" s="1" t="s">
        <v>16</v>
      </c>
      <c r="C67" s="8" t="s">
        <v>14</v>
      </c>
      <c r="D67" s="9">
        <v>10</v>
      </c>
      <c r="E67" s="18">
        <f t="shared" si="3"/>
        <v>196.25</v>
      </c>
      <c r="F67">
        <v>384.18</v>
      </c>
      <c r="G67" s="19">
        <v>255.45</v>
      </c>
      <c r="H67" s="19">
        <v>19.23</v>
      </c>
      <c r="I67" s="19">
        <v>0.89</v>
      </c>
      <c r="J67" s="19">
        <v>10.42</v>
      </c>
      <c r="K67" s="19">
        <v>9.6300000000000008</v>
      </c>
      <c r="L67" s="20">
        <f t="shared" ref="L67:L86" si="4">(((J67-I67)-(K67-I67))/(K67-I67))</f>
        <v>9.0389016018306539E-2</v>
      </c>
      <c r="M67">
        <f t="shared" si="2"/>
        <v>1.780659097202991</v>
      </c>
      <c r="N67" s="19">
        <v>0.25679999999999997</v>
      </c>
      <c r="O67" s="19">
        <v>0.76370000000000005</v>
      </c>
      <c r="P67" s="38" t="s">
        <v>17</v>
      </c>
    </row>
    <row r="68" spans="1:16" x14ac:dyDescent="0.2">
      <c r="A68" s="1">
        <v>12</v>
      </c>
      <c r="B68" s="1" t="s">
        <v>12</v>
      </c>
      <c r="C68" s="1" t="s">
        <v>13</v>
      </c>
      <c r="D68" s="1">
        <v>5</v>
      </c>
      <c r="E68" s="18">
        <f t="shared" si="3"/>
        <v>98.125</v>
      </c>
      <c r="F68">
        <v>157.96</v>
      </c>
      <c r="G68" s="19">
        <v>130.91</v>
      </c>
      <c r="H68" s="19">
        <v>10.53</v>
      </c>
      <c r="I68" s="19">
        <v>0.94</v>
      </c>
      <c r="J68" s="19">
        <v>9.44</v>
      </c>
      <c r="K68" s="19">
        <v>7.69</v>
      </c>
      <c r="L68" s="20">
        <f t="shared" si="4"/>
        <v>0.25925925925925924</v>
      </c>
      <c r="M68">
        <f t="shared" ref="M68:M87" si="5">(F68-(F68*L68))/E68</f>
        <v>1.1924321774003304</v>
      </c>
      <c r="N68" s="19">
        <v>3.3099999999999997E-2</v>
      </c>
      <c r="O68" s="19">
        <v>6.1899999999999997E-2</v>
      </c>
      <c r="P68" s="32">
        <f>N69</f>
        <v>4.9599999999999998E-2</v>
      </c>
    </row>
    <row r="69" spans="1:16" x14ac:dyDescent="0.2">
      <c r="A69" s="1">
        <v>12</v>
      </c>
      <c r="B69" s="1" t="s">
        <v>12</v>
      </c>
      <c r="C69" s="8" t="s">
        <v>14</v>
      </c>
      <c r="D69" s="9">
        <v>10</v>
      </c>
      <c r="E69" s="18">
        <f t="shared" si="3"/>
        <v>196.25</v>
      </c>
      <c r="F69">
        <v>338.51</v>
      </c>
      <c r="G69" s="19">
        <v>277.02999999999997</v>
      </c>
      <c r="H69" s="19">
        <v>24.88</v>
      </c>
      <c r="I69" s="19">
        <v>1.08</v>
      </c>
      <c r="J69" s="19">
        <v>9.23</v>
      </c>
      <c r="K69" s="19">
        <v>7.66</v>
      </c>
      <c r="L69" s="20">
        <f t="shared" si="4"/>
        <v>0.23860182370820673</v>
      </c>
      <c r="M69">
        <f t="shared" si="5"/>
        <v>1.3133294097148276</v>
      </c>
      <c r="N69" s="19">
        <v>4.9599999999999998E-2</v>
      </c>
      <c r="O69" s="19">
        <v>0.60240000000000005</v>
      </c>
      <c r="P69" s="32">
        <f>N70</f>
        <v>6.93E-2</v>
      </c>
    </row>
    <row r="70" spans="1:16" x14ac:dyDescent="0.2">
      <c r="A70" s="1">
        <v>12</v>
      </c>
      <c r="B70" s="1" t="s">
        <v>15</v>
      </c>
      <c r="C70" s="1" t="s">
        <v>13</v>
      </c>
      <c r="D70" s="1">
        <v>5</v>
      </c>
      <c r="E70" s="18">
        <f t="shared" si="3"/>
        <v>98.125</v>
      </c>
      <c r="F70">
        <v>128.80000000000001</v>
      </c>
      <c r="G70" s="19">
        <v>49.3</v>
      </c>
      <c r="H70" s="19">
        <v>50.67</v>
      </c>
      <c r="I70" s="19">
        <v>0.92</v>
      </c>
      <c r="J70" s="19">
        <v>10.41</v>
      </c>
      <c r="K70" s="19">
        <v>8.48</v>
      </c>
      <c r="L70" s="20">
        <f t="shared" si="4"/>
        <v>0.25529100529100524</v>
      </c>
      <c r="M70">
        <f t="shared" si="5"/>
        <v>0.97751356451993421</v>
      </c>
      <c r="N70" s="19">
        <v>6.93E-2</v>
      </c>
      <c r="O70" s="19">
        <v>0.58789999999999998</v>
      </c>
      <c r="P70" s="32">
        <f>N71</f>
        <v>0.1237</v>
      </c>
    </row>
    <row r="71" spans="1:16" x14ac:dyDescent="0.2">
      <c r="A71" s="1">
        <v>12</v>
      </c>
      <c r="B71" s="1" t="s">
        <v>15</v>
      </c>
      <c r="C71" s="8" t="s">
        <v>14</v>
      </c>
      <c r="D71" s="27">
        <v>10</v>
      </c>
      <c r="E71" s="18">
        <f t="shared" si="3"/>
        <v>196.25</v>
      </c>
      <c r="F71">
        <v>326.89999999999998</v>
      </c>
      <c r="G71" s="19">
        <v>269.79000000000002</v>
      </c>
      <c r="H71" s="19">
        <v>24.3</v>
      </c>
      <c r="I71" s="19">
        <v>0.9</v>
      </c>
      <c r="J71" s="19">
        <v>11.54</v>
      </c>
      <c r="K71" s="19">
        <v>9.4600000000000009</v>
      </c>
      <c r="L71" s="20">
        <f t="shared" si="4"/>
        <v>0.24299065420560725</v>
      </c>
      <c r="M71">
        <f t="shared" si="5"/>
        <v>1.2609750580391692</v>
      </c>
      <c r="N71" s="19">
        <v>0.1237</v>
      </c>
      <c r="O71" s="19">
        <v>0.86180000000000001</v>
      </c>
      <c r="P71" s="38" t="s">
        <v>17</v>
      </c>
    </row>
    <row r="72" spans="1:16" x14ac:dyDescent="0.2">
      <c r="A72" s="1">
        <v>12</v>
      </c>
      <c r="B72" s="1" t="s">
        <v>16</v>
      </c>
      <c r="C72" s="1" t="s">
        <v>13</v>
      </c>
      <c r="D72" s="1">
        <v>4.5</v>
      </c>
      <c r="E72" s="18">
        <f t="shared" si="3"/>
        <v>88.3125</v>
      </c>
      <c r="F72">
        <v>120.73</v>
      </c>
      <c r="G72" s="19">
        <v>88.61</v>
      </c>
      <c r="H72" s="19">
        <v>6.69</v>
      </c>
      <c r="I72" s="19">
        <v>0.89</v>
      </c>
      <c r="J72" s="19">
        <v>10.94</v>
      </c>
      <c r="K72" s="19">
        <v>8.75</v>
      </c>
      <c r="L72" s="20">
        <f t="shared" si="4"/>
        <v>0.27862595419847308</v>
      </c>
      <c r="M72">
        <f t="shared" si="5"/>
        <v>0.98617396800700186</v>
      </c>
      <c r="N72" s="19">
        <v>3.9300000000000002E-2</v>
      </c>
      <c r="O72" s="19">
        <v>0.20880000000000001</v>
      </c>
      <c r="P72" s="38" t="s">
        <v>17</v>
      </c>
    </row>
    <row r="73" spans="1:16" x14ac:dyDescent="0.2">
      <c r="A73" s="1">
        <v>12</v>
      </c>
      <c r="B73" s="1" t="s">
        <v>16</v>
      </c>
      <c r="C73" s="8" t="s">
        <v>14</v>
      </c>
      <c r="D73" s="9">
        <v>10</v>
      </c>
      <c r="E73" s="18">
        <f t="shared" si="3"/>
        <v>196.25</v>
      </c>
      <c r="F73">
        <v>319.56</v>
      </c>
      <c r="G73" s="19">
        <v>262.83</v>
      </c>
      <c r="H73" s="19">
        <v>24.1</v>
      </c>
      <c r="I73" s="19">
        <v>0.86</v>
      </c>
      <c r="J73" s="19">
        <v>11.99</v>
      </c>
      <c r="K73" s="19">
        <v>9.9</v>
      </c>
      <c r="L73" s="20">
        <f t="shared" si="4"/>
        <v>0.2311946902654867</v>
      </c>
      <c r="M73">
        <f t="shared" si="5"/>
        <v>1.2518696804013303</v>
      </c>
      <c r="N73" s="19">
        <v>0.06</v>
      </c>
      <c r="O73" s="19">
        <v>0.65390000000000004</v>
      </c>
      <c r="P73" s="32">
        <f>N74</f>
        <v>0.111</v>
      </c>
    </row>
    <row r="74" spans="1:16" x14ac:dyDescent="0.2">
      <c r="A74" s="1">
        <v>13</v>
      </c>
      <c r="B74" s="1" t="s">
        <v>12</v>
      </c>
      <c r="C74" s="1" t="s">
        <v>13</v>
      </c>
      <c r="D74" s="1">
        <v>5</v>
      </c>
      <c r="E74" s="18">
        <f>3.14*2.5*2.5*D74</f>
        <v>98.125</v>
      </c>
      <c r="F74">
        <v>130.99</v>
      </c>
      <c r="G74" s="19">
        <v>98.52</v>
      </c>
      <c r="H74" s="19">
        <v>7.58</v>
      </c>
      <c r="I74" s="19">
        <v>0.89</v>
      </c>
      <c r="J74" s="19">
        <v>10.14</v>
      </c>
      <c r="K74" s="19">
        <v>8.32</v>
      </c>
      <c r="L74" s="20">
        <f t="shared" si="4"/>
        <v>0.24495289367429329</v>
      </c>
      <c r="M74">
        <f t="shared" si="5"/>
        <v>1.0079349855552033</v>
      </c>
      <c r="N74" s="19">
        <v>0.111</v>
      </c>
      <c r="O74" s="19">
        <v>0.26469999999999999</v>
      </c>
      <c r="P74" s="38" t="s">
        <v>17</v>
      </c>
    </row>
    <row r="75" spans="1:16" x14ac:dyDescent="0.2">
      <c r="A75" s="1">
        <v>13</v>
      </c>
      <c r="B75" s="1" t="s">
        <v>12</v>
      </c>
      <c r="C75" s="8" t="s">
        <v>14</v>
      </c>
      <c r="D75" s="9">
        <v>10</v>
      </c>
      <c r="E75" s="18">
        <f t="shared" ref="E75:E138" si="6">3.14*2.5*2.5*D75</f>
        <v>196.25</v>
      </c>
      <c r="F75">
        <v>315.95</v>
      </c>
      <c r="G75" s="19">
        <v>220.37</v>
      </c>
      <c r="H75" s="19">
        <v>26.63</v>
      </c>
      <c r="I75" s="19">
        <v>0.91</v>
      </c>
      <c r="J75" s="19">
        <v>13.08</v>
      </c>
      <c r="K75" s="19">
        <v>10.75</v>
      </c>
      <c r="L75" s="20">
        <f t="shared" si="4"/>
        <v>0.23678861788617886</v>
      </c>
      <c r="M75">
        <f t="shared" si="5"/>
        <v>1.2287217130133083</v>
      </c>
      <c r="N75" s="19">
        <v>0.26429999999999998</v>
      </c>
      <c r="O75" s="19">
        <v>1.3179000000000001</v>
      </c>
      <c r="P75" s="38" t="s">
        <v>17</v>
      </c>
    </row>
    <row r="76" spans="1:16" x14ac:dyDescent="0.2">
      <c r="A76" s="1">
        <v>13</v>
      </c>
      <c r="B76" s="1" t="s">
        <v>15</v>
      </c>
      <c r="C76" s="1" t="s">
        <v>13</v>
      </c>
      <c r="D76" s="1">
        <v>5</v>
      </c>
      <c r="E76" s="18">
        <f t="shared" si="6"/>
        <v>98.125</v>
      </c>
      <c r="F76">
        <v>143.54</v>
      </c>
      <c r="G76" s="19">
        <v>116.35</v>
      </c>
      <c r="H76" s="19">
        <v>9.1</v>
      </c>
      <c r="I76" s="19">
        <v>0.89</v>
      </c>
      <c r="J76" s="19">
        <v>10.38</v>
      </c>
      <c r="K76" s="19">
        <v>8.9700000000000006</v>
      </c>
      <c r="L76" s="20">
        <f t="shared" si="4"/>
        <v>0.17450495049504952</v>
      </c>
      <c r="M76">
        <f t="shared" si="5"/>
        <v>1.2075572933089487</v>
      </c>
      <c r="N76" s="19">
        <v>0.1031</v>
      </c>
      <c r="O76" s="19">
        <v>0.88680000000000003</v>
      </c>
      <c r="P76" s="38" t="s">
        <v>17</v>
      </c>
    </row>
    <row r="77" spans="1:16" x14ac:dyDescent="0.2">
      <c r="A77" s="1">
        <v>13</v>
      </c>
      <c r="B77" s="1" t="s">
        <v>15</v>
      </c>
      <c r="C77" s="8" t="s">
        <v>14</v>
      </c>
      <c r="D77" s="9">
        <v>10</v>
      </c>
      <c r="E77" s="18">
        <f t="shared" si="6"/>
        <v>196.25</v>
      </c>
      <c r="F77">
        <v>340.04</v>
      </c>
      <c r="G77" s="19">
        <v>250.96</v>
      </c>
      <c r="H77" s="19">
        <v>21.97</v>
      </c>
      <c r="I77" s="19">
        <v>0.9</v>
      </c>
      <c r="J77" s="19">
        <v>13.39</v>
      </c>
      <c r="K77" s="19">
        <v>11.42</v>
      </c>
      <c r="L77" s="20">
        <f t="shared" si="4"/>
        <v>0.18726235741444874</v>
      </c>
      <c r="M77">
        <f t="shared" si="5"/>
        <v>1.4082206776295076</v>
      </c>
      <c r="N77" s="19">
        <v>0.28870000000000001</v>
      </c>
      <c r="O77" s="19">
        <v>1.1056999999999999</v>
      </c>
      <c r="P77" s="38" t="s">
        <v>17</v>
      </c>
    </row>
    <row r="78" spans="1:16" x14ac:dyDescent="0.2">
      <c r="A78" s="1">
        <v>13</v>
      </c>
      <c r="B78" s="1" t="s">
        <v>16</v>
      </c>
      <c r="C78" s="1" t="s">
        <v>13</v>
      </c>
      <c r="D78" s="1">
        <v>5</v>
      </c>
      <c r="E78" s="18">
        <f t="shared" si="6"/>
        <v>98.125</v>
      </c>
      <c r="F78" s="24">
        <f>G78+H78</f>
        <v>132.16</v>
      </c>
      <c r="G78" s="19">
        <v>124.29</v>
      </c>
      <c r="H78" s="19">
        <v>7.87</v>
      </c>
      <c r="I78" s="19">
        <v>0.87</v>
      </c>
      <c r="J78" s="19">
        <v>10.92</v>
      </c>
      <c r="K78" s="19">
        <v>9.15</v>
      </c>
      <c r="L78" s="20">
        <f t="shared" si="4"/>
        <v>0.21376811594202891</v>
      </c>
      <c r="M78">
        <f t="shared" si="5"/>
        <v>1.0589391673589956</v>
      </c>
      <c r="N78" s="19">
        <v>0.18609999999999999</v>
      </c>
      <c r="O78" s="19">
        <v>1.1036999999999999</v>
      </c>
      <c r="P78" s="38" t="s">
        <v>17</v>
      </c>
    </row>
    <row r="79" spans="1:16" x14ac:dyDescent="0.2">
      <c r="A79" s="1">
        <v>13</v>
      </c>
      <c r="B79" s="1" t="s">
        <v>16</v>
      </c>
      <c r="C79" s="8" t="s">
        <v>14</v>
      </c>
      <c r="D79" s="9">
        <v>10</v>
      </c>
      <c r="E79" s="18">
        <f t="shared" si="6"/>
        <v>196.25</v>
      </c>
      <c r="F79">
        <v>331.97</v>
      </c>
      <c r="G79" s="19">
        <v>238.89</v>
      </c>
      <c r="H79" s="19">
        <v>40.799999999999997</v>
      </c>
      <c r="I79" s="19">
        <v>0.93</v>
      </c>
      <c r="J79" s="19">
        <v>11.77</v>
      </c>
      <c r="K79" s="19">
        <v>10.199999999999999</v>
      </c>
      <c r="L79" s="20">
        <f t="shared" si="4"/>
        <v>0.16936353829557718</v>
      </c>
      <c r="M79">
        <f t="shared" si="5"/>
        <v>1.4050771270930815</v>
      </c>
      <c r="N79" s="19">
        <v>0.25619999999999998</v>
      </c>
      <c r="O79" s="19">
        <v>0.621</v>
      </c>
      <c r="P79" s="38" t="s">
        <v>17</v>
      </c>
    </row>
    <row r="80" spans="1:16" x14ac:dyDescent="0.2">
      <c r="A80" s="1">
        <v>14</v>
      </c>
      <c r="B80" s="1" t="s">
        <v>12</v>
      </c>
      <c r="C80" s="1" t="s">
        <v>13</v>
      </c>
      <c r="D80" s="1">
        <v>4.5</v>
      </c>
      <c r="E80" s="18">
        <f t="shared" si="6"/>
        <v>88.3125</v>
      </c>
      <c r="F80">
        <v>79.78</v>
      </c>
      <c r="G80" s="19">
        <v>66.08</v>
      </c>
      <c r="H80" s="19">
        <v>12.6</v>
      </c>
      <c r="I80" s="19">
        <v>0.9</v>
      </c>
      <c r="J80" s="19">
        <v>10.33</v>
      </c>
      <c r="K80" s="19">
        <v>9.67</v>
      </c>
      <c r="L80" s="20">
        <f t="shared" si="4"/>
        <v>7.5256556442417355E-2</v>
      </c>
      <c r="M80">
        <f t="shared" si="5"/>
        <v>0.8353973891241212</v>
      </c>
      <c r="N80" s="19">
        <v>2.2100000000000002E-2</v>
      </c>
      <c r="O80" s="19">
        <v>0</v>
      </c>
      <c r="P80" s="35">
        <v>0</v>
      </c>
    </row>
    <row r="81" spans="1:16" x14ac:dyDescent="0.2">
      <c r="A81" s="1">
        <v>14</v>
      </c>
      <c r="B81" s="1" t="s">
        <v>12</v>
      </c>
      <c r="C81" s="8" t="s">
        <v>14</v>
      </c>
      <c r="D81" s="9">
        <v>10</v>
      </c>
      <c r="E81" s="18">
        <f t="shared" si="6"/>
        <v>196.25</v>
      </c>
      <c r="F81">
        <v>271.79000000000002</v>
      </c>
      <c r="G81" s="19">
        <v>246.85</v>
      </c>
      <c r="H81" s="19">
        <v>18.97</v>
      </c>
      <c r="I81" s="19">
        <v>0.9</v>
      </c>
      <c r="J81" s="19">
        <v>9.99</v>
      </c>
      <c r="K81" s="19">
        <v>8.8800000000000008</v>
      </c>
      <c r="L81" s="20">
        <f t="shared" si="4"/>
        <v>0.13909774436090216</v>
      </c>
      <c r="M81">
        <f t="shared" si="5"/>
        <v>1.1922783391600023</v>
      </c>
      <c r="N81" s="19">
        <v>0.11940000000000001</v>
      </c>
      <c r="O81" s="19">
        <v>0.45689999999999997</v>
      </c>
      <c r="P81" s="38" t="s">
        <v>17</v>
      </c>
    </row>
    <row r="82" spans="1:16" x14ac:dyDescent="0.2">
      <c r="A82" s="1">
        <v>14</v>
      </c>
      <c r="B82" s="1" t="s">
        <v>15</v>
      </c>
      <c r="C82" s="1" t="s">
        <v>13</v>
      </c>
      <c r="D82" s="1">
        <v>4</v>
      </c>
      <c r="E82" s="18">
        <f t="shared" si="6"/>
        <v>78.5</v>
      </c>
      <c r="F82">
        <v>75.48</v>
      </c>
      <c r="G82" s="19">
        <v>68.11</v>
      </c>
      <c r="H82" s="19">
        <v>5.52</v>
      </c>
      <c r="I82" s="19">
        <v>0.9</v>
      </c>
      <c r="J82" s="19">
        <v>9.9700000000000006</v>
      </c>
      <c r="K82" s="19">
        <v>8.75</v>
      </c>
      <c r="L82" s="20">
        <f t="shared" si="4"/>
        <v>0.15541401273885358</v>
      </c>
      <c r="M82">
        <f t="shared" si="5"/>
        <v>0.81209363463020812</v>
      </c>
      <c r="N82" s="19">
        <v>1.26E-2</v>
      </c>
      <c r="O82" s="19">
        <v>0.13719999999999999</v>
      </c>
      <c r="P82" s="38" t="s">
        <v>17</v>
      </c>
    </row>
    <row r="83" spans="1:16" x14ac:dyDescent="0.2">
      <c r="A83" s="1">
        <v>14</v>
      </c>
      <c r="B83" s="1" t="s">
        <v>15</v>
      </c>
      <c r="C83" s="8" t="s">
        <v>14</v>
      </c>
      <c r="D83" s="9">
        <v>10.199999999999999</v>
      </c>
      <c r="E83" s="18">
        <f t="shared" si="6"/>
        <v>200.17499999999998</v>
      </c>
      <c r="F83">
        <v>290.10000000000002</v>
      </c>
      <c r="G83" s="19">
        <v>239.41</v>
      </c>
      <c r="H83" s="19">
        <v>24.45</v>
      </c>
      <c r="I83" s="19">
        <v>0.92</v>
      </c>
      <c r="J83" s="19">
        <v>10.56</v>
      </c>
      <c r="K83" s="19">
        <v>8.86</v>
      </c>
      <c r="L83" s="20">
        <f t="shared" si="4"/>
        <v>0.21410579345088177</v>
      </c>
      <c r="M83">
        <f t="shared" si="5"/>
        <v>1.1389429714994341</v>
      </c>
      <c r="N83" s="19">
        <v>6.3700000000000007E-2</v>
      </c>
      <c r="O83" s="19">
        <v>1.0694999999999999</v>
      </c>
      <c r="P83" s="38" t="s">
        <v>17</v>
      </c>
    </row>
    <row r="84" spans="1:16" x14ac:dyDescent="0.2">
      <c r="A84" s="1">
        <v>14</v>
      </c>
      <c r="B84" s="1" t="s">
        <v>16</v>
      </c>
      <c r="C84" s="1" t="s">
        <v>13</v>
      </c>
      <c r="D84" s="1">
        <v>4.5</v>
      </c>
      <c r="E84" s="18">
        <f t="shared" si="6"/>
        <v>88.3125</v>
      </c>
      <c r="F84">
        <v>107.94</v>
      </c>
      <c r="G84" s="19">
        <v>92.37</v>
      </c>
      <c r="H84" s="19">
        <v>6.92</v>
      </c>
      <c r="I84" s="19">
        <v>0.9</v>
      </c>
      <c r="J84" s="19">
        <v>10.59</v>
      </c>
      <c r="K84" s="19">
        <v>9.09</v>
      </c>
      <c r="L84" s="20">
        <f t="shared" si="4"/>
        <v>0.18315018315018317</v>
      </c>
      <c r="M84">
        <f t="shared" si="5"/>
        <v>0.99839512221677817</v>
      </c>
      <c r="N84" s="19">
        <v>0.1487</v>
      </c>
      <c r="O84" s="19">
        <v>0</v>
      </c>
      <c r="P84" s="35">
        <v>0</v>
      </c>
    </row>
    <row r="85" spans="1:16" x14ac:dyDescent="0.2">
      <c r="A85" s="1">
        <v>14</v>
      </c>
      <c r="B85" s="1" t="s">
        <v>16</v>
      </c>
      <c r="C85" s="8" t="s">
        <v>14</v>
      </c>
      <c r="D85" s="9">
        <v>10</v>
      </c>
      <c r="E85" s="18">
        <f t="shared" si="6"/>
        <v>196.25</v>
      </c>
      <c r="F85">
        <v>294.95</v>
      </c>
      <c r="G85" s="19">
        <v>262.75</v>
      </c>
      <c r="H85" s="19">
        <v>20.69</v>
      </c>
      <c r="I85" s="19">
        <v>0.92</v>
      </c>
      <c r="J85" s="19">
        <v>10.79</v>
      </c>
      <c r="K85" s="19">
        <v>9.2200000000000006</v>
      </c>
      <c r="L85" s="20">
        <f t="shared" si="4"/>
        <v>0.18915662650602391</v>
      </c>
      <c r="M85">
        <f t="shared" si="5"/>
        <v>1.2186407796792267</v>
      </c>
      <c r="N85" s="19">
        <v>0.21299999999999999</v>
      </c>
      <c r="O85" s="19">
        <v>0</v>
      </c>
      <c r="P85" s="35">
        <v>0</v>
      </c>
    </row>
    <row r="86" spans="1:16" x14ac:dyDescent="0.2">
      <c r="A86" s="1">
        <v>15</v>
      </c>
      <c r="B86" s="1" t="s">
        <v>12</v>
      </c>
      <c r="C86" s="1" t="s">
        <v>13</v>
      </c>
      <c r="D86" s="1">
        <v>4.5999999999999996</v>
      </c>
      <c r="E86" s="18">
        <f t="shared" si="6"/>
        <v>90.274999999999991</v>
      </c>
      <c r="F86">
        <v>114.06</v>
      </c>
      <c r="G86" s="19">
        <v>85.83</v>
      </c>
      <c r="H86" s="19">
        <v>6.42</v>
      </c>
      <c r="I86" s="19">
        <v>0.9</v>
      </c>
      <c r="J86" s="19">
        <v>10.41</v>
      </c>
      <c r="K86" s="23"/>
      <c r="L86" s="23"/>
      <c r="M86" s="22"/>
      <c r="N86" s="19">
        <v>0.12859999999999999</v>
      </c>
      <c r="O86" s="19">
        <v>0</v>
      </c>
      <c r="P86" s="35">
        <v>0</v>
      </c>
    </row>
    <row r="87" spans="1:16" x14ac:dyDescent="0.2">
      <c r="A87" s="1">
        <v>15</v>
      </c>
      <c r="B87" s="1" t="s">
        <v>12</v>
      </c>
      <c r="C87" s="8" t="s">
        <v>14</v>
      </c>
      <c r="D87" s="9">
        <v>10</v>
      </c>
      <c r="E87" s="18">
        <f t="shared" si="6"/>
        <v>196.25</v>
      </c>
      <c r="F87">
        <v>343.09</v>
      </c>
      <c r="G87" s="19">
        <v>238.4</v>
      </c>
      <c r="H87" s="19">
        <v>33.840000000000003</v>
      </c>
      <c r="I87" s="19">
        <v>0.90290000000000004</v>
      </c>
      <c r="J87" s="20">
        <v>12.7119</v>
      </c>
      <c r="K87" s="20">
        <v>10.2706</v>
      </c>
      <c r="L87" s="20">
        <f t="shared" ref="L87:L150" si="7">(((J87-I87)-(K87-I87))/(K87-I87))</f>
        <v>0.26060826029868595</v>
      </c>
      <c r="M87">
        <f t="shared" ref="M87:M150" si="8">(F87-(F87*L87))/E87</f>
        <v>1.2926263030528602</v>
      </c>
      <c r="N87" s="19">
        <v>0.24379999999999999</v>
      </c>
      <c r="O87" s="19">
        <v>0</v>
      </c>
      <c r="P87" s="35">
        <v>0</v>
      </c>
    </row>
    <row r="88" spans="1:16" x14ac:dyDescent="0.2">
      <c r="A88" s="1">
        <v>15</v>
      </c>
      <c r="B88" s="1" t="s">
        <v>15</v>
      </c>
      <c r="C88" s="1" t="s">
        <v>13</v>
      </c>
      <c r="D88" s="1">
        <v>4.8</v>
      </c>
      <c r="E88" s="18">
        <f t="shared" si="6"/>
        <v>94.2</v>
      </c>
      <c r="F88">
        <v>125.27</v>
      </c>
      <c r="G88" s="19">
        <v>110.4</v>
      </c>
      <c r="H88" s="19">
        <v>5.62</v>
      </c>
      <c r="I88" s="19">
        <v>0.89</v>
      </c>
      <c r="J88" s="19">
        <v>9.9600000000000009</v>
      </c>
      <c r="K88" s="19">
        <v>8.6999999999999993</v>
      </c>
      <c r="L88" s="20">
        <f t="shared" si="7"/>
        <v>0.16133162612035862</v>
      </c>
      <c r="M88">
        <f t="shared" si="8"/>
        <v>1.1152864882792215</v>
      </c>
      <c r="N88" s="19">
        <v>4.4699999999999997E-2</v>
      </c>
      <c r="O88" s="19">
        <v>0.124</v>
      </c>
      <c r="P88" s="38" t="s">
        <v>17</v>
      </c>
    </row>
    <row r="89" spans="1:16" x14ac:dyDescent="0.2">
      <c r="A89" s="1">
        <v>15</v>
      </c>
      <c r="B89" s="1" t="s">
        <v>15</v>
      </c>
      <c r="C89" s="8" t="s">
        <v>14</v>
      </c>
      <c r="D89" s="27">
        <v>10</v>
      </c>
      <c r="E89" s="18">
        <f t="shared" si="6"/>
        <v>196.25</v>
      </c>
      <c r="F89">
        <v>303.51</v>
      </c>
      <c r="G89" s="19">
        <v>236.6</v>
      </c>
      <c r="H89" s="19">
        <v>23.13</v>
      </c>
      <c r="I89" s="19">
        <v>0.92</v>
      </c>
      <c r="J89" s="19">
        <v>10.27</v>
      </c>
      <c r="K89" s="19">
        <v>8.82</v>
      </c>
      <c r="L89" s="20">
        <f t="shared" si="7"/>
        <v>0.18354430379746825</v>
      </c>
      <c r="M89">
        <f t="shared" si="8"/>
        <v>1.262687736837862</v>
      </c>
      <c r="N89" s="19">
        <v>4.0300000000000002E-2</v>
      </c>
      <c r="O89" s="19">
        <v>0</v>
      </c>
      <c r="P89" s="32">
        <v>0</v>
      </c>
    </row>
    <row r="90" spans="1:16" x14ac:dyDescent="0.2">
      <c r="A90" s="1">
        <v>15</v>
      </c>
      <c r="B90" s="1" t="s">
        <v>16</v>
      </c>
      <c r="C90" s="1" t="s">
        <v>13</v>
      </c>
      <c r="D90" s="1">
        <v>5</v>
      </c>
      <c r="E90" s="18">
        <f t="shared" si="6"/>
        <v>98.125</v>
      </c>
      <c r="F90">
        <v>126.34</v>
      </c>
      <c r="G90" s="19">
        <v>98.32</v>
      </c>
      <c r="H90" s="19">
        <v>10.3</v>
      </c>
      <c r="I90" s="19">
        <v>0.84</v>
      </c>
      <c r="J90" s="19">
        <v>10.17</v>
      </c>
      <c r="K90" s="19">
        <v>8.77</v>
      </c>
      <c r="L90" s="20">
        <f t="shared" si="7"/>
        <v>0.17654476670870117</v>
      </c>
      <c r="M90">
        <f t="shared" si="8"/>
        <v>1.060232704958193</v>
      </c>
      <c r="N90" s="19">
        <v>0.1101</v>
      </c>
      <c r="O90" s="19">
        <v>0.53400000000000003</v>
      </c>
      <c r="P90" s="32">
        <v>0</v>
      </c>
    </row>
    <row r="91" spans="1:16" x14ac:dyDescent="0.2">
      <c r="A91" s="1">
        <v>15</v>
      </c>
      <c r="B91" s="1" t="s">
        <v>16</v>
      </c>
      <c r="C91" s="8" t="s">
        <v>14</v>
      </c>
      <c r="D91" s="9">
        <v>10</v>
      </c>
      <c r="E91" s="18">
        <f t="shared" si="6"/>
        <v>196.25</v>
      </c>
      <c r="F91">
        <v>303.52999999999997</v>
      </c>
      <c r="G91" s="19">
        <v>240.7</v>
      </c>
      <c r="H91" s="19">
        <v>15.91</v>
      </c>
      <c r="I91" s="19">
        <v>0.87</v>
      </c>
      <c r="J91" s="19">
        <v>11.94</v>
      </c>
      <c r="K91" s="19">
        <v>10.28</v>
      </c>
      <c r="L91" s="20">
        <f t="shared" si="7"/>
        <v>0.17640807651434645</v>
      </c>
      <c r="M91">
        <f t="shared" si="8"/>
        <v>1.2738081861686643</v>
      </c>
      <c r="N91" s="19">
        <v>9.6000000000000002E-2</v>
      </c>
      <c r="O91" s="19">
        <v>0.25890000000000002</v>
      </c>
      <c r="P91" s="38" t="s">
        <v>17</v>
      </c>
    </row>
    <row r="92" spans="1:16" x14ac:dyDescent="0.2">
      <c r="A92" s="1">
        <v>16</v>
      </c>
      <c r="B92" s="1" t="s">
        <v>12</v>
      </c>
      <c r="C92" s="1" t="s">
        <v>13</v>
      </c>
      <c r="D92" s="1">
        <v>5</v>
      </c>
      <c r="E92" s="18">
        <f t="shared" si="6"/>
        <v>98.125</v>
      </c>
      <c r="F92">
        <v>107.08</v>
      </c>
      <c r="G92" s="19">
        <v>93.92</v>
      </c>
      <c r="H92" s="19">
        <v>8.14</v>
      </c>
      <c r="I92" s="19">
        <v>0.87</v>
      </c>
      <c r="J92" s="19">
        <v>10.52</v>
      </c>
      <c r="K92" s="19">
        <v>9.2200000000000006</v>
      </c>
      <c r="L92" s="20">
        <f t="shared" si="7"/>
        <v>0.15568862275449086</v>
      </c>
      <c r="M92">
        <f t="shared" si="8"/>
        <v>0.92136420153323939</v>
      </c>
      <c r="N92" s="19">
        <v>1.9E-2</v>
      </c>
      <c r="O92" s="19">
        <v>0</v>
      </c>
      <c r="P92" s="35">
        <v>0</v>
      </c>
    </row>
    <row r="93" spans="1:16" x14ac:dyDescent="0.2">
      <c r="A93" s="1">
        <v>16</v>
      </c>
      <c r="B93" s="1" t="s">
        <v>12</v>
      </c>
      <c r="C93" s="8" t="s">
        <v>14</v>
      </c>
      <c r="D93" s="9">
        <v>10</v>
      </c>
      <c r="E93" s="18">
        <f t="shared" si="6"/>
        <v>196.25</v>
      </c>
      <c r="F93">
        <v>306.77999999999997</v>
      </c>
      <c r="G93" s="19">
        <v>283.38</v>
      </c>
      <c r="H93" s="19">
        <v>18.79</v>
      </c>
      <c r="I93" s="19">
        <v>0.91</v>
      </c>
      <c r="J93" s="19">
        <v>10.56</v>
      </c>
      <c r="K93" s="19">
        <v>9.36</v>
      </c>
      <c r="L93" s="20">
        <f t="shared" si="7"/>
        <v>0.14201183431952677</v>
      </c>
      <c r="M93">
        <f t="shared" si="8"/>
        <v>1.3412158444201558</v>
      </c>
      <c r="N93" s="19">
        <v>2.6100000000000002E-2</v>
      </c>
      <c r="O93" s="19">
        <v>3.6600000000000001E-2</v>
      </c>
      <c r="P93" s="32">
        <v>0</v>
      </c>
    </row>
    <row r="94" spans="1:16" x14ac:dyDescent="0.2">
      <c r="A94" s="1">
        <v>16</v>
      </c>
      <c r="B94" s="1" t="s">
        <v>15</v>
      </c>
      <c r="C94" s="1" t="s">
        <v>13</v>
      </c>
      <c r="D94" s="1">
        <v>5</v>
      </c>
      <c r="E94" s="18">
        <f t="shared" si="6"/>
        <v>98.125</v>
      </c>
      <c r="F94">
        <v>97.86</v>
      </c>
      <c r="G94" s="19">
        <v>92.31</v>
      </c>
      <c r="H94" s="19">
        <v>3.64</v>
      </c>
      <c r="I94" s="19">
        <v>0.86</v>
      </c>
      <c r="J94" s="19">
        <v>10.17</v>
      </c>
      <c r="K94" s="19">
        <v>9.25</v>
      </c>
      <c r="L94" s="20">
        <f t="shared" si="7"/>
        <v>0.10965435041716327</v>
      </c>
      <c r="M94">
        <f t="shared" si="8"/>
        <v>0.88794114922982315</v>
      </c>
      <c r="N94" s="19">
        <v>5.1000000000000004E-3</v>
      </c>
      <c r="O94" s="19">
        <v>0</v>
      </c>
      <c r="P94" s="34">
        <v>0</v>
      </c>
    </row>
    <row r="95" spans="1:16" x14ac:dyDescent="0.2">
      <c r="A95" s="1">
        <v>16</v>
      </c>
      <c r="B95" s="1" t="s">
        <v>15</v>
      </c>
      <c r="C95" s="8" t="s">
        <v>14</v>
      </c>
      <c r="D95" s="9">
        <v>10</v>
      </c>
      <c r="E95" s="18">
        <f t="shared" si="6"/>
        <v>196.25</v>
      </c>
      <c r="F95">
        <v>257.92</v>
      </c>
      <c r="G95" s="19">
        <v>241.76</v>
      </c>
      <c r="H95" s="19">
        <v>11.25</v>
      </c>
      <c r="I95" s="19">
        <v>0.87</v>
      </c>
      <c r="J95" s="19">
        <v>10.92</v>
      </c>
      <c r="K95" s="19">
        <v>9.8699999999999992</v>
      </c>
      <c r="L95" s="20">
        <f t="shared" si="7"/>
        <v>0.11666666666666675</v>
      </c>
      <c r="M95">
        <f t="shared" si="8"/>
        <v>1.1609138004246284</v>
      </c>
      <c r="N95" s="19">
        <v>1.4500000000000001E-2</v>
      </c>
      <c r="O95" s="19">
        <v>0</v>
      </c>
      <c r="P95" s="38" t="s">
        <v>17</v>
      </c>
    </row>
    <row r="96" spans="1:16" x14ac:dyDescent="0.2">
      <c r="A96" s="1">
        <v>16</v>
      </c>
      <c r="B96" s="1" t="s">
        <v>16</v>
      </c>
      <c r="C96" s="1" t="s">
        <v>13</v>
      </c>
      <c r="D96" s="1">
        <v>5</v>
      </c>
      <c r="E96" s="18">
        <f t="shared" si="6"/>
        <v>98.125</v>
      </c>
      <c r="F96">
        <v>93.2</v>
      </c>
      <c r="G96" s="19">
        <v>82.46</v>
      </c>
      <c r="H96" s="19">
        <v>6.49</v>
      </c>
      <c r="I96" s="19">
        <v>0.91</v>
      </c>
      <c r="J96" s="19">
        <v>10.130000000000001</v>
      </c>
      <c r="K96" s="19">
        <v>8.67</v>
      </c>
      <c r="L96" s="20">
        <f t="shared" si="7"/>
        <v>0.18814432989690733</v>
      </c>
      <c r="M96">
        <f t="shared" si="8"/>
        <v>0.77110775494123052</v>
      </c>
      <c r="N96" s="19">
        <v>9.1999999999999998E-3</v>
      </c>
      <c r="O96" s="19">
        <v>0</v>
      </c>
      <c r="P96" s="34">
        <v>0</v>
      </c>
    </row>
    <row r="97" spans="1:16" x14ac:dyDescent="0.2">
      <c r="A97" s="1">
        <v>16</v>
      </c>
      <c r="B97" s="1" t="s">
        <v>16</v>
      </c>
      <c r="C97" s="8" t="s">
        <v>14</v>
      </c>
      <c r="D97" s="9">
        <v>10</v>
      </c>
      <c r="E97" s="18">
        <f t="shared" si="6"/>
        <v>196.25</v>
      </c>
      <c r="F97">
        <v>303.76</v>
      </c>
      <c r="G97" s="19">
        <v>284.83</v>
      </c>
      <c r="H97" s="19">
        <v>9.7899999999999991</v>
      </c>
      <c r="I97" s="19">
        <v>0.9</v>
      </c>
      <c r="J97" s="19">
        <v>10.77</v>
      </c>
      <c r="K97" s="19">
        <v>9.39</v>
      </c>
      <c r="L97" s="20">
        <f t="shared" si="7"/>
        <v>0.1625441696113073</v>
      </c>
      <c r="M97">
        <f t="shared" si="8"/>
        <v>1.2962322702617544</v>
      </c>
      <c r="N97" s="19">
        <v>1.95E-2</v>
      </c>
      <c r="O97" s="19">
        <v>6.6E-3</v>
      </c>
      <c r="P97" s="38" t="s">
        <v>17</v>
      </c>
    </row>
    <row r="98" spans="1:16" x14ac:dyDescent="0.2">
      <c r="A98" s="1">
        <v>17</v>
      </c>
      <c r="B98" s="1" t="s">
        <v>12</v>
      </c>
      <c r="C98" s="1" t="s">
        <v>13</v>
      </c>
      <c r="D98" s="1">
        <v>5</v>
      </c>
      <c r="E98" s="18">
        <f t="shared" si="6"/>
        <v>98.125</v>
      </c>
      <c r="F98">
        <v>117.6</v>
      </c>
      <c r="G98" s="19">
        <v>105.29</v>
      </c>
      <c r="H98" s="19">
        <v>8.6199999999999992</v>
      </c>
      <c r="I98" s="19">
        <v>0.87</v>
      </c>
      <c r="J98" s="19">
        <v>10.94</v>
      </c>
      <c r="K98" s="19">
        <v>10.02</v>
      </c>
      <c r="L98" s="20">
        <f t="shared" si="7"/>
        <v>0.10054644808743168</v>
      </c>
      <c r="M98">
        <f t="shared" si="8"/>
        <v>1.077969301451394</v>
      </c>
      <c r="N98" s="19">
        <v>0.17610000000000001</v>
      </c>
      <c r="O98" s="19">
        <v>7.3300000000000004E-2</v>
      </c>
      <c r="P98" s="38" t="s">
        <v>17</v>
      </c>
    </row>
    <row r="99" spans="1:16" x14ac:dyDescent="0.2">
      <c r="A99" s="1">
        <v>17</v>
      </c>
      <c r="B99" s="1" t="s">
        <v>12</v>
      </c>
      <c r="C99" s="8" t="s">
        <v>14</v>
      </c>
      <c r="D99" s="9">
        <v>10</v>
      </c>
      <c r="E99" s="18">
        <f t="shared" si="6"/>
        <v>196.25</v>
      </c>
      <c r="F99">
        <v>303.81</v>
      </c>
      <c r="G99" s="19">
        <v>268.04000000000002</v>
      </c>
      <c r="H99" s="19">
        <v>32.93</v>
      </c>
      <c r="I99" s="19">
        <v>0.82</v>
      </c>
      <c r="J99" s="19">
        <v>10.14</v>
      </c>
      <c r="K99" s="19">
        <v>9.2200000000000006</v>
      </c>
      <c r="L99" s="20">
        <f t="shared" si="7"/>
        <v>0.10952380952380951</v>
      </c>
      <c r="M99">
        <f t="shared" si="8"/>
        <v>1.3785252047315741</v>
      </c>
      <c r="N99" s="19">
        <v>6.0900000000000003E-2</v>
      </c>
      <c r="O99" s="19">
        <v>0</v>
      </c>
      <c r="P99" s="34">
        <v>0</v>
      </c>
    </row>
    <row r="100" spans="1:16" x14ac:dyDescent="0.2">
      <c r="A100" s="1">
        <v>17</v>
      </c>
      <c r="B100" s="1" t="s">
        <v>15</v>
      </c>
      <c r="C100" s="1" t="s">
        <v>13</v>
      </c>
      <c r="D100" s="1">
        <v>5</v>
      </c>
      <c r="E100" s="18">
        <f t="shared" si="6"/>
        <v>98.125</v>
      </c>
      <c r="F100">
        <v>117.6</v>
      </c>
      <c r="G100" s="19">
        <v>109.31</v>
      </c>
      <c r="H100" s="19">
        <v>6.17</v>
      </c>
      <c r="I100" s="19">
        <v>1.07</v>
      </c>
      <c r="J100" s="19">
        <v>9.69</v>
      </c>
      <c r="K100" s="19">
        <v>9.2100000000000009</v>
      </c>
      <c r="L100" s="20">
        <f t="shared" si="7"/>
        <v>5.8968058968058797E-2</v>
      </c>
      <c r="M100">
        <f t="shared" si="8"/>
        <v>1.1277998090736945</v>
      </c>
      <c r="N100" s="19">
        <v>5.8400000000000001E-2</v>
      </c>
      <c r="O100" s="19">
        <v>0</v>
      </c>
      <c r="P100" s="34">
        <v>0</v>
      </c>
    </row>
    <row r="101" spans="1:16" x14ac:dyDescent="0.2">
      <c r="A101" s="1">
        <v>17</v>
      </c>
      <c r="B101" s="1" t="s">
        <v>15</v>
      </c>
      <c r="C101" s="8" t="s">
        <v>14</v>
      </c>
      <c r="D101" s="9">
        <v>10</v>
      </c>
      <c r="E101" s="18">
        <f t="shared" si="6"/>
        <v>196.25</v>
      </c>
      <c r="F101">
        <v>304.08999999999997</v>
      </c>
      <c r="G101" s="19">
        <v>281.16000000000003</v>
      </c>
      <c r="H101" s="19">
        <v>19.14</v>
      </c>
      <c r="I101" s="19">
        <v>0.92</v>
      </c>
      <c r="J101" s="19">
        <v>11.15</v>
      </c>
      <c r="K101" s="19">
        <v>10.27</v>
      </c>
      <c r="L101" s="20">
        <f t="shared" si="7"/>
        <v>9.4117647058823611E-2</v>
      </c>
      <c r="M101">
        <f t="shared" si="8"/>
        <v>1.403667590857999</v>
      </c>
      <c r="N101" s="19">
        <v>3.27E-2</v>
      </c>
      <c r="O101" s="19">
        <v>0</v>
      </c>
      <c r="P101" s="35">
        <v>0</v>
      </c>
    </row>
    <row r="102" spans="1:16" x14ac:dyDescent="0.2">
      <c r="A102" s="1">
        <v>17</v>
      </c>
      <c r="B102" s="1" t="s">
        <v>16</v>
      </c>
      <c r="C102" s="1" t="s">
        <v>13</v>
      </c>
      <c r="D102" s="1">
        <v>5</v>
      </c>
      <c r="E102" s="18">
        <f t="shared" si="6"/>
        <v>98.125</v>
      </c>
      <c r="F102">
        <v>112.57</v>
      </c>
      <c r="G102" s="19">
        <v>107.6</v>
      </c>
      <c r="H102" s="19">
        <v>3.43</v>
      </c>
      <c r="I102" s="19">
        <v>0.82</v>
      </c>
      <c r="J102" s="19">
        <v>9.93</v>
      </c>
      <c r="K102" s="19">
        <v>9.5</v>
      </c>
      <c r="L102" s="20">
        <f t="shared" si="7"/>
        <v>4.9539170506912408E-2</v>
      </c>
      <c r="M102">
        <f t="shared" si="8"/>
        <v>1.0903783498194841</v>
      </c>
      <c r="N102" s="19">
        <v>7.3099999999999998E-2</v>
      </c>
      <c r="O102" s="19">
        <v>1.6400000000000001E-2</v>
      </c>
      <c r="P102" s="32">
        <v>0</v>
      </c>
    </row>
    <row r="103" spans="1:16" x14ac:dyDescent="0.2">
      <c r="A103" s="1">
        <v>17</v>
      </c>
      <c r="B103" s="1" t="s">
        <v>16</v>
      </c>
      <c r="C103" s="8" t="s">
        <v>14</v>
      </c>
      <c r="D103" s="9">
        <v>10</v>
      </c>
      <c r="E103" s="18">
        <f t="shared" si="6"/>
        <v>196.25</v>
      </c>
      <c r="F103">
        <v>287.18</v>
      </c>
      <c r="G103" s="19">
        <v>272.83999999999997</v>
      </c>
      <c r="H103" s="19">
        <v>12.68</v>
      </c>
      <c r="I103" s="19">
        <v>0.84</v>
      </c>
      <c r="J103" s="19">
        <v>10.53</v>
      </c>
      <c r="K103" s="19">
        <v>9.91</v>
      </c>
      <c r="L103" s="20">
        <f t="shared" si="7"/>
        <v>6.8357221609702229E-2</v>
      </c>
      <c r="M103">
        <f t="shared" si="8"/>
        <v>1.3633078883980929</v>
      </c>
      <c r="N103" s="19">
        <v>5.4699999999999999E-2</v>
      </c>
      <c r="O103" s="19">
        <v>0</v>
      </c>
      <c r="P103" s="34">
        <v>0</v>
      </c>
    </row>
    <row r="104" spans="1:16" x14ac:dyDescent="0.2">
      <c r="A104" s="1">
        <v>18</v>
      </c>
      <c r="B104" s="1" t="s">
        <v>12</v>
      </c>
      <c r="C104" s="1" t="s">
        <v>13</v>
      </c>
      <c r="D104" s="1">
        <v>5</v>
      </c>
      <c r="E104" s="18">
        <f t="shared" si="6"/>
        <v>98.125</v>
      </c>
      <c r="F104">
        <v>102.31</v>
      </c>
      <c r="G104" s="19">
        <v>81.25</v>
      </c>
      <c r="H104" s="19">
        <v>8.24</v>
      </c>
      <c r="I104" s="19">
        <v>0.81</v>
      </c>
      <c r="J104" s="19">
        <v>9.51</v>
      </c>
      <c r="K104" s="19">
        <v>8.0299999999999994</v>
      </c>
      <c r="L104" s="20">
        <f t="shared" si="7"/>
        <v>0.20498614958448763</v>
      </c>
      <c r="M104">
        <f t="shared" si="8"/>
        <v>0.8289209379466097</v>
      </c>
      <c r="N104" s="19">
        <v>0.3901</v>
      </c>
      <c r="O104" s="19">
        <v>2.0787</v>
      </c>
      <c r="P104" s="32">
        <v>0</v>
      </c>
    </row>
    <row r="105" spans="1:16" x14ac:dyDescent="0.2">
      <c r="A105" s="1">
        <v>18</v>
      </c>
      <c r="B105" s="1" t="s">
        <v>12</v>
      </c>
      <c r="C105" s="8" t="s">
        <v>14</v>
      </c>
      <c r="D105" s="9">
        <v>10</v>
      </c>
      <c r="E105" s="18">
        <f t="shared" si="6"/>
        <v>196.25</v>
      </c>
      <c r="F105">
        <v>304.41000000000003</v>
      </c>
      <c r="G105" s="19">
        <v>231.64</v>
      </c>
      <c r="H105" s="19">
        <v>24.96</v>
      </c>
      <c r="I105" s="19">
        <v>0.83</v>
      </c>
      <c r="J105" s="19">
        <v>10.65</v>
      </c>
      <c r="K105" s="19">
        <v>8.89</v>
      </c>
      <c r="L105" s="20">
        <f t="shared" si="7"/>
        <v>0.21836228287841186</v>
      </c>
      <c r="M105">
        <f t="shared" si="8"/>
        <v>1.2124246495234785</v>
      </c>
      <c r="N105" s="19">
        <v>0.14050000000000001</v>
      </c>
      <c r="O105" s="19">
        <v>0.12230000000000001</v>
      </c>
      <c r="P105" s="32">
        <v>0</v>
      </c>
    </row>
    <row r="106" spans="1:16" x14ac:dyDescent="0.2">
      <c r="A106" s="1">
        <v>18</v>
      </c>
      <c r="B106" s="1" t="s">
        <v>15</v>
      </c>
      <c r="C106" s="1" t="s">
        <v>13</v>
      </c>
      <c r="D106" s="1">
        <v>3.5</v>
      </c>
      <c r="E106" s="18">
        <f t="shared" si="6"/>
        <v>68.6875</v>
      </c>
      <c r="F106">
        <v>52.86</v>
      </c>
      <c r="G106" s="19">
        <v>42.11</v>
      </c>
      <c r="H106" s="19">
        <v>9.18</v>
      </c>
      <c r="I106" s="19">
        <v>0.83</v>
      </c>
      <c r="J106" s="19">
        <v>7.36</v>
      </c>
      <c r="K106" s="19">
        <v>6.42</v>
      </c>
      <c r="L106" s="20">
        <f t="shared" si="7"/>
        <v>0.16815742397137753</v>
      </c>
      <c r="M106">
        <f t="shared" si="8"/>
        <v>0.64016303648950657</v>
      </c>
      <c r="N106" s="19">
        <v>1.8200000000000001E-2</v>
      </c>
      <c r="O106" s="19">
        <v>0</v>
      </c>
      <c r="P106" s="34">
        <v>0</v>
      </c>
    </row>
    <row r="107" spans="1:16" x14ac:dyDescent="0.2">
      <c r="A107" s="1">
        <v>18</v>
      </c>
      <c r="B107" s="1" t="s">
        <v>15</v>
      </c>
      <c r="C107" s="8" t="s">
        <v>14</v>
      </c>
      <c r="D107" s="9">
        <v>9.5</v>
      </c>
      <c r="E107" s="18">
        <f t="shared" si="6"/>
        <v>186.4375</v>
      </c>
      <c r="F107">
        <v>232.31</v>
      </c>
      <c r="G107" s="19">
        <v>183.74</v>
      </c>
      <c r="H107" s="19">
        <v>16.5</v>
      </c>
      <c r="I107" s="19">
        <v>0.83</v>
      </c>
      <c r="J107" s="19">
        <v>10.23</v>
      </c>
      <c r="K107" s="19">
        <v>8.42</v>
      </c>
      <c r="L107" s="20">
        <f t="shared" si="7"/>
        <v>0.23847167325428201</v>
      </c>
      <c r="M107">
        <f t="shared" si="8"/>
        <v>0.94890054622218023</v>
      </c>
      <c r="N107" s="19">
        <v>6.88E-2</v>
      </c>
      <c r="O107" s="19">
        <v>4.1200000000000001E-2</v>
      </c>
      <c r="P107" s="32">
        <v>0</v>
      </c>
    </row>
    <row r="108" spans="1:16" x14ac:dyDescent="0.2">
      <c r="A108" s="1">
        <v>18</v>
      </c>
      <c r="B108" s="1" t="s">
        <v>16</v>
      </c>
      <c r="C108" s="1" t="s">
        <v>13</v>
      </c>
      <c r="D108" s="1">
        <v>4.5</v>
      </c>
      <c r="E108" s="18">
        <f t="shared" si="6"/>
        <v>88.3125</v>
      </c>
      <c r="F108">
        <v>89.5</v>
      </c>
      <c r="G108" s="19">
        <v>78.7</v>
      </c>
      <c r="H108" s="19">
        <v>4.6500000000000004</v>
      </c>
      <c r="I108" s="19">
        <v>0.82</v>
      </c>
      <c r="J108" s="19">
        <v>11.36</v>
      </c>
      <c r="K108" s="19">
        <v>9.25</v>
      </c>
      <c r="L108" s="20">
        <f t="shared" si="7"/>
        <v>0.25029655990510075</v>
      </c>
      <c r="M108">
        <f t="shared" si="8"/>
        <v>0.75978437807211308</v>
      </c>
      <c r="N108" s="19">
        <v>6.0199999999999997E-2</v>
      </c>
      <c r="O108" s="19">
        <v>1.6000000000000001E-3</v>
      </c>
      <c r="P108" s="32">
        <v>0</v>
      </c>
    </row>
    <row r="109" spans="1:16" x14ac:dyDescent="0.2">
      <c r="A109" s="1">
        <v>18</v>
      </c>
      <c r="B109" s="1" t="s">
        <v>16</v>
      </c>
      <c r="C109" s="8" t="s">
        <v>14</v>
      </c>
      <c r="D109" s="9">
        <v>10</v>
      </c>
      <c r="E109" s="18">
        <f t="shared" si="6"/>
        <v>196.25</v>
      </c>
      <c r="F109">
        <v>302.74</v>
      </c>
      <c r="G109" s="19">
        <v>227.37</v>
      </c>
      <c r="H109" s="19">
        <v>25.4</v>
      </c>
      <c r="I109" s="19">
        <v>0.83</v>
      </c>
      <c r="J109" s="19">
        <v>12.17</v>
      </c>
      <c r="K109" s="19">
        <v>9.9600000000000009</v>
      </c>
      <c r="L109" s="20">
        <f t="shared" si="7"/>
        <v>0.24205914567360337</v>
      </c>
      <c r="M109">
        <f t="shared" si="8"/>
        <v>1.1692179069491633</v>
      </c>
      <c r="N109" s="19">
        <v>6.4399999999999999E-2</v>
      </c>
      <c r="O109" s="19">
        <v>1.3653999999999999</v>
      </c>
      <c r="P109" s="32">
        <v>0</v>
      </c>
    </row>
    <row r="110" spans="1:16" x14ac:dyDescent="0.2">
      <c r="A110" s="1">
        <v>19</v>
      </c>
      <c r="B110" s="1" t="s">
        <v>12</v>
      </c>
      <c r="C110" s="1" t="s">
        <v>13</v>
      </c>
      <c r="D110" s="1">
        <v>5</v>
      </c>
      <c r="E110" s="18">
        <f t="shared" si="6"/>
        <v>98.125</v>
      </c>
      <c r="F110">
        <v>118.04</v>
      </c>
      <c r="G110" s="19">
        <v>103.16</v>
      </c>
      <c r="H110" s="19">
        <v>10.130000000000001</v>
      </c>
      <c r="I110" s="19">
        <v>0.82</v>
      </c>
      <c r="J110" s="19">
        <v>9.9600000000000009</v>
      </c>
      <c r="K110" s="19">
        <v>8.93</v>
      </c>
      <c r="L110" s="20">
        <f t="shared" si="7"/>
        <v>0.12700369913686821</v>
      </c>
      <c r="M110">
        <f t="shared" si="8"/>
        <v>1.0501756265363982</v>
      </c>
      <c r="N110" s="19">
        <v>8.4500000000000006E-2</v>
      </c>
      <c r="O110" s="19">
        <v>0.37830000000000003</v>
      </c>
      <c r="P110" s="32">
        <f>N111</f>
        <v>0.19739999999999999</v>
      </c>
    </row>
    <row r="111" spans="1:16" x14ac:dyDescent="0.2">
      <c r="A111" s="1">
        <v>19</v>
      </c>
      <c r="B111" s="1" t="s">
        <v>12</v>
      </c>
      <c r="C111" s="8" t="s">
        <v>14</v>
      </c>
      <c r="D111" s="9">
        <v>10</v>
      </c>
      <c r="E111" s="18">
        <f t="shared" si="6"/>
        <v>196.25</v>
      </c>
      <c r="F111">
        <v>302.5</v>
      </c>
      <c r="G111" s="19">
        <v>270.16000000000003</v>
      </c>
      <c r="H111" s="19">
        <v>17.760000000000002</v>
      </c>
      <c r="I111" s="19">
        <v>0.81</v>
      </c>
      <c r="J111" s="19">
        <v>10.67</v>
      </c>
      <c r="K111" s="19">
        <v>9.4</v>
      </c>
      <c r="L111" s="20">
        <f t="shared" si="7"/>
        <v>0.14784633294528518</v>
      </c>
      <c r="M111">
        <f t="shared" si="8"/>
        <v>1.3135107479442101</v>
      </c>
      <c r="N111" s="19">
        <v>0.19739999999999999</v>
      </c>
      <c r="O111" s="19">
        <v>0.47549999999999998</v>
      </c>
      <c r="P111" s="32">
        <f>N112</f>
        <v>6.8999999999999999E-3</v>
      </c>
    </row>
    <row r="112" spans="1:16" x14ac:dyDescent="0.2">
      <c r="A112" s="1">
        <v>19</v>
      </c>
      <c r="B112" s="1" t="s">
        <v>15</v>
      </c>
      <c r="C112" s="1" t="s">
        <v>13</v>
      </c>
      <c r="D112" s="1">
        <v>4.5</v>
      </c>
      <c r="E112" s="18">
        <f t="shared" si="6"/>
        <v>88.3125</v>
      </c>
      <c r="F112">
        <v>110.96</v>
      </c>
      <c r="G112" s="19">
        <v>88.68</v>
      </c>
      <c r="H112" s="19">
        <v>1.3</v>
      </c>
      <c r="I112" s="19">
        <v>0.81</v>
      </c>
      <c r="J112" s="19">
        <v>11.38</v>
      </c>
      <c r="K112" s="19">
        <v>9.67</v>
      </c>
      <c r="L112" s="20">
        <f t="shared" si="7"/>
        <v>0.19300225733634321</v>
      </c>
      <c r="M112">
        <f t="shared" si="8"/>
        <v>1.0139501149436303</v>
      </c>
      <c r="N112" s="19">
        <v>6.8999999999999999E-3</v>
      </c>
      <c r="O112" s="19">
        <v>9.8100000000000007E-2</v>
      </c>
      <c r="P112" s="32">
        <f>N113</f>
        <v>6.7199999999999996E-2</v>
      </c>
    </row>
    <row r="113" spans="1:16" x14ac:dyDescent="0.2">
      <c r="A113" s="1">
        <v>19</v>
      </c>
      <c r="B113" s="1" t="s">
        <v>15</v>
      </c>
      <c r="C113" s="8" t="s">
        <v>14</v>
      </c>
      <c r="D113" s="9">
        <v>10</v>
      </c>
      <c r="E113" s="18">
        <f t="shared" si="6"/>
        <v>196.25</v>
      </c>
      <c r="F113">
        <v>301.42</v>
      </c>
      <c r="G113" s="19">
        <v>251.22</v>
      </c>
      <c r="H113" s="19">
        <v>8.67</v>
      </c>
      <c r="I113" s="19">
        <v>0.81</v>
      </c>
      <c r="J113" s="19">
        <v>11.7</v>
      </c>
      <c r="K113" s="19">
        <v>9.89</v>
      </c>
      <c r="L113" s="20">
        <f t="shared" si="7"/>
        <v>0.19933920704845801</v>
      </c>
      <c r="M113">
        <f t="shared" si="8"/>
        <v>1.2297333819691914</v>
      </c>
      <c r="N113" s="19">
        <v>6.7199999999999996E-2</v>
      </c>
      <c r="O113" s="19">
        <v>0.31209999999999999</v>
      </c>
      <c r="P113" s="32">
        <f>N114</f>
        <v>5.6899999999999999E-2</v>
      </c>
    </row>
    <row r="114" spans="1:16" x14ac:dyDescent="0.2">
      <c r="A114" s="1">
        <v>19</v>
      </c>
      <c r="B114" s="1" t="s">
        <v>16</v>
      </c>
      <c r="C114" s="1" t="s">
        <v>13</v>
      </c>
      <c r="D114" s="1">
        <v>5</v>
      </c>
      <c r="E114" s="18">
        <f t="shared" si="6"/>
        <v>98.125</v>
      </c>
      <c r="F114">
        <v>116.36</v>
      </c>
      <c r="G114" s="19">
        <v>96.47</v>
      </c>
      <c r="H114" s="19">
        <v>17.420000000000002</v>
      </c>
      <c r="I114" s="19">
        <v>0.81</v>
      </c>
      <c r="J114" s="19">
        <v>10.94</v>
      </c>
      <c r="K114" s="19">
        <v>9.9</v>
      </c>
      <c r="L114" s="20">
        <f t="shared" si="7"/>
        <v>0.11441144114411432</v>
      </c>
      <c r="M114">
        <f t="shared" si="8"/>
        <v>1.0501613728251808</v>
      </c>
      <c r="N114" s="19">
        <v>5.6899999999999999E-2</v>
      </c>
      <c r="O114" s="19">
        <v>0.31430000000000002</v>
      </c>
      <c r="P114" s="32">
        <f>N115</f>
        <v>5.5100000000000003E-2</v>
      </c>
    </row>
    <row r="115" spans="1:16" x14ac:dyDescent="0.2">
      <c r="A115" s="1">
        <v>19</v>
      </c>
      <c r="B115" s="1" t="s">
        <v>16</v>
      </c>
      <c r="C115" s="8" t="s">
        <v>14</v>
      </c>
      <c r="D115" s="9">
        <v>10</v>
      </c>
      <c r="E115" s="18">
        <f t="shared" si="6"/>
        <v>196.25</v>
      </c>
      <c r="F115">
        <v>265.26</v>
      </c>
      <c r="G115" s="19">
        <v>231.5</v>
      </c>
      <c r="H115" s="19">
        <v>19.07</v>
      </c>
      <c r="I115" s="19">
        <v>0.91</v>
      </c>
      <c r="J115" s="19">
        <v>11.4</v>
      </c>
      <c r="K115" s="19">
        <v>10.050000000000001</v>
      </c>
      <c r="L115" s="20">
        <f t="shared" si="7"/>
        <v>0.14770240700218815</v>
      </c>
      <c r="M115">
        <f t="shared" si="8"/>
        <v>1.1520023414960487</v>
      </c>
      <c r="N115" s="19">
        <v>5.5100000000000003E-2</v>
      </c>
      <c r="O115" s="19">
        <v>0.9526</v>
      </c>
      <c r="P115" s="32">
        <v>0.27689999999999998</v>
      </c>
    </row>
    <row r="116" spans="1:16" x14ac:dyDescent="0.2">
      <c r="A116" s="1">
        <v>20</v>
      </c>
      <c r="B116" s="1" t="s">
        <v>12</v>
      </c>
      <c r="C116" s="1" t="s">
        <v>13</v>
      </c>
      <c r="D116" s="1">
        <v>5</v>
      </c>
      <c r="E116" s="18">
        <f t="shared" si="6"/>
        <v>98.125</v>
      </c>
      <c r="F116">
        <v>133.13</v>
      </c>
      <c r="G116" s="19">
        <v>113.09</v>
      </c>
      <c r="H116" s="19">
        <v>1.49</v>
      </c>
      <c r="I116" s="19">
        <v>0.81</v>
      </c>
      <c r="J116" s="19">
        <v>11.09</v>
      </c>
      <c r="K116" s="19">
        <v>9.33</v>
      </c>
      <c r="L116" s="20">
        <f t="shared" si="7"/>
        <v>0.20657276995305163</v>
      </c>
      <c r="M116">
        <f t="shared" si="8"/>
        <v>1.0764735504321044</v>
      </c>
      <c r="N116" s="19">
        <v>7.0099999999999996E-2</v>
      </c>
      <c r="O116" s="19">
        <v>0.443</v>
      </c>
      <c r="P116" s="37"/>
    </row>
    <row r="117" spans="1:16" x14ac:dyDescent="0.2">
      <c r="A117" s="1">
        <v>20</v>
      </c>
      <c r="B117" s="1" t="s">
        <v>12</v>
      </c>
      <c r="C117" s="8" t="s">
        <v>14</v>
      </c>
      <c r="D117" s="9">
        <v>10</v>
      </c>
      <c r="E117" s="18">
        <f t="shared" si="6"/>
        <v>196.25</v>
      </c>
      <c r="F117">
        <v>315.33</v>
      </c>
      <c r="G117" s="19">
        <v>256.16000000000003</v>
      </c>
      <c r="H117" s="19">
        <v>4.58</v>
      </c>
      <c r="I117" s="19">
        <v>0.82</v>
      </c>
      <c r="J117" s="19">
        <v>12.22</v>
      </c>
      <c r="K117" s="19">
        <v>10.06</v>
      </c>
      <c r="L117" s="20">
        <f t="shared" si="7"/>
        <v>0.23376623376623379</v>
      </c>
      <c r="M117">
        <f t="shared" si="8"/>
        <v>1.2311668458929605</v>
      </c>
      <c r="N117" s="19">
        <v>9.2700000000000005E-2</v>
      </c>
      <c r="O117" s="19">
        <v>0.80959999999999999</v>
      </c>
      <c r="P117" s="37"/>
    </row>
    <row r="118" spans="1:16" x14ac:dyDescent="0.2">
      <c r="A118" s="1">
        <v>20</v>
      </c>
      <c r="B118" s="1" t="s">
        <v>15</v>
      </c>
      <c r="C118" s="1" t="s">
        <v>13</v>
      </c>
      <c r="D118" s="1">
        <v>4.5</v>
      </c>
      <c r="E118" s="18">
        <f t="shared" si="6"/>
        <v>88.3125</v>
      </c>
      <c r="F118">
        <v>106.11</v>
      </c>
      <c r="G118" s="19">
        <v>70.959999999999994</v>
      </c>
      <c r="H118" s="19">
        <v>2.62</v>
      </c>
      <c r="I118" s="19">
        <v>0.87</v>
      </c>
      <c r="J118" s="19">
        <v>11.75</v>
      </c>
      <c r="K118" s="19">
        <v>9.5299999999999994</v>
      </c>
      <c r="L118" s="20">
        <f t="shared" si="7"/>
        <v>0.25635103926097003</v>
      </c>
      <c r="M118">
        <f t="shared" si="8"/>
        <v>0.89351554110707387</v>
      </c>
      <c r="N118" s="19">
        <v>3.8300000000000001E-2</v>
      </c>
      <c r="O118" s="19">
        <v>0.24079999999999999</v>
      </c>
      <c r="P118" s="37"/>
    </row>
    <row r="119" spans="1:16" x14ac:dyDescent="0.2">
      <c r="A119" s="1">
        <v>20</v>
      </c>
      <c r="B119" s="1" t="s">
        <v>15</v>
      </c>
      <c r="C119" s="8" t="s">
        <v>14</v>
      </c>
      <c r="D119" s="9">
        <v>10</v>
      </c>
      <c r="E119" s="18">
        <f t="shared" si="6"/>
        <v>196.25</v>
      </c>
      <c r="F119">
        <v>309.07</v>
      </c>
      <c r="G119" s="19">
        <v>258.17</v>
      </c>
      <c r="H119" s="19">
        <v>16.57</v>
      </c>
      <c r="I119" s="19">
        <v>0.93</v>
      </c>
      <c r="J119" s="19">
        <v>10.86</v>
      </c>
      <c r="K119" s="19">
        <v>8.85</v>
      </c>
      <c r="L119" s="20">
        <f t="shared" si="7"/>
        <v>0.25378787878787878</v>
      </c>
      <c r="M119">
        <f t="shared" si="8"/>
        <v>1.1751937849835938</v>
      </c>
      <c r="N119" s="19">
        <v>0.1641</v>
      </c>
      <c r="O119" s="19">
        <v>0.99029999999999996</v>
      </c>
      <c r="P119" s="37"/>
    </row>
    <row r="120" spans="1:16" x14ac:dyDescent="0.2">
      <c r="A120" s="1">
        <v>20</v>
      </c>
      <c r="B120" s="1" t="s">
        <v>16</v>
      </c>
      <c r="C120" s="1" t="s">
        <v>13</v>
      </c>
      <c r="D120" s="1">
        <v>4</v>
      </c>
      <c r="E120" s="18">
        <f t="shared" si="6"/>
        <v>78.5</v>
      </c>
      <c r="F120">
        <v>81.180000000000007</v>
      </c>
      <c r="G120" s="19">
        <v>73.42</v>
      </c>
      <c r="H120" s="19">
        <v>3.55</v>
      </c>
      <c r="I120" s="19">
        <v>0.89</v>
      </c>
      <c r="J120" s="19">
        <v>10.48</v>
      </c>
      <c r="K120" s="19">
        <v>9.2200000000000006</v>
      </c>
      <c r="L120" s="20">
        <f t="shared" si="7"/>
        <v>0.15126050420168063</v>
      </c>
      <c r="M120">
        <f t="shared" si="8"/>
        <v>0.87771557030455505</v>
      </c>
      <c r="N120" s="19">
        <v>2.2200000000000001E-2</v>
      </c>
      <c r="O120" s="19">
        <v>0.21049999999999999</v>
      </c>
      <c r="P120" s="37"/>
    </row>
    <row r="121" spans="1:16" x14ac:dyDescent="0.2">
      <c r="A121" s="1">
        <v>20</v>
      </c>
      <c r="B121" s="1" t="s">
        <v>16</v>
      </c>
      <c r="C121" s="8" t="s">
        <v>14</v>
      </c>
      <c r="D121" s="9">
        <v>10</v>
      </c>
      <c r="E121" s="18">
        <f t="shared" si="6"/>
        <v>196.25</v>
      </c>
      <c r="F121">
        <v>288.29000000000002</v>
      </c>
      <c r="G121" s="19">
        <v>234.74</v>
      </c>
      <c r="H121" s="19">
        <v>8.73</v>
      </c>
      <c r="I121" s="19">
        <v>0.91</v>
      </c>
      <c r="J121" s="19">
        <v>10.06</v>
      </c>
      <c r="K121" s="19">
        <v>8.3699999999999992</v>
      </c>
      <c r="L121" s="20">
        <f t="shared" si="7"/>
        <v>0.22654155495978573</v>
      </c>
      <c r="M121">
        <f t="shared" si="8"/>
        <v>1.1362055292771638</v>
      </c>
      <c r="N121" s="19">
        <v>0.1167</v>
      </c>
      <c r="O121" s="19">
        <v>1.3583000000000001</v>
      </c>
      <c r="P121" s="37"/>
    </row>
    <row r="122" spans="1:16" x14ac:dyDescent="0.2">
      <c r="A122" s="1">
        <v>21</v>
      </c>
      <c r="B122" s="1" t="s">
        <v>12</v>
      </c>
      <c r="C122" s="1" t="s">
        <v>13</v>
      </c>
      <c r="D122" s="1">
        <v>5</v>
      </c>
      <c r="E122" s="18">
        <f t="shared" si="6"/>
        <v>98.125</v>
      </c>
      <c r="F122">
        <v>137.74</v>
      </c>
      <c r="G122" s="19">
        <v>128.15</v>
      </c>
      <c r="H122" s="19">
        <v>5.1100000000000003</v>
      </c>
      <c r="I122" s="19">
        <v>0.92</v>
      </c>
      <c r="J122" s="19">
        <v>10.71</v>
      </c>
      <c r="K122" s="19">
        <v>10.039999999999999</v>
      </c>
      <c r="L122" s="20">
        <f t="shared" si="7"/>
        <v>7.3464912280701941E-2</v>
      </c>
      <c r="M122">
        <f t="shared" si="8"/>
        <v>1.3005955972734382</v>
      </c>
      <c r="N122" s="19">
        <v>8.6599999999999996E-2</v>
      </c>
      <c r="O122" s="19">
        <v>0.27260000000000001</v>
      </c>
      <c r="P122" s="37"/>
    </row>
    <row r="123" spans="1:16" x14ac:dyDescent="0.2">
      <c r="A123" s="1">
        <v>21</v>
      </c>
      <c r="B123" s="1" t="s">
        <v>12</v>
      </c>
      <c r="C123" s="8" t="s">
        <v>14</v>
      </c>
      <c r="D123" s="9">
        <v>10</v>
      </c>
      <c r="E123" s="18">
        <f t="shared" si="6"/>
        <v>196.25</v>
      </c>
      <c r="F123">
        <v>318.83999999999997</v>
      </c>
      <c r="G123" s="19">
        <v>283.75</v>
      </c>
      <c r="H123" s="19">
        <v>24.27</v>
      </c>
      <c r="I123" s="19">
        <v>0.9</v>
      </c>
      <c r="J123" s="19">
        <v>12.03</v>
      </c>
      <c r="K123" s="19">
        <v>11.14</v>
      </c>
      <c r="L123" s="20">
        <f t="shared" si="7"/>
        <v>8.6914062499999875E-2</v>
      </c>
      <c r="M123">
        <f t="shared" si="8"/>
        <v>1.483456409235669</v>
      </c>
      <c r="N123" s="19">
        <v>0.20349999999999999</v>
      </c>
      <c r="O123" s="19">
        <v>1.9093</v>
      </c>
      <c r="P123" s="37"/>
    </row>
    <row r="124" spans="1:16" x14ac:dyDescent="0.2">
      <c r="A124" s="1">
        <v>21</v>
      </c>
      <c r="B124" s="1" t="s">
        <v>15</v>
      </c>
      <c r="C124" s="1" t="s">
        <v>13</v>
      </c>
      <c r="D124" s="1">
        <v>5</v>
      </c>
      <c r="E124" s="18">
        <f t="shared" si="6"/>
        <v>98.125</v>
      </c>
      <c r="F124">
        <v>123.37</v>
      </c>
      <c r="G124" s="19">
        <v>114.22</v>
      </c>
      <c r="H124" s="19">
        <v>6.95</v>
      </c>
      <c r="I124" s="19">
        <v>4.29</v>
      </c>
      <c r="J124" s="19">
        <v>14.87</v>
      </c>
      <c r="K124" s="19">
        <v>13.85</v>
      </c>
      <c r="L124" s="20">
        <f t="shared" si="7"/>
        <v>0.10669456066945604</v>
      </c>
      <c r="M124">
        <f t="shared" si="8"/>
        <v>1.1231296005116862</v>
      </c>
      <c r="N124" s="19">
        <v>8.0999999999999996E-3</v>
      </c>
      <c r="O124" s="19">
        <v>1.21E-2</v>
      </c>
      <c r="P124" s="37"/>
    </row>
    <row r="125" spans="1:16" x14ac:dyDescent="0.2">
      <c r="A125" s="1">
        <v>21</v>
      </c>
      <c r="B125" s="1" t="s">
        <v>15</v>
      </c>
      <c r="C125" s="8" t="s">
        <v>14</v>
      </c>
      <c r="D125" s="9">
        <v>10</v>
      </c>
      <c r="E125" s="18">
        <f t="shared" si="6"/>
        <v>196.25</v>
      </c>
      <c r="F125">
        <v>288.2</v>
      </c>
      <c r="G125" s="19">
        <v>271.47000000000003</v>
      </c>
      <c r="H125" s="19">
        <v>9.25</v>
      </c>
      <c r="I125" s="19">
        <v>0.91</v>
      </c>
      <c r="J125" s="19">
        <v>11.21</v>
      </c>
      <c r="K125" s="19">
        <v>10.25</v>
      </c>
      <c r="L125" s="20">
        <f t="shared" si="7"/>
        <v>0.10278372591006434</v>
      </c>
      <c r="M125">
        <f t="shared" si="8"/>
        <v>1.3175935296444303</v>
      </c>
      <c r="N125" s="19">
        <v>0.107</v>
      </c>
      <c r="O125" s="19">
        <v>0.17180000000000001</v>
      </c>
      <c r="P125" s="37"/>
    </row>
    <row r="126" spans="1:16" x14ac:dyDescent="0.2">
      <c r="A126" s="1">
        <v>21</v>
      </c>
      <c r="B126" s="1" t="s">
        <v>16</v>
      </c>
      <c r="C126" s="1" t="s">
        <v>13</v>
      </c>
      <c r="D126" s="1">
        <v>5</v>
      </c>
      <c r="E126" s="18">
        <f t="shared" si="6"/>
        <v>98.125</v>
      </c>
      <c r="F126">
        <v>108.81</v>
      </c>
      <c r="G126" s="19">
        <v>101.23</v>
      </c>
      <c r="H126" s="19">
        <v>3.4</v>
      </c>
      <c r="I126" s="19">
        <v>0.83</v>
      </c>
      <c r="J126" s="19">
        <v>10.34</v>
      </c>
      <c r="K126" s="19">
        <v>9.56</v>
      </c>
      <c r="L126" s="20">
        <f t="shared" si="7"/>
        <v>8.9347079037800606E-2</v>
      </c>
      <c r="M126">
        <f t="shared" si="8"/>
        <v>1.0098154836167839</v>
      </c>
      <c r="N126" s="19">
        <v>9.9599999999999994E-2</v>
      </c>
      <c r="O126" s="19">
        <v>0.26740000000000003</v>
      </c>
      <c r="P126" s="37"/>
    </row>
    <row r="127" spans="1:16" x14ac:dyDescent="0.2">
      <c r="A127" s="1">
        <v>21</v>
      </c>
      <c r="B127" s="1" t="s">
        <v>16</v>
      </c>
      <c r="C127" s="8" t="s">
        <v>14</v>
      </c>
      <c r="D127" s="9">
        <v>10</v>
      </c>
      <c r="E127" s="18">
        <f t="shared" si="6"/>
        <v>196.25</v>
      </c>
      <c r="F127">
        <v>312.66000000000003</v>
      </c>
      <c r="G127" s="19">
        <v>276.8</v>
      </c>
      <c r="H127" s="19">
        <v>14.67</v>
      </c>
      <c r="I127" s="19">
        <v>0.82</v>
      </c>
      <c r="J127" s="19">
        <v>11.93</v>
      </c>
      <c r="K127" s="19">
        <v>10.72</v>
      </c>
      <c r="L127" s="20">
        <f t="shared" si="7"/>
        <v>0.12222222222222212</v>
      </c>
      <c r="M127">
        <f t="shared" si="8"/>
        <v>1.3984509554140128</v>
      </c>
      <c r="N127" s="19">
        <v>0.24610000000000001</v>
      </c>
      <c r="O127" s="19">
        <v>1.1477999999999999</v>
      </c>
      <c r="P127" s="37"/>
    </row>
    <row r="128" spans="1:16" x14ac:dyDescent="0.2">
      <c r="A128" s="1">
        <v>22</v>
      </c>
      <c r="B128" s="1" t="s">
        <v>12</v>
      </c>
      <c r="C128" s="1" t="s">
        <v>13</v>
      </c>
      <c r="D128" s="1">
        <v>4.2</v>
      </c>
      <c r="E128" s="18">
        <f t="shared" si="6"/>
        <v>82.424999999999997</v>
      </c>
      <c r="F128">
        <v>78.47</v>
      </c>
      <c r="G128" s="19">
        <v>67.69</v>
      </c>
      <c r="H128" s="19">
        <v>8.66</v>
      </c>
      <c r="I128" s="19">
        <v>0.85</v>
      </c>
      <c r="J128" s="19">
        <v>9.6300000000000008</v>
      </c>
      <c r="K128" s="19">
        <v>8.57</v>
      </c>
      <c r="L128" s="20">
        <f t="shared" si="7"/>
        <v>0.13730569948186533</v>
      </c>
      <c r="M128">
        <f t="shared" si="8"/>
        <v>0.82129962707501403</v>
      </c>
      <c r="N128" s="19">
        <v>2.9700000000000001E-2</v>
      </c>
      <c r="O128" s="20">
        <v>0.26840000000000003</v>
      </c>
      <c r="P128" s="37"/>
    </row>
    <row r="129" spans="1:16" x14ac:dyDescent="0.2">
      <c r="A129" s="1">
        <v>22</v>
      </c>
      <c r="B129" s="1" t="s">
        <v>12</v>
      </c>
      <c r="C129" s="8" t="s">
        <v>14</v>
      </c>
      <c r="D129" s="9">
        <v>10.3</v>
      </c>
      <c r="E129" s="18">
        <f t="shared" si="6"/>
        <v>202.13750000000002</v>
      </c>
      <c r="F129">
        <v>275.38</v>
      </c>
      <c r="G129" s="19">
        <v>233.55</v>
      </c>
      <c r="H129" s="19">
        <v>21.82</v>
      </c>
      <c r="I129" s="19">
        <v>4.26</v>
      </c>
      <c r="J129" s="19">
        <v>14.35</v>
      </c>
      <c r="K129" s="19">
        <v>13.08</v>
      </c>
      <c r="L129" s="20">
        <f t="shared" si="7"/>
        <v>0.14399092970521538</v>
      </c>
      <c r="M129">
        <f t="shared" si="8"/>
        <v>1.1661753894145213</v>
      </c>
      <c r="N129" s="19">
        <v>0.1298</v>
      </c>
      <c r="O129" s="19">
        <v>0.90739999999999998</v>
      </c>
      <c r="P129" s="37"/>
    </row>
    <row r="130" spans="1:16" x14ac:dyDescent="0.2">
      <c r="A130" s="1">
        <v>22</v>
      </c>
      <c r="B130" s="1" t="s">
        <v>15</v>
      </c>
      <c r="C130" s="1" t="s">
        <v>13</v>
      </c>
      <c r="D130" s="1">
        <v>5</v>
      </c>
      <c r="E130" s="18">
        <f t="shared" si="6"/>
        <v>98.125</v>
      </c>
      <c r="F130">
        <v>80.92</v>
      </c>
      <c r="G130" s="19">
        <v>73.510000000000005</v>
      </c>
      <c r="H130" s="19">
        <v>5.96</v>
      </c>
      <c r="I130" s="19">
        <v>0.9</v>
      </c>
      <c r="J130" s="19">
        <v>6.19</v>
      </c>
      <c r="K130" s="19">
        <v>5.78</v>
      </c>
      <c r="L130" s="20">
        <f t="shared" si="7"/>
        <v>8.4016393442622989E-2</v>
      </c>
      <c r="M130">
        <f t="shared" si="8"/>
        <v>0.7553772580139918</v>
      </c>
      <c r="N130" s="19">
        <v>4.2299999999999997E-2</v>
      </c>
      <c r="O130" s="19">
        <v>2.86E-2</v>
      </c>
      <c r="P130" s="37"/>
    </row>
    <row r="131" spans="1:16" x14ac:dyDescent="0.2">
      <c r="A131" s="1">
        <v>22</v>
      </c>
      <c r="B131" s="1" t="s">
        <v>15</v>
      </c>
      <c r="C131" s="8" t="s">
        <v>14</v>
      </c>
      <c r="D131" s="9">
        <v>9.9</v>
      </c>
      <c r="E131" s="18">
        <f t="shared" si="6"/>
        <v>194.28749999999999</v>
      </c>
      <c r="F131">
        <v>258.62</v>
      </c>
      <c r="G131" s="19">
        <v>206</v>
      </c>
      <c r="H131" s="19">
        <v>30.06</v>
      </c>
      <c r="I131" s="19">
        <v>0.93</v>
      </c>
      <c r="J131" s="19">
        <v>10.47</v>
      </c>
      <c r="K131" s="19">
        <v>9.34</v>
      </c>
      <c r="L131" s="20">
        <f t="shared" si="7"/>
        <v>0.13436385255648048</v>
      </c>
      <c r="M131">
        <f t="shared" si="8"/>
        <v>1.1522656910601199</v>
      </c>
      <c r="N131" s="19">
        <v>0.15379999999999999</v>
      </c>
      <c r="O131" s="19">
        <v>0.86680000000000001</v>
      </c>
      <c r="P131" s="37"/>
    </row>
    <row r="132" spans="1:16" x14ac:dyDescent="0.2">
      <c r="A132" s="1">
        <v>22</v>
      </c>
      <c r="B132" s="1" t="s">
        <v>16</v>
      </c>
      <c r="C132" s="1" t="s">
        <v>13</v>
      </c>
      <c r="D132" s="1">
        <v>5</v>
      </c>
      <c r="E132" s="18">
        <f t="shared" si="6"/>
        <v>98.125</v>
      </c>
      <c r="F132">
        <v>118.25</v>
      </c>
      <c r="G132" s="19">
        <v>105.07</v>
      </c>
      <c r="H132" s="19">
        <v>8.64</v>
      </c>
      <c r="I132" s="19">
        <v>0.8</v>
      </c>
      <c r="J132" s="19">
        <v>9.99</v>
      </c>
      <c r="K132" s="19">
        <v>8.7200000000000006</v>
      </c>
      <c r="L132" s="20">
        <f t="shared" si="7"/>
        <v>0.16035353535353516</v>
      </c>
      <c r="M132">
        <f t="shared" si="8"/>
        <v>1.0118542108987971</v>
      </c>
      <c r="N132" s="19">
        <v>2.3900000000000001E-2</v>
      </c>
      <c r="O132" s="19">
        <v>3.9399999999999998E-2</v>
      </c>
      <c r="P132" s="37"/>
    </row>
    <row r="133" spans="1:16" x14ac:dyDescent="0.2">
      <c r="A133" s="1">
        <v>22</v>
      </c>
      <c r="B133" s="1" t="s">
        <v>16</v>
      </c>
      <c r="C133" s="8" t="s">
        <v>14</v>
      </c>
      <c r="D133" s="9">
        <v>10</v>
      </c>
      <c r="E133" s="18">
        <f t="shared" si="6"/>
        <v>196.25</v>
      </c>
      <c r="F133">
        <v>265.26</v>
      </c>
      <c r="G133" s="19">
        <v>161.30000000000001</v>
      </c>
      <c r="H133" s="19">
        <v>68.89</v>
      </c>
      <c r="I133" s="19">
        <v>0.84</v>
      </c>
      <c r="J133" s="19">
        <v>10.32</v>
      </c>
      <c r="K133" s="19">
        <v>8.81</v>
      </c>
      <c r="L133" s="20">
        <f t="shared" si="7"/>
        <v>0.1894604767879548</v>
      </c>
      <c r="M133">
        <f t="shared" si="8"/>
        <v>1.0955603257438324</v>
      </c>
      <c r="N133" s="19">
        <v>7.6799999999999993E-2</v>
      </c>
      <c r="O133" s="19">
        <v>0.58799999999999997</v>
      </c>
      <c r="P133" s="37"/>
    </row>
    <row r="134" spans="1:16" x14ac:dyDescent="0.2">
      <c r="A134" s="1">
        <v>23</v>
      </c>
      <c r="B134" s="1" t="s">
        <v>12</v>
      </c>
      <c r="C134" s="1" t="s">
        <v>13</v>
      </c>
      <c r="D134" s="1">
        <v>5</v>
      </c>
      <c r="E134" s="18">
        <f t="shared" si="6"/>
        <v>98.125</v>
      </c>
      <c r="F134">
        <v>113.7</v>
      </c>
      <c r="G134" s="19">
        <v>104.88</v>
      </c>
      <c r="H134" s="19">
        <v>4.2699999999999996</v>
      </c>
      <c r="I134" s="19">
        <v>0.82</v>
      </c>
      <c r="J134" s="19">
        <v>9.2899999999999991</v>
      </c>
      <c r="K134" s="19">
        <v>8.15</v>
      </c>
      <c r="L134" s="20">
        <f t="shared" si="7"/>
        <v>0.15552523874488386</v>
      </c>
      <c r="M134">
        <f t="shared" si="8"/>
        <v>0.97851495902885821</v>
      </c>
      <c r="N134" s="19">
        <v>5.4300000000000001E-2</v>
      </c>
      <c r="O134" s="19">
        <v>0</v>
      </c>
      <c r="P134" s="35"/>
    </row>
    <row r="135" spans="1:16" x14ac:dyDescent="0.2">
      <c r="A135" s="1">
        <v>23</v>
      </c>
      <c r="B135" s="1" t="s">
        <v>12</v>
      </c>
      <c r="C135" s="8" t="s">
        <v>14</v>
      </c>
      <c r="D135" s="9">
        <v>10</v>
      </c>
      <c r="E135" s="18">
        <f t="shared" si="6"/>
        <v>196.25</v>
      </c>
      <c r="F135">
        <v>300.11</v>
      </c>
      <c r="G135" s="19">
        <v>258.70999999999998</v>
      </c>
      <c r="H135" s="19">
        <v>24.57</v>
      </c>
      <c r="I135" s="19">
        <v>0.82</v>
      </c>
      <c r="J135" s="19">
        <v>9.5399999999999991</v>
      </c>
      <c r="K135" s="19">
        <v>8.1199999999999992</v>
      </c>
      <c r="L135" s="20">
        <f t="shared" si="7"/>
        <v>0.19452054794520549</v>
      </c>
      <c r="M135">
        <f t="shared" si="8"/>
        <v>1.231757647674723</v>
      </c>
      <c r="N135" s="19">
        <v>5.7299999999999997E-2</v>
      </c>
      <c r="O135" s="19">
        <v>0</v>
      </c>
      <c r="P135" s="35"/>
    </row>
    <row r="136" spans="1:16" x14ac:dyDescent="0.2">
      <c r="A136" s="1">
        <v>23</v>
      </c>
      <c r="B136" s="1" t="s">
        <v>15</v>
      </c>
      <c r="C136" s="1" t="s">
        <v>13</v>
      </c>
      <c r="D136" s="1">
        <v>3.7</v>
      </c>
      <c r="E136" s="18">
        <f t="shared" si="6"/>
        <v>72.612499999999997</v>
      </c>
      <c r="F136">
        <v>74.22</v>
      </c>
      <c r="G136" s="19">
        <v>59.29</v>
      </c>
      <c r="H136" s="19">
        <v>4.74</v>
      </c>
      <c r="I136" s="19">
        <v>0.92</v>
      </c>
      <c r="J136" s="19">
        <v>11.01</v>
      </c>
      <c r="K136" s="19">
        <v>9.51</v>
      </c>
      <c r="L136" s="20">
        <f t="shared" si="7"/>
        <v>0.17462165308498254</v>
      </c>
      <c r="M136">
        <f t="shared" si="8"/>
        <v>0.84365062362585774</v>
      </c>
      <c r="N136" s="19">
        <v>2.0500000000000001E-2</v>
      </c>
      <c r="O136" s="19">
        <v>6.7699999999999996E-2</v>
      </c>
      <c r="P136" s="37"/>
    </row>
    <row r="137" spans="1:16" x14ac:dyDescent="0.2">
      <c r="A137" s="1">
        <v>23</v>
      </c>
      <c r="B137" s="1" t="s">
        <v>15</v>
      </c>
      <c r="C137" s="8" t="s">
        <v>14</v>
      </c>
      <c r="D137" s="9">
        <v>10</v>
      </c>
      <c r="E137" s="18">
        <f t="shared" si="6"/>
        <v>196.25</v>
      </c>
      <c r="F137">
        <v>279.83</v>
      </c>
      <c r="G137" s="19">
        <v>224</v>
      </c>
      <c r="H137" s="19">
        <v>11.51</v>
      </c>
      <c r="I137" s="19">
        <v>0.84</v>
      </c>
      <c r="J137" s="19">
        <v>11.23</v>
      </c>
      <c r="K137" s="19">
        <v>9.69</v>
      </c>
      <c r="L137" s="20">
        <f t="shared" si="7"/>
        <v>0.17401129943502835</v>
      </c>
      <c r="M137">
        <f t="shared" si="8"/>
        <v>1.1777651876641835</v>
      </c>
      <c r="N137" s="19">
        <v>7.22E-2</v>
      </c>
      <c r="O137" s="19">
        <v>0.66180000000000005</v>
      </c>
      <c r="P137" s="37"/>
    </row>
    <row r="138" spans="1:16" x14ac:dyDescent="0.2">
      <c r="A138" s="1">
        <v>23</v>
      </c>
      <c r="B138" s="1" t="s">
        <v>16</v>
      </c>
      <c r="C138" s="1" t="s">
        <v>13</v>
      </c>
      <c r="D138" s="1">
        <v>5</v>
      </c>
      <c r="E138" s="18">
        <f t="shared" si="6"/>
        <v>98.125</v>
      </c>
      <c r="F138">
        <v>129.35</v>
      </c>
      <c r="G138" s="19">
        <v>111.22</v>
      </c>
      <c r="H138" s="19">
        <v>10.42</v>
      </c>
      <c r="I138" s="19">
        <v>0.81</v>
      </c>
      <c r="J138" s="19">
        <v>9.6199999999999992</v>
      </c>
      <c r="K138" s="19">
        <v>8.5</v>
      </c>
      <c r="L138" s="20">
        <f t="shared" si="7"/>
        <v>0.14564369310793229</v>
      </c>
      <c r="M138">
        <f t="shared" si="8"/>
        <v>1.1262266323209067</v>
      </c>
      <c r="N138" s="19">
        <v>8.14E-2</v>
      </c>
      <c r="O138" s="19">
        <v>0</v>
      </c>
      <c r="P138" s="35"/>
    </row>
    <row r="139" spans="1:16" x14ac:dyDescent="0.2">
      <c r="A139" s="1">
        <v>23</v>
      </c>
      <c r="B139" s="1" t="s">
        <v>16</v>
      </c>
      <c r="C139" s="8" t="s">
        <v>14</v>
      </c>
      <c r="D139" s="9">
        <v>10</v>
      </c>
      <c r="E139" s="18">
        <f t="shared" ref="E139:E202" si="9">3.14*2.5*2.5*D139</f>
        <v>196.25</v>
      </c>
      <c r="F139">
        <v>309.39999999999998</v>
      </c>
      <c r="G139" s="19">
        <v>252.39</v>
      </c>
      <c r="H139" s="19">
        <v>19.88</v>
      </c>
      <c r="I139" s="19">
        <v>0.83</v>
      </c>
      <c r="J139" s="19">
        <v>10.08</v>
      </c>
      <c r="K139" s="19">
        <v>8.67</v>
      </c>
      <c r="L139" s="20">
        <f t="shared" si="7"/>
        <v>0.17984693877551022</v>
      </c>
      <c r="M139">
        <f t="shared" si="8"/>
        <v>1.2930209281164695</v>
      </c>
      <c r="N139" s="19">
        <v>5.3999999999999999E-2</v>
      </c>
      <c r="O139" s="19">
        <v>0</v>
      </c>
      <c r="P139" s="35"/>
    </row>
    <row r="140" spans="1:16" x14ac:dyDescent="0.2">
      <c r="A140" s="1">
        <v>24</v>
      </c>
      <c r="B140" s="1" t="s">
        <v>12</v>
      </c>
      <c r="C140" s="1" t="s">
        <v>13</v>
      </c>
      <c r="D140" s="1">
        <v>5</v>
      </c>
      <c r="E140" s="18">
        <f t="shared" si="9"/>
        <v>98.125</v>
      </c>
      <c r="F140">
        <v>109.66</v>
      </c>
      <c r="G140" s="19">
        <v>100.23</v>
      </c>
      <c r="H140" s="19">
        <v>7.12</v>
      </c>
      <c r="I140" s="19">
        <v>0.93</v>
      </c>
      <c r="J140" s="19">
        <v>11.14</v>
      </c>
      <c r="K140" s="19">
        <v>10.06</v>
      </c>
      <c r="L140" s="20">
        <f t="shared" si="7"/>
        <v>0.11829134720700986</v>
      </c>
      <c r="M140">
        <f t="shared" si="8"/>
        <v>0.98535715531494816</v>
      </c>
      <c r="N140" s="19">
        <v>2.4199999999999999E-2</v>
      </c>
      <c r="O140" s="19">
        <v>6.0299999999999999E-2</v>
      </c>
      <c r="P140" s="37"/>
    </row>
    <row r="141" spans="1:16" x14ac:dyDescent="0.2">
      <c r="A141" s="1">
        <v>24</v>
      </c>
      <c r="B141" s="1" t="s">
        <v>12</v>
      </c>
      <c r="C141" s="8" t="s">
        <v>14</v>
      </c>
      <c r="D141" s="9">
        <v>10</v>
      </c>
      <c r="E141" s="18">
        <f t="shared" si="9"/>
        <v>196.25</v>
      </c>
      <c r="F141">
        <v>320.51</v>
      </c>
      <c r="G141" s="19">
        <v>300.25</v>
      </c>
      <c r="H141" s="19">
        <v>11.71</v>
      </c>
      <c r="I141" s="19">
        <v>0.94</v>
      </c>
      <c r="J141" s="19">
        <v>11.26</v>
      </c>
      <c r="K141" s="19">
        <v>9.93</v>
      </c>
      <c r="L141" s="20">
        <f t="shared" si="7"/>
        <v>0.14794215795328142</v>
      </c>
      <c r="M141">
        <f t="shared" si="8"/>
        <v>1.3915569883026435</v>
      </c>
      <c r="N141" s="19">
        <v>5.8999999999999999E-3</v>
      </c>
      <c r="O141" s="19">
        <v>0</v>
      </c>
      <c r="P141" s="35"/>
    </row>
    <row r="142" spans="1:16" x14ac:dyDescent="0.2">
      <c r="A142" s="1">
        <v>24</v>
      </c>
      <c r="B142" s="1" t="s">
        <v>15</v>
      </c>
      <c r="C142" s="1" t="s">
        <v>13</v>
      </c>
      <c r="D142" s="1">
        <v>3.5</v>
      </c>
      <c r="E142" s="18">
        <f t="shared" si="9"/>
        <v>68.6875</v>
      </c>
      <c r="F142">
        <v>97.08</v>
      </c>
      <c r="G142" s="19">
        <v>87.77</v>
      </c>
      <c r="H142" s="19">
        <v>4.71</v>
      </c>
      <c r="I142" s="19">
        <v>0.9</v>
      </c>
      <c r="J142" s="19">
        <v>10.94</v>
      </c>
      <c r="K142" s="19">
        <v>9.81</v>
      </c>
      <c r="L142" s="20">
        <f t="shared" si="7"/>
        <v>0.12682379349046005</v>
      </c>
      <c r="M142">
        <f t="shared" si="8"/>
        <v>1.2341102257025824</v>
      </c>
      <c r="N142" s="19">
        <v>7.5300000000000006E-2</v>
      </c>
      <c r="O142" s="19">
        <v>0</v>
      </c>
      <c r="P142" s="35"/>
    </row>
    <row r="143" spans="1:16" x14ac:dyDescent="0.2">
      <c r="A143" s="1">
        <v>24</v>
      </c>
      <c r="B143" s="1" t="s">
        <v>15</v>
      </c>
      <c r="C143" s="8" t="s">
        <v>14</v>
      </c>
      <c r="D143" s="9">
        <v>10</v>
      </c>
      <c r="E143" s="18">
        <f t="shared" si="9"/>
        <v>196.25</v>
      </c>
      <c r="F143">
        <v>254.28</v>
      </c>
      <c r="G143" s="19">
        <v>228.55</v>
      </c>
      <c r="H143" s="19">
        <v>8.68</v>
      </c>
      <c r="I143" s="19">
        <v>1.07</v>
      </c>
      <c r="J143" s="19">
        <v>11.41</v>
      </c>
      <c r="K143" s="19">
        <v>9.91</v>
      </c>
      <c r="L143" s="20">
        <f t="shared" si="7"/>
        <v>0.16968325791855204</v>
      </c>
      <c r="M143">
        <f t="shared" si="8"/>
        <v>1.0758366429374298</v>
      </c>
      <c r="N143" s="19">
        <v>4.2799999999999998E-2</v>
      </c>
      <c r="O143" s="19">
        <v>0</v>
      </c>
      <c r="P143" s="35"/>
    </row>
    <row r="144" spans="1:16" x14ac:dyDescent="0.2">
      <c r="A144" s="1">
        <v>24</v>
      </c>
      <c r="B144" s="1" t="s">
        <v>16</v>
      </c>
      <c r="C144" s="1" t="s">
        <v>13</v>
      </c>
      <c r="D144" s="1">
        <v>5</v>
      </c>
      <c r="E144" s="18">
        <f t="shared" si="9"/>
        <v>98.125</v>
      </c>
      <c r="F144">
        <v>120.19</v>
      </c>
      <c r="G144" s="19">
        <v>109.79</v>
      </c>
      <c r="H144" s="19">
        <v>8.26</v>
      </c>
      <c r="I144" s="19">
        <v>0.92</v>
      </c>
      <c r="J144" s="19">
        <v>11.41</v>
      </c>
      <c r="K144" s="19">
        <v>10.42</v>
      </c>
      <c r="L144" s="20">
        <f t="shared" si="7"/>
        <v>0.10421052631578949</v>
      </c>
      <c r="M144">
        <f t="shared" si="8"/>
        <v>1.0972222862889709</v>
      </c>
      <c r="N144" s="19">
        <v>1.6299999999999999E-2</v>
      </c>
      <c r="O144" s="19">
        <v>0</v>
      </c>
      <c r="P144" s="35"/>
    </row>
    <row r="145" spans="1:15" x14ac:dyDescent="0.2">
      <c r="A145" s="1">
        <v>24</v>
      </c>
      <c r="B145" s="1" t="s">
        <v>16</v>
      </c>
      <c r="C145" s="8" t="s">
        <v>14</v>
      </c>
      <c r="D145" s="9">
        <v>10</v>
      </c>
      <c r="E145" s="18">
        <f t="shared" si="9"/>
        <v>196.25</v>
      </c>
      <c r="F145">
        <v>287.79000000000002</v>
      </c>
      <c r="G145" s="19">
        <v>270.25</v>
      </c>
      <c r="H145" s="19">
        <v>8.1300000000000008</v>
      </c>
      <c r="I145" s="19">
        <v>0.91</v>
      </c>
      <c r="J145" s="19">
        <v>11.24</v>
      </c>
      <c r="K145" s="19">
        <v>9.7799999999999994</v>
      </c>
      <c r="L145" s="20">
        <f t="shared" si="7"/>
        <v>0.16459977452085695</v>
      </c>
      <c r="M145">
        <f t="shared" si="8"/>
        <v>1.2250692019905356</v>
      </c>
      <c r="N145" s="19">
        <v>0.1205</v>
      </c>
      <c r="O145" s="19">
        <v>2.4199999999999999E-2</v>
      </c>
    </row>
    <row r="146" spans="1:15" x14ac:dyDescent="0.2">
      <c r="A146" s="1">
        <v>25</v>
      </c>
      <c r="B146" s="1" t="s">
        <v>12</v>
      </c>
      <c r="C146" s="1" t="s">
        <v>13</v>
      </c>
      <c r="D146" s="1">
        <v>5</v>
      </c>
      <c r="E146" s="18">
        <f t="shared" si="9"/>
        <v>98.125</v>
      </c>
      <c r="F146">
        <v>129.47</v>
      </c>
      <c r="G146" s="19">
        <v>124.63</v>
      </c>
      <c r="H146" s="19">
        <v>3.32</v>
      </c>
      <c r="I146" s="19">
        <v>0.91</v>
      </c>
      <c r="J146" s="19">
        <v>10.57</v>
      </c>
      <c r="K146" s="19">
        <v>10.28</v>
      </c>
      <c r="L146" s="20">
        <f t="shared" si="7"/>
        <v>3.0949839914621233E-2</v>
      </c>
      <c r="M146">
        <f t="shared" si="8"/>
        <v>1.2786030494395311</v>
      </c>
      <c r="N146" s="19">
        <v>7.0800000000000002E-2</v>
      </c>
      <c r="O146" s="19">
        <v>0</v>
      </c>
    </row>
    <row r="147" spans="1:15" x14ac:dyDescent="0.2">
      <c r="A147" s="1">
        <v>25</v>
      </c>
      <c r="B147" s="1" t="s">
        <v>12</v>
      </c>
      <c r="C147" s="8" t="s">
        <v>14</v>
      </c>
      <c r="D147" s="9">
        <v>10</v>
      </c>
      <c r="E147" s="18">
        <f t="shared" si="9"/>
        <v>196.25</v>
      </c>
      <c r="F147">
        <v>295.36</v>
      </c>
      <c r="G147" s="19">
        <v>282.81</v>
      </c>
      <c r="H147" s="19">
        <v>10.64</v>
      </c>
      <c r="I147" s="19">
        <v>0.9</v>
      </c>
      <c r="J147" s="19">
        <v>10.92</v>
      </c>
      <c r="K147" s="19">
        <v>10.34</v>
      </c>
      <c r="L147" s="20">
        <f t="shared" si="7"/>
        <v>6.1440677966101705E-2</v>
      </c>
      <c r="M147">
        <f t="shared" si="8"/>
        <v>1.412549713915578</v>
      </c>
      <c r="N147" s="19">
        <v>3.8100000000000002E-2</v>
      </c>
      <c r="O147" s="19">
        <v>0</v>
      </c>
    </row>
    <row r="148" spans="1:15" x14ac:dyDescent="0.2">
      <c r="A148" s="1">
        <v>25</v>
      </c>
      <c r="B148" s="1" t="s">
        <v>15</v>
      </c>
      <c r="C148" s="1" t="s">
        <v>13</v>
      </c>
      <c r="D148" s="1">
        <v>5</v>
      </c>
      <c r="E148" s="18">
        <f t="shared" si="9"/>
        <v>98.125</v>
      </c>
      <c r="F148">
        <v>135.30000000000001</v>
      </c>
      <c r="G148" s="19">
        <v>127.34</v>
      </c>
      <c r="H148" s="19">
        <v>7.07</v>
      </c>
      <c r="I148" s="19">
        <v>1.07</v>
      </c>
      <c r="J148" s="19">
        <v>10.71</v>
      </c>
      <c r="K148" s="19">
        <v>10.44</v>
      </c>
      <c r="L148" s="20">
        <f t="shared" si="7"/>
        <v>2.8815368196371545E-2</v>
      </c>
      <c r="M148">
        <f t="shared" si="8"/>
        <v>1.3391213318015891</v>
      </c>
      <c r="N148" s="19">
        <v>7.2499999999999995E-2</v>
      </c>
      <c r="O148" s="19">
        <v>0</v>
      </c>
    </row>
    <row r="149" spans="1:15" x14ac:dyDescent="0.2">
      <c r="A149" s="1">
        <v>25</v>
      </c>
      <c r="B149" s="1" t="s">
        <v>15</v>
      </c>
      <c r="C149" s="8" t="s">
        <v>14</v>
      </c>
      <c r="D149" s="9">
        <v>10</v>
      </c>
      <c r="E149" s="18">
        <f t="shared" si="9"/>
        <v>196.25</v>
      </c>
      <c r="F149">
        <v>294.77999999999997</v>
      </c>
      <c r="G149" s="19">
        <v>280.38</v>
      </c>
      <c r="H149" s="19">
        <v>12.57</v>
      </c>
      <c r="I149" s="19">
        <v>0.85</v>
      </c>
      <c r="J149" s="19">
        <v>10.71</v>
      </c>
      <c r="K149" s="19">
        <v>10.37</v>
      </c>
      <c r="L149" s="20">
        <f t="shared" si="7"/>
        <v>3.5714285714285886E-2</v>
      </c>
      <c r="M149">
        <f t="shared" si="8"/>
        <v>1.4484185623293899</v>
      </c>
      <c r="N149" s="19">
        <v>5.7500000000000002E-2</v>
      </c>
      <c r="O149" s="19">
        <v>0</v>
      </c>
    </row>
    <row r="150" spans="1:15" x14ac:dyDescent="0.2">
      <c r="A150" s="1">
        <v>25</v>
      </c>
      <c r="B150" s="1" t="s">
        <v>16</v>
      </c>
      <c r="C150" s="1" t="s">
        <v>13</v>
      </c>
      <c r="D150" s="1">
        <v>5</v>
      </c>
      <c r="E150" s="18">
        <f t="shared" si="9"/>
        <v>98.125</v>
      </c>
      <c r="F150">
        <v>134.85</v>
      </c>
      <c r="G150" s="19">
        <v>129.81</v>
      </c>
      <c r="H150" s="19">
        <v>4.33</v>
      </c>
      <c r="I150" s="19">
        <v>0.9</v>
      </c>
      <c r="J150" s="19">
        <v>10.029999999999999</v>
      </c>
      <c r="K150" s="19">
        <v>9.75</v>
      </c>
      <c r="L150" s="20">
        <f t="shared" si="7"/>
        <v>3.1638418079095974E-2</v>
      </c>
      <c r="M150">
        <f t="shared" si="8"/>
        <v>1.3307878657022563</v>
      </c>
      <c r="N150" s="19">
        <v>0.10730000000000001</v>
      </c>
      <c r="O150" s="19">
        <v>8.0100000000000005E-2</v>
      </c>
    </row>
    <row r="151" spans="1:15" x14ac:dyDescent="0.2">
      <c r="A151" s="1">
        <v>25</v>
      </c>
      <c r="B151" s="1" t="s">
        <v>16</v>
      </c>
      <c r="C151" s="8" t="s">
        <v>14</v>
      </c>
      <c r="D151" s="9">
        <v>10</v>
      </c>
      <c r="E151" s="18">
        <f t="shared" si="9"/>
        <v>196.25</v>
      </c>
      <c r="F151">
        <v>289.56</v>
      </c>
      <c r="G151" s="19">
        <v>278.44</v>
      </c>
      <c r="H151" s="19">
        <v>9.64</v>
      </c>
      <c r="I151" s="19">
        <v>0.9</v>
      </c>
      <c r="J151" s="19">
        <v>11.28</v>
      </c>
      <c r="K151" s="19">
        <v>10.88</v>
      </c>
      <c r="L151" s="20">
        <f t="shared" ref="L151:L214" si="10">(((J151-I151)-(K151-I151))/(K151-I151))</f>
        <v>4.0080160320641135E-2</v>
      </c>
      <c r="M151">
        <f t="shared" ref="M151:M214" si="11">(F151-(F151*L151))/E151</f>
        <v>1.4163280956818096</v>
      </c>
      <c r="N151" s="19">
        <v>3.7699999999999997E-2</v>
      </c>
      <c r="O151" s="19">
        <v>0</v>
      </c>
    </row>
    <row r="152" spans="1:15" x14ac:dyDescent="0.2">
      <c r="A152" s="1">
        <v>26</v>
      </c>
      <c r="B152" s="1" t="s">
        <v>12</v>
      </c>
      <c r="C152" s="1" t="s">
        <v>13</v>
      </c>
      <c r="D152" s="1">
        <v>5</v>
      </c>
      <c r="E152" s="18">
        <f t="shared" si="9"/>
        <v>98.125</v>
      </c>
      <c r="F152">
        <v>143.11000000000001</v>
      </c>
      <c r="G152" s="19">
        <v>137.03</v>
      </c>
      <c r="H152" s="19">
        <v>5.09</v>
      </c>
      <c r="I152" s="19">
        <v>0.92</v>
      </c>
      <c r="J152" s="19">
        <v>10.98</v>
      </c>
      <c r="K152" s="19">
        <v>10.57</v>
      </c>
      <c r="L152" s="20">
        <f t="shared" si="10"/>
        <v>4.2487046632124367E-2</v>
      </c>
      <c r="M152">
        <f t="shared" si="11"/>
        <v>1.3964808026137752</v>
      </c>
      <c r="N152" s="19">
        <v>4.7699999999999999E-2</v>
      </c>
      <c r="O152" s="19">
        <v>0</v>
      </c>
    </row>
    <row r="153" spans="1:15" x14ac:dyDescent="0.2">
      <c r="A153" s="1">
        <v>26</v>
      </c>
      <c r="B153" s="1" t="s">
        <v>12</v>
      </c>
      <c r="C153" s="8" t="s">
        <v>14</v>
      </c>
      <c r="D153" s="9">
        <v>10</v>
      </c>
      <c r="E153" s="18">
        <f t="shared" si="9"/>
        <v>196.25</v>
      </c>
      <c r="F153">
        <v>326.07</v>
      </c>
      <c r="G153" s="19">
        <v>305.52</v>
      </c>
      <c r="H153" s="19">
        <v>17.59</v>
      </c>
      <c r="I153" s="19">
        <v>0.84</v>
      </c>
      <c r="J153" s="19">
        <v>10.76</v>
      </c>
      <c r="K153" s="19">
        <v>10</v>
      </c>
      <c r="L153" s="20">
        <f t="shared" si="10"/>
        <v>8.2969432314410452E-2</v>
      </c>
      <c r="M153">
        <f t="shared" si="11"/>
        <v>1.523649208689122</v>
      </c>
      <c r="N153" s="19">
        <v>4.2299999999999997E-2</v>
      </c>
      <c r="O153" s="19">
        <v>0</v>
      </c>
    </row>
    <row r="154" spans="1:15" x14ac:dyDescent="0.2">
      <c r="A154" s="1">
        <v>26</v>
      </c>
      <c r="B154" s="1" t="s">
        <v>15</v>
      </c>
      <c r="C154" s="1" t="s">
        <v>13</v>
      </c>
      <c r="D154" s="1">
        <v>5</v>
      </c>
      <c r="E154" s="18">
        <f t="shared" si="9"/>
        <v>98.125</v>
      </c>
      <c r="F154">
        <v>128.05000000000001</v>
      </c>
      <c r="G154" s="19">
        <v>119.59</v>
      </c>
      <c r="H154" s="19">
        <v>7.16</v>
      </c>
      <c r="I154" s="19">
        <v>0.9</v>
      </c>
      <c r="J154" s="19">
        <v>10.82</v>
      </c>
      <c r="K154" s="19">
        <v>10.43</v>
      </c>
      <c r="L154" s="20">
        <f t="shared" si="10"/>
        <v>4.0923399790136476E-2</v>
      </c>
      <c r="M154">
        <f t="shared" si="11"/>
        <v>1.251564419433101</v>
      </c>
      <c r="N154" s="19">
        <v>7.8100000000000003E-2</v>
      </c>
      <c r="O154" s="19">
        <v>0</v>
      </c>
    </row>
    <row r="155" spans="1:15" x14ac:dyDescent="0.2">
      <c r="A155" s="1">
        <v>26</v>
      </c>
      <c r="B155" s="1" t="s">
        <v>15</v>
      </c>
      <c r="C155" s="8" t="s">
        <v>14</v>
      </c>
      <c r="D155" s="9">
        <v>10</v>
      </c>
      <c r="E155" s="18">
        <f t="shared" si="9"/>
        <v>196.25</v>
      </c>
      <c r="F155">
        <v>306.76</v>
      </c>
      <c r="G155" s="19">
        <v>286.56</v>
      </c>
      <c r="H155" s="19">
        <v>16.05</v>
      </c>
      <c r="I155" s="19">
        <v>0.92</v>
      </c>
      <c r="J155" s="19">
        <v>12.63</v>
      </c>
      <c r="K155" s="19">
        <v>11.89</v>
      </c>
      <c r="L155" s="20">
        <f t="shared" si="10"/>
        <v>6.7456700091157715E-2</v>
      </c>
      <c r="M155">
        <f t="shared" si="11"/>
        <v>1.4576661537836253</v>
      </c>
      <c r="N155" s="19">
        <v>2.0500000000000001E-2</v>
      </c>
      <c r="O155" s="19">
        <v>0</v>
      </c>
    </row>
    <row r="156" spans="1:15" x14ac:dyDescent="0.2">
      <c r="A156" s="1">
        <v>26</v>
      </c>
      <c r="B156" s="1" t="s">
        <v>16</v>
      </c>
      <c r="C156" s="1" t="s">
        <v>13</v>
      </c>
      <c r="D156" s="1">
        <v>5</v>
      </c>
      <c r="E156" s="18">
        <f t="shared" si="9"/>
        <v>98.125</v>
      </c>
      <c r="F156">
        <v>138.78</v>
      </c>
      <c r="G156" s="19">
        <v>132.43</v>
      </c>
      <c r="H156" s="19">
        <v>5.3</v>
      </c>
      <c r="I156" s="19">
        <v>0.9</v>
      </c>
      <c r="J156" s="19">
        <v>9.8699999999999992</v>
      </c>
      <c r="K156" s="19">
        <v>9.4499999999999993</v>
      </c>
      <c r="L156" s="20">
        <f t="shared" si="10"/>
        <v>4.912280701754386E-2</v>
      </c>
      <c r="M156">
        <f t="shared" si="11"/>
        <v>1.3448431780087162</v>
      </c>
      <c r="N156" s="19">
        <v>3.8100000000000002E-2</v>
      </c>
      <c r="O156" s="19">
        <v>0</v>
      </c>
    </row>
    <row r="157" spans="1:15" x14ac:dyDescent="0.2">
      <c r="A157" s="1">
        <v>26</v>
      </c>
      <c r="B157" s="1" t="s">
        <v>16</v>
      </c>
      <c r="C157" s="8" t="s">
        <v>14</v>
      </c>
      <c r="D157" s="9">
        <v>10</v>
      </c>
      <c r="E157" s="18">
        <f t="shared" si="9"/>
        <v>196.25</v>
      </c>
      <c r="F157">
        <v>299.64999999999998</v>
      </c>
      <c r="G157" s="19">
        <v>289.88</v>
      </c>
      <c r="H157" s="19">
        <v>8.0299999999999994</v>
      </c>
      <c r="I157" s="19">
        <v>0.81</v>
      </c>
      <c r="J157" s="19">
        <v>10.92</v>
      </c>
      <c r="K157" s="19">
        <v>10.18</v>
      </c>
      <c r="L157" s="20">
        <f t="shared" si="10"/>
        <v>7.8975453575240162E-2</v>
      </c>
      <c r="M157">
        <f t="shared" si="11"/>
        <v>1.4062930208212956</v>
      </c>
      <c r="N157" s="19">
        <v>2.93E-2</v>
      </c>
      <c r="O157" s="19">
        <v>0</v>
      </c>
    </row>
    <row r="158" spans="1:15" x14ac:dyDescent="0.2">
      <c r="A158" s="1">
        <v>27</v>
      </c>
      <c r="B158" s="1" t="s">
        <v>12</v>
      </c>
      <c r="C158" s="1" t="s">
        <v>13</v>
      </c>
      <c r="D158" s="1">
        <v>5</v>
      </c>
      <c r="E158" s="18">
        <f t="shared" si="9"/>
        <v>98.125</v>
      </c>
      <c r="F158">
        <v>139.19</v>
      </c>
      <c r="G158" s="19">
        <v>128.36000000000001</v>
      </c>
      <c r="H158" s="19">
        <v>8.25</v>
      </c>
      <c r="I158" s="19">
        <v>0.88</v>
      </c>
      <c r="J158" s="19">
        <v>9.94</v>
      </c>
      <c r="K158" s="19">
        <v>9.19</v>
      </c>
      <c r="L158" s="20">
        <f t="shared" si="10"/>
        <v>9.0252707581227457E-2</v>
      </c>
      <c r="M158">
        <f t="shared" si="11"/>
        <v>1.2904736370116581</v>
      </c>
      <c r="N158" s="19">
        <v>0.04</v>
      </c>
      <c r="O158" s="19">
        <v>0</v>
      </c>
    </row>
    <row r="159" spans="1:15" x14ac:dyDescent="0.2">
      <c r="A159" s="1">
        <v>27</v>
      </c>
      <c r="B159" s="1" t="s">
        <v>12</v>
      </c>
      <c r="C159" s="8" t="s">
        <v>14</v>
      </c>
      <c r="D159" s="9">
        <v>10</v>
      </c>
      <c r="E159" s="18">
        <f t="shared" si="9"/>
        <v>196.25</v>
      </c>
      <c r="F159">
        <v>321.05</v>
      </c>
      <c r="G159" s="19">
        <v>298.41000000000003</v>
      </c>
      <c r="H159" s="19">
        <v>13.21</v>
      </c>
      <c r="I159" s="19">
        <v>0.9</v>
      </c>
      <c r="J159" s="19">
        <v>10.53</v>
      </c>
      <c r="K159" s="19">
        <v>9.6300000000000008</v>
      </c>
      <c r="L159" s="20">
        <f t="shared" si="10"/>
        <v>0.10309278350515447</v>
      </c>
      <c r="M159">
        <f t="shared" si="11"/>
        <v>1.4672716527677463</v>
      </c>
      <c r="N159" s="19">
        <v>0.16930000000000001</v>
      </c>
      <c r="O159" s="19">
        <v>0.40400000000000003</v>
      </c>
    </row>
    <row r="160" spans="1:15" x14ac:dyDescent="0.2">
      <c r="A160" s="1">
        <v>27</v>
      </c>
      <c r="B160" s="1" t="s">
        <v>15</v>
      </c>
      <c r="C160" s="1" t="s">
        <v>13</v>
      </c>
      <c r="D160" s="1">
        <v>5</v>
      </c>
      <c r="E160" s="18">
        <f t="shared" si="9"/>
        <v>98.125</v>
      </c>
      <c r="F160">
        <v>127.45</v>
      </c>
      <c r="G160" s="19">
        <v>121.48</v>
      </c>
      <c r="H160" s="19">
        <v>5.67</v>
      </c>
      <c r="I160" s="19">
        <v>0.83</v>
      </c>
      <c r="J160" s="19">
        <v>10.84</v>
      </c>
      <c r="K160" s="19">
        <v>10.57</v>
      </c>
      <c r="L160" s="20">
        <f t="shared" si="10"/>
        <v>2.7720739219712482E-2</v>
      </c>
      <c r="M160">
        <f t="shared" si="11"/>
        <v>1.2628483239383201</v>
      </c>
      <c r="N160" s="19">
        <v>9.7000000000000003E-3</v>
      </c>
      <c r="O160" s="19">
        <v>0</v>
      </c>
    </row>
    <row r="161" spans="1:15" x14ac:dyDescent="0.2">
      <c r="A161" s="1">
        <v>27</v>
      </c>
      <c r="B161" s="1" t="s">
        <v>15</v>
      </c>
      <c r="C161" s="8" t="s">
        <v>14</v>
      </c>
      <c r="D161" s="9">
        <v>10</v>
      </c>
      <c r="E161" s="18">
        <f t="shared" si="9"/>
        <v>196.25</v>
      </c>
      <c r="F161">
        <v>307.44</v>
      </c>
      <c r="G161" s="19">
        <v>285.20999999999998</v>
      </c>
      <c r="H161" s="19">
        <v>8.1</v>
      </c>
      <c r="I161" s="19">
        <v>0.83</v>
      </c>
      <c r="J161" s="19">
        <v>10.85</v>
      </c>
      <c r="K161" s="19">
        <v>9.99</v>
      </c>
      <c r="L161" s="20">
        <f t="shared" si="10"/>
        <v>9.3886462882096011E-2</v>
      </c>
      <c r="M161">
        <f t="shared" si="11"/>
        <v>1.4194932272689345</v>
      </c>
      <c r="N161" s="19">
        <v>0.13719999999999999</v>
      </c>
      <c r="O161" s="19">
        <v>0.40860000000000002</v>
      </c>
    </row>
    <row r="162" spans="1:15" x14ac:dyDescent="0.2">
      <c r="A162" s="1">
        <v>27</v>
      </c>
      <c r="B162" s="1" t="s">
        <v>16</v>
      </c>
      <c r="C162" s="1" t="s">
        <v>13</v>
      </c>
      <c r="D162" s="1">
        <v>5</v>
      </c>
      <c r="E162" s="18">
        <f t="shared" si="9"/>
        <v>98.125</v>
      </c>
      <c r="F162">
        <v>125.81</v>
      </c>
      <c r="G162" s="19">
        <v>120.93</v>
      </c>
      <c r="H162" s="19">
        <v>4.05</v>
      </c>
      <c r="I162" s="19">
        <v>0.83</v>
      </c>
      <c r="J162" s="19">
        <v>10.99</v>
      </c>
      <c r="K162" s="19">
        <v>10.46</v>
      </c>
      <c r="L162" s="20">
        <f t="shared" si="10"/>
        <v>5.5036344755970856E-2</v>
      </c>
      <c r="M162">
        <f t="shared" si="11"/>
        <v>1.2115758213121153</v>
      </c>
      <c r="N162" s="19">
        <v>2.3999999999999998E-3</v>
      </c>
      <c r="O162" s="19">
        <v>0</v>
      </c>
    </row>
    <row r="163" spans="1:15" x14ac:dyDescent="0.2">
      <c r="A163" s="1">
        <v>27</v>
      </c>
      <c r="B163" s="1" t="s">
        <v>16</v>
      </c>
      <c r="C163" s="8" t="s">
        <v>14</v>
      </c>
      <c r="D163" s="9">
        <v>10</v>
      </c>
      <c r="E163" s="18">
        <f t="shared" si="9"/>
        <v>196.25</v>
      </c>
      <c r="F163" s="24">
        <f>G163+H163</f>
        <v>287.02000000000004</v>
      </c>
      <c r="G163" s="19">
        <v>278.16000000000003</v>
      </c>
      <c r="H163" s="19">
        <v>8.86</v>
      </c>
      <c r="I163" s="19">
        <v>0.8</v>
      </c>
      <c r="J163" s="19">
        <v>11.08</v>
      </c>
      <c r="K163" s="19">
        <v>10.32</v>
      </c>
      <c r="L163" s="20">
        <f t="shared" si="10"/>
        <v>7.9831932773109224E-2</v>
      </c>
      <c r="M163">
        <f t="shared" si="11"/>
        <v>1.3457663116201897</v>
      </c>
      <c r="N163" s="19">
        <v>0.1457</v>
      </c>
      <c r="O163" s="19">
        <v>0.83930000000000005</v>
      </c>
    </row>
    <row r="164" spans="1:15" x14ac:dyDescent="0.2">
      <c r="A164" s="1">
        <v>28</v>
      </c>
      <c r="B164" s="1" t="s">
        <v>12</v>
      </c>
      <c r="C164" s="1" t="s">
        <v>13</v>
      </c>
      <c r="D164" s="1">
        <v>5</v>
      </c>
      <c r="E164" s="18">
        <f t="shared" si="9"/>
        <v>98.125</v>
      </c>
      <c r="F164">
        <v>136.82</v>
      </c>
      <c r="G164" s="19">
        <v>125.33</v>
      </c>
      <c r="H164" s="19">
        <v>5.25</v>
      </c>
      <c r="I164" s="19">
        <v>0.92</v>
      </c>
      <c r="J164" s="19">
        <v>10.029999999999999</v>
      </c>
      <c r="K164" s="19">
        <v>9.01</v>
      </c>
      <c r="L164" s="20">
        <f t="shared" si="10"/>
        <v>0.12608158220024718</v>
      </c>
      <c r="M164">
        <f t="shared" si="11"/>
        <v>1.2185428578177036</v>
      </c>
      <c r="N164" s="19">
        <v>0.13450000000000001</v>
      </c>
      <c r="O164" s="19">
        <v>0.60019999999999996</v>
      </c>
    </row>
    <row r="165" spans="1:15" x14ac:dyDescent="0.2">
      <c r="A165" s="1">
        <v>28</v>
      </c>
      <c r="B165" s="1" t="s">
        <v>12</v>
      </c>
      <c r="C165" s="8" t="s">
        <v>14</v>
      </c>
      <c r="D165" s="9">
        <v>10</v>
      </c>
      <c r="E165" s="18">
        <f t="shared" si="9"/>
        <v>196.25</v>
      </c>
      <c r="F165">
        <v>311.23</v>
      </c>
      <c r="G165" s="19">
        <v>283.70999999999998</v>
      </c>
      <c r="H165" s="19">
        <v>11.78</v>
      </c>
      <c r="I165" s="19">
        <v>0.88</v>
      </c>
      <c r="J165" s="19">
        <v>11.49</v>
      </c>
      <c r="K165" s="19">
        <v>10.41</v>
      </c>
      <c r="L165" s="20">
        <f t="shared" si="10"/>
        <v>0.11332633788037777</v>
      </c>
      <c r="M165">
        <f t="shared" si="11"/>
        <v>1.4061627712687392</v>
      </c>
      <c r="N165" s="19">
        <v>0.1973</v>
      </c>
      <c r="O165" s="19">
        <v>1.4471000000000001</v>
      </c>
    </row>
    <row r="166" spans="1:15" x14ac:dyDescent="0.2">
      <c r="A166" s="1">
        <v>28</v>
      </c>
      <c r="B166" s="1" t="s">
        <v>15</v>
      </c>
      <c r="C166" s="1" t="s">
        <v>13</v>
      </c>
      <c r="D166" s="1">
        <v>5</v>
      </c>
      <c r="E166" s="18">
        <f t="shared" si="9"/>
        <v>98.125</v>
      </c>
      <c r="F166">
        <v>148.93</v>
      </c>
      <c r="G166" s="19">
        <v>138.4</v>
      </c>
      <c r="H166" s="19">
        <v>3.76</v>
      </c>
      <c r="I166" s="19">
        <v>0.83</v>
      </c>
      <c r="J166" s="19">
        <v>10.23</v>
      </c>
      <c r="K166" s="19">
        <v>9.17</v>
      </c>
      <c r="L166" s="20">
        <f t="shared" si="10"/>
        <v>0.12709832134292573</v>
      </c>
      <c r="M166">
        <f t="shared" si="11"/>
        <v>1.324853472635904</v>
      </c>
      <c r="N166" s="19">
        <v>4.0599999999999997E-2</v>
      </c>
      <c r="O166" s="19">
        <v>0.34710000000000002</v>
      </c>
    </row>
    <row r="167" spans="1:15" x14ac:dyDescent="0.2">
      <c r="A167" s="1">
        <v>28</v>
      </c>
      <c r="B167" s="1" t="s">
        <v>15</v>
      </c>
      <c r="C167" s="8" t="s">
        <v>14</v>
      </c>
      <c r="D167" s="9">
        <v>10.1</v>
      </c>
      <c r="E167" s="18">
        <f t="shared" si="9"/>
        <v>198.21250000000001</v>
      </c>
      <c r="F167">
        <v>319.76</v>
      </c>
      <c r="G167" s="19">
        <v>293.11</v>
      </c>
      <c r="H167" s="19">
        <v>17.420000000000002</v>
      </c>
      <c r="I167" s="19">
        <v>0.82</v>
      </c>
      <c r="J167" s="19">
        <v>12.29</v>
      </c>
      <c r="K167" s="19">
        <v>11.19</v>
      </c>
      <c r="L167" s="20">
        <f t="shared" si="10"/>
        <v>0.10607521697203469</v>
      </c>
      <c r="M167">
        <f t="shared" si="11"/>
        <v>1.4420956731841947</v>
      </c>
      <c r="N167" s="19">
        <v>6.9500000000000006E-2</v>
      </c>
      <c r="O167" s="19">
        <v>0.36940000000000001</v>
      </c>
    </row>
    <row r="168" spans="1:15" x14ac:dyDescent="0.2">
      <c r="A168" s="1">
        <v>28</v>
      </c>
      <c r="B168" s="1" t="s">
        <v>16</v>
      </c>
      <c r="C168" s="1" t="s">
        <v>13</v>
      </c>
      <c r="D168" s="1">
        <v>5</v>
      </c>
      <c r="E168" s="18">
        <f t="shared" si="9"/>
        <v>98.125</v>
      </c>
      <c r="F168">
        <v>127.85</v>
      </c>
      <c r="G168" s="19">
        <v>121.76</v>
      </c>
      <c r="H168" s="19">
        <v>5.19</v>
      </c>
      <c r="I168" s="19">
        <v>0.79</v>
      </c>
      <c r="J168" s="19">
        <v>10.35</v>
      </c>
      <c r="K168" s="19">
        <v>10.039999999999999</v>
      </c>
      <c r="L168" s="20">
        <f t="shared" si="10"/>
        <v>3.3513513513513372E-2</v>
      </c>
      <c r="M168">
        <f t="shared" si="11"/>
        <v>1.2592641762781891</v>
      </c>
      <c r="N168" s="19">
        <v>7.1000000000000004E-3</v>
      </c>
      <c r="O168" s="19">
        <v>0</v>
      </c>
    </row>
    <row r="169" spans="1:15" x14ac:dyDescent="0.2">
      <c r="A169" s="1">
        <v>28</v>
      </c>
      <c r="B169" s="1" t="s">
        <v>16</v>
      </c>
      <c r="C169" s="8" t="s">
        <v>14</v>
      </c>
      <c r="D169" s="9">
        <v>9.8000000000000007</v>
      </c>
      <c r="E169" s="18">
        <f t="shared" si="9"/>
        <v>192.32500000000002</v>
      </c>
      <c r="F169">
        <v>260.95</v>
      </c>
      <c r="G169" s="19">
        <v>256.67</v>
      </c>
      <c r="H169" s="19">
        <v>4.2699999999999996</v>
      </c>
      <c r="I169" s="19">
        <v>0.81</v>
      </c>
      <c r="J169" s="19">
        <v>10.47</v>
      </c>
      <c r="K169" s="19">
        <v>9.91</v>
      </c>
      <c r="L169" s="20">
        <f t="shared" si="10"/>
        <v>6.1538461538461597E-2</v>
      </c>
      <c r="M169">
        <f t="shared" si="11"/>
        <v>1.2733214010739031</v>
      </c>
      <c r="N169" s="19">
        <v>5.45E-2</v>
      </c>
      <c r="O169" s="19">
        <v>0.38419999999999999</v>
      </c>
    </row>
    <row r="170" spans="1:15" x14ac:dyDescent="0.2">
      <c r="A170" s="1">
        <v>29</v>
      </c>
      <c r="B170" s="1" t="s">
        <v>12</v>
      </c>
      <c r="C170" s="1" t="s">
        <v>13</v>
      </c>
      <c r="D170" s="1">
        <v>5</v>
      </c>
      <c r="E170" s="18">
        <f t="shared" si="9"/>
        <v>98.125</v>
      </c>
      <c r="F170">
        <v>126.18</v>
      </c>
      <c r="G170" s="19">
        <v>99.31</v>
      </c>
      <c r="H170" s="19">
        <v>4.79</v>
      </c>
      <c r="I170" s="19">
        <v>0.89</v>
      </c>
      <c r="J170" s="19">
        <v>10.6</v>
      </c>
      <c r="K170" s="19">
        <v>9.1300000000000008</v>
      </c>
      <c r="L170" s="20">
        <f t="shared" si="10"/>
        <v>0.17839805825242705</v>
      </c>
      <c r="M170">
        <f t="shared" si="11"/>
        <v>1.0565068332199619</v>
      </c>
      <c r="N170" s="19">
        <v>0.14050000000000001</v>
      </c>
      <c r="O170" s="19">
        <v>0.9456</v>
      </c>
    </row>
    <row r="171" spans="1:15" x14ac:dyDescent="0.2">
      <c r="A171" s="1">
        <v>29</v>
      </c>
      <c r="B171" s="1" t="s">
        <v>12</v>
      </c>
      <c r="C171" s="8" t="s">
        <v>14</v>
      </c>
      <c r="D171" s="9">
        <v>10</v>
      </c>
      <c r="E171" s="18">
        <f t="shared" si="9"/>
        <v>196.25</v>
      </c>
      <c r="F171">
        <v>304.77</v>
      </c>
      <c r="G171" s="19">
        <v>228.43</v>
      </c>
      <c r="H171" s="19">
        <v>11.72</v>
      </c>
      <c r="I171" s="19">
        <v>0.89</v>
      </c>
      <c r="J171" s="19">
        <v>10.32</v>
      </c>
      <c r="K171" s="19">
        <v>8.42</v>
      </c>
      <c r="L171" s="20">
        <f t="shared" si="10"/>
        <v>0.2523240371845949</v>
      </c>
      <c r="M171">
        <f t="shared" si="11"/>
        <v>1.1611169589159287</v>
      </c>
      <c r="N171" s="19">
        <v>0.2001</v>
      </c>
      <c r="O171" s="19">
        <v>0.72099999999999997</v>
      </c>
    </row>
    <row r="172" spans="1:15" x14ac:dyDescent="0.2">
      <c r="A172" s="1">
        <v>29</v>
      </c>
      <c r="B172" s="1" t="s">
        <v>15</v>
      </c>
      <c r="C172" s="1" t="s">
        <v>13</v>
      </c>
      <c r="D172" s="1">
        <v>4.5999999999999996</v>
      </c>
      <c r="E172" s="18">
        <f t="shared" si="9"/>
        <v>90.274999999999991</v>
      </c>
      <c r="F172">
        <v>118.8</v>
      </c>
      <c r="G172" s="19">
        <v>77.08</v>
      </c>
      <c r="H172" s="19">
        <v>17.48</v>
      </c>
      <c r="I172" s="19">
        <v>0.88</v>
      </c>
      <c r="J172" s="19">
        <v>11.24</v>
      </c>
      <c r="K172" s="19">
        <v>8.91</v>
      </c>
      <c r="L172" s="20">
        <f t="shared" si="10"/>
        <v>0.29016189290161898</v>
      </c>
      <c r="M172">
        <f t="shared" si="11"/>
        <v>0.93413200911977479</v>
      </c>
      <c r="N172" s="19">
        <v>0.21759999999999999</v>
      </c>
      <c r="O172" s="19">
        <v>1.349</v>
      </c>
    </row>
    <row r="173" spans="1:15" x14ac:dyDescent="0.2">
      <c r="A173" s="1">
        <v>29</v>
      </c>
      <c r="B173" s="1" t="s">
        <v>15</v>
      </c>
      <c r="C173" s="8" t="s">
        <v>14</v>
      </c>
      <c r="D173" s="9">
        <v>10</v>
      </c>
      <c r="E173" s="18">
        <f t="shared" si="9"/>
        <v>196.25</v>
      </c>
      <c r="F173">
        <v>321.64</v>
      </c>
      <c r="G173" s="19">
        <v>250.92</v>
      </c>
      <c r="H173" s="19">
        <v>29.86</v>
      </c>
      <c r="I173" s="19">
        <v>0.83</v>
      </c>
      <c r="J173" s="19">
        <v>11.97</v>
      </c>
      <c r="K173" s="19">
        <v>9.91</v>
      </c>
      <c r="L173" s="20">
        <f t="shared" si="10"/>
        <v>0.22687224669603528</v>
      </c>
      <c r="M173">
        <f t="shared" si="11"/>
        <v>1.267102219478661</v>
      </c>
      <c r="N173" s="19">
        <v>0.1666</v>
      </c>
      <c r="O173" s="19">
        <v>0.8206</v>
      </c>
    </row>
    <row r="174" spans="1:15" x14ac:dyDescent="0.2">
      <c r="A174" s="1">
        <v>29</v>
      </c>
      <c r="B174" s="1" t="s">
        <v>16</v>
      </c>
      <c r="C174" s="1" t="s">
        <v>13</v>
      </c>
      <c r="D174" s="1">
        <v>5</v>
      </c>
      <c r="E174" s="18">
        <f t="shared" si="9"/>
        <v>98.125</v>
      </c>
      <c r="F174">
        <v>117.89</v>
      </c>
      <c r="G174" s="19">
        <v>106.2</v>
      </c>
      <c r="H174" s="19">
        <v>3.88</v>
      </c>
      <c r="I174" s="19">
        <v>0.9</v>
      </c>
      <c r="J174" s="19">
        <v>10.44</v>
      </c>
      <c r="K174" s="19">
        <v>9.4700000000000006</v>
      </c>
      <c r="L174" s="20">
        <f t="shared" si="10"/>
        <v>0.11318553092182017</v>
      </c>
      <c r="M174">
        <f t="shared" si="11"/>
        <v>1.0654426268496981</v>
      </c>
      <c r="N174" s="19">
        <v>0.2923</v>
      </c>
      <c r="O174" s="19">
        <v>1.2341</v>
      </c>
    </row>
    <row r="175" spans="1:15" x14ac:dyDescent="0.2">
      <c r="A175" s="1">
        <v>29</v>
      </c>
      <c r="B175" s="1" t="s">
        <v>16</v>
      </c>
      <c r="C175" s="8" t="s">
        <v>14</v>
      </c>
      <c r="D175" s="9">
        <v>10</v>
      </c>
      <c r="E175" s="18">
        <f t="shared" si="9"/>
        <v>196.25</v>
      </c>
      <c r="F175">
        <v>309.60000000000002</v>
      </c>
      <c r="G175" s="19">
        <v>250.77</v>
      </c>
      <c r="H175" s="19">
        <v>17.3</v>
      </c>
      <c r="I175" s="19">
        <v>0.9</v>
      </c>
      <c r="J175" s="19">
        <v>12.23</v>
      </c>
      <c r="K175" s="19">
        <v>11.04</v>
      </c>
      <c r="L175" s="20">
        <f t="shared" si="10"/>
        <v>0.11735700197238673</v>
      </c>
      <c r="M175">
        <f t="shared" si="11"/>
        <v>1.3924396035126068</v>
      </c>
      <c r="N175" s="19">
        <v>0.24260000000000001</v>
      </c>
      <c r="O175" s="19">
        <v>1.1884999999999999</v>
      </c>
    </row>
    <row r="176" spans="1:15" x14ac:dyDescent="0.2">
      <c r="A176" s="1">
        <v>30</v>
      </c>
      <c r="B176" s="1" t="s">
        <v>12</v>
      </c>
      <c r="C176" s="1" t="s">
        <v>13</v>
      </c>
      <c r="D176" s="28">
        <v>5</v>
      </c>
      <c r="E176" s="18">
        <f t="shared" si="9"/>
        <v>98.125</v>
      </c>
      <c r="F176">
        <v>128.55000000000001</v>
      </c>
      <c r="G176" s="19">
        <v>120.47</v>
      </c>
      <c r="H176" s="19">
        <v>5</v>
      </c>
      <c r="I176" s="19">
        <v>0.84</v>
      </c>
      <c r="J176" s="19">
        <v>10.39</v>
      </c>
      <c r="K176" s="19">
        <v>9.93</v>
      </c>
      <c r="L176" s="20">
        <f t="shared" si="10"/>
        <v>5.0605060506050702E-2</v>
      </c>
      <c r="M176">
        <f t="shared" si="11"/>
        <v>1.2437678417523281</v>
      </c>
      <c r="N176" s="19">
        <v>0.12520000000000001</v>
      </c>
      <c r="O176" s="19">
        <v>0.10349999999999999</v>
      </c>
    </row>
    <row r="177" spans="1:15" x14ac:dyDescent="0.2">
      <c r="A177" s="1">
        <v>30</v>
      </c>
      <c r="B177" s="1" t="s">
        <v>12</v>
      </c>
      <c r="C177" s="8" t="s">
        <v>14</v>
      </c>
      <c r="D177" s="9">
        <v>10</v>
      </c>
      <c r="E177" s="18">
        <f t="shared" si="9"/>
        <v>196.25</v>
      </c>
      <c r="F177">
        <v>311.98</v>
      </c>
      <c r="G177" s="19">
        <v>289.91000000000003</v>
      </c>
      <c r="H177" s="19">
        <v>17.05</v>
      </c>
      <c r="I177" s="19">
        <v>0.81</v>
      </c>
      <c r="J177" s="19">
        <v>11.09</v>
      </c>
      <c r="K177" s="19">
        <v>10.46</v>
      </c>
      <c r="L177" s="20">
        <f t="shared" si="10"/>
        <v>6.5284974093264142E-2</v>
      </c>
      <c r="M177">
        <f t="shared" si="11"/>
        <v>1.4859230256427185</v>
      </c>
      <c r="N177" s="19">
        <v>0.1384</v>
      </c>
      <c r="O177" s="19">
        <v>0.21179999999999999</v>
      </c>
    </row>
    <row r="178" spans="1:15" x14ac:dyDescent="0.2">
      <c r="A178" s="1">
        <v>30</v>
      </c>
      <c r="B178" s="1" t="s">
        <v>15</v>
      </c>
      <c r="C178" s="1" t="s">
        <v>13</v>
      </c>
      <c r="D178" s="1">
        <v>5</v>
      </c>
      <c r="E178" s="18">
        <f t="shared" si="9"/>
        <v>98.125</v>
      </c>
      <c r="F178">
        <v>128.1</v>
      </c>
      <c r="G178" s="19">
        <v>120.4</v>
      </c>
      <c r="H178" s="19">
        <v>5.59</v>
      </c>
      <c r="I178" s="19">
        <v>0.81</v>
      </c>
      <c r="J178" s="19">
        <v>10.14</v>
      </c>
      <c r="K178" s="19">
        <v>9.7899999999999991</v>
      </c>
      <c r="L178" s="20">
        <f t="shared" si="10"/>
        <v>3.8975501113585907E-2</v>
      </c>
      <c r="M178">
        <f t="shared" si="11"/>
        <v>1.2545960591831811</v>
      </c>
      <c r="N178" s="19">
        <v>0.14649999999999999</v>
      </c>
      <c r="O178" s="19">
        <v>0.11169999999999999</v>
      </c>
    </row>
    <row r="179" spans="1:15" x14ac:dyDescent="0.2">
      <c r="A179" s="1">
        <v>30</v>
      </c>
      <c r="B179" s="1" t="s">
        <v>15</v>
      </c>
      <c r="C179" s="8" t="s">
        <v>14</v>
      </c>
      <c r="D179" s="9">
        <v>9.9</v>
      </c>
      <c r="E179" s="18">
        <f t="shared" si="9"/>
        <v>194.28749999999999</v>
      </c>
      <c r="F179">
        <v>296.54000000000002</v>
      </c>
      <c r="G179" s="19">
        <v>285.5</v>
      </c>
      <c r="H179" s="19">
        <v>8.36</v>
      </c>
      <c r="I179" s="19">
        <v>0.83</v>
      </c>
      <c r="J179" s="19">
        <v>10.42</v>
      </c>
      <c r="K179" s="19">
        <v>9.86</v>
      </c>
      <c r="L179" s="20">
        <f t="shared" si="10"/>
        <v>6.2015503875969054E-2</v>
      </c>
      <c r="M179">
        <f t="shared" si="11"/>
        <v>1.4316408543041634</v>
      </c>
      <c r="N179" s="19">
        <v>8.5599999999999996E-2</v>
      </c>
      <c r="O179" s="19">
        <v>0.1091</v>
      </c>
    </row>
    <row r="180" spans="1:15" x14ac:dyDescent="0.2">
      <c r="A180" s="1">
        <v>30</v>
      </c>
      <c r="B180" s="1" t="s">
        <v>16</v>
      </c>
      <c r="C180" s="1" t="s">
        <v>13</v>
      </c>
      <c r="D180" s="1">
        <v>5</v>
      </c>
      <c r="E180" s="18">
        <f t="shared" si="9"/>
        <v>98.125</v>
      </c>
      <c r="F180">
        <v>134.51</v>
      </c>
      <c r="G180" s="19">
        <v>125.84</v>
      </c>
      <c r="H180" s="19">
        <v>6.03</v>
      </c>
      <c r="I180" s="19">
        <v>0.81</v>
      </c>
      <c r="J180" s="19">
        <v>10.55</v>
      </c>
      <c r="K180" s="19">
        <v>9.89</v>
      </c>
      <c r="L180" s="20">
        <f t="shared" si="10"/>
        <v>7.2687224669603534E-2</v>
      </c>
      <c r="M180">
        <f t="shared" si="11"/>
        <v>1.2711627150032268</v>
      </c>
      <c r="N180" s="19">
        <v>3.6900000000000002E-2</v>
      </c>
      <c r="O180" s="19">
        <v>1.9199999999999998E-2</v>
      </c>
    </row>
    <row r="181" spans="1:15" x14ac:dyDescent="0.2">
      <c r="A181" s="1">
        <v>30</v>
      </c>
      <c r="B181" s="1" t="s">
        <v>16</v>
      </c>
      <c r="C181" s="8" t="s">
        <v>14</v>
      </c>
      <c r="D181" s="9">
        <v>9.4</v>
      </c>
      <c r="E181" s="18">
        <f t="shared" si="9"/>
        <v>184.47499999999999</v>
      </c>
      <c r="F181">
        <v>287.51</v>
      </c>
      <c r="G181" s="19">
        <v>267.68</v>
      </c>
      <c r="H181" s="19">
        <v>14.15</v>
      </c>
      <c r="I181" s="19">
        <v>0.88</v>
      </c>
      <c r="J181" s="19">
        <v>10.98</v>
      </c>
      <c r="K181" s="19">
        <v>10.29</v>
      </c>
      <c r="L181" s="20">
        <f t="shared" si="10"/>
        <v>7.3326248671626085E-2</v>
      </c>
      <c r="M181">
        <f t="shared" si="11"/>
        <v>1.4442497370615031</v>
      </c>
      <c r="N181" s="19">
        <v>0.1066</v>
      </c>
      <c r="O181" s="19">
        <v>0.23280000000000001</v>
      </c>
    </row>
    <row r="182" spans="1:15" x14ac:dyDescent="0.2">
      <c r="A182" s="1">
        <v>31</v>
      </c>
      <c r="B182" s="1" t="s">
        <v>12</v>
      </c>
      <c r="C182" s="1" t="s">
        <v>13</v>
      </c>
      <c r="D182" s="1">
        <v>5</v>
      </c>
      <c r="E182" s="18">
        <f t="shared" si="9"/>
        <v>98.125</v>
      </c>
      <c r="F182">
        <v>142.29</v>
      </c>
      <c r="G182" s="19">
        <v>134.91</v>
      </c>
      <c r="H182" s="19">
        <v>3.05</v>
      </c>
      <c r="I182" s="19">
        <v>0.82</v>
      </c>
      <c r="J182" s="19">
        <v>10.210000000000001</v>
      </c>
      <c r="K182" s="19">
        <v>9.6999999999999993</v>
      </c>
      <c r="L182" s="20">
        <f t="shared" si="10"/>
        <v>5.7432432432432616E-2</v>
      </c>
      <c r="M182">
        <f t="shared" si="11"/>
        <v>1.3668070235840932</v>
      </c>
      <c r="N182" s="19">
        <v>9.5000000000000001E-2</v>
      </c>
      <c r="O182" s="19">
        <v>0.1099</v>
      </c>
    </row>
    <row r="183" spans="1:15" x14ac:dyDescent="0.2">
      <c r="A183" s="1">
        <v>31</v>
      </c>
      <c r="B183" s="1" t="s">
        <v>12</v>
      </c>
      <c r="C183" s="8" t="s">
        <v>14</v>
      </c>
      <c r="D183" s="9">
        <v>10</v>
      </c>
      <c r="E183" s="18">
        <f t="shared" si="9"/>
        <v>196.25</v>
      </c>
      <c r="F183">
        <v>319.61</v>
      </c>
      <c r="G183" s="19">
        <v>305.89</v>
      </c>
      <c r="H183" s="19">
        <v>10.49</v>
      </c>
      <c r="I183" s="19">
        <v>0.84</v>
      </c>
      <c r="J183" s="19">
        <v>10.89</v>
      </c>
      <c r="K183" s="19">
        <v>10.15</v>
      </c>
      <c r="L183" s="20">
        <f t="shared" si="10"/>
        <v>7.9484425349087021E-2</v>
      </c>
      <c r="M183">
        <f t="shared" si="11"/>
        <v>1.4991387659321187</v>
      </c>
      <c r="N183" s="19">
        <v>4.7699999999999999E-2</v>
      </c>
      <c r="O183" s="19">
        <v>0</v>
      </c>
    </row>
    <row r="184" spans="1:15" x14ac:dyDescent="0.2">
      <c r="A184" s="1">
        <v>31</v>
      </c>
      <c r="B184" s="1" t="s">
        <v>15</v>
      </c>
      <c r="C184" s="1" t="s">
        <v>13</v>
      </c>
      <c r="D184" s="1">
        <v>5</v>
      </c>
      <c r="E184" s="18">
        <f t="shared" si="9"/>
        <v>98.125</v>
      </c>
      <c r="F184" s="24">
        <f>G184+H184</f>
        <v>113.46000000000001</v>
      </c>
      <c r="G184" s="19">
        <v>109.43</v>
      </c>
      <c r="H184" s="19">
        <v>4.03</v>
      </c>
      <c r="I184" s="19">
        <v>0.82</v>
      </c>
      <c r="J184" s="19">
        <v>10.92</v>
      </c>
      <c r="K184" s="19">
        <v>10.18</v>
      </c>
      <c r="L184" s="20">
        <f t="shared" si="10"/>
        <v>7.9059829059829084E-2</v>
      </c>
      <c r="M184">
        <f t="shared" si="11"/>
        <v>1.0648649354891393</v>
      </c>
      <c r="N184" s="19">
        <v>0.59870000000000001</v>
      </c>
      <c r="O184" s="19">
        <v>0.98229999999999995</v>
      </c>
    </row>
    <row r="185" spans="1:15" x14ac:dyDescent="0.2">
      <c r="A185" s="1">
        <v>31</v>
      </c>
      <c r="B185" s="1" t="s">
        <v>15</v>
      </c>
      <c r="C185" s="8" t="s">
        <v>14</v>
      </c>
      <c r="D185" s="9">
        <v>10</v>
      </c>
      <c r="E185" s="18">
        <f t="shared" si="9"/>
        <v>196.25</v>
      </c>
      <c r="F185" s="24">
        <f>G185+H185</f>
        <v>303.33999999999997</v>
      </c>
      <c r="G185" s="19">
        <v>281.14999999999998</v>
      </c>
      <c r="H185" s="19">
        <v>22.19</v>
      </c>
      <c r="I185" s="19">
        <v>0.82</v>
      </c>
      <c r="J185" s="19">
        <v>10.75</v>
      </c>
      <c r="K185" s="19">
        <v>9.98</v>
      </c>
      <c r="L185" s="20">
        <f t="shared" si="10"/>
        <v>8.4061135371178985E-2</v>
      </c>
      <c r="M185">
        <f t="shared" si="11"/>
        <v>1.4157497844407978</v>
      </c>
      <c r="N185" s="19">
        <v>0.21929999999999999</v>
      </c>
      <c r="O185" s="19">
        <v>5.8999999999999997E-2</v>
      </c>
    </row>
    <row r="186" spans="1:15" x14ac:dyDescent="0.2">
      <c r="A186" s="1">
        <v>31</v>
      </c>
      <c r="B186" s="1" t="s">
        <v>16</v>
      </c>
      <c r="C186" s="1" t="s">
        <v>13</v>
      </c>
      <c r="D186" s="1">
        <v>5</v>
      </c>
      <c r="E186" s="18">
        <f t="shared" si="9"/>
        <v>98.125</v>
      </c>
      <c r="F186">
        <v>140.38</v>
      </c>
      <c r="G186" s="19">
        <v>133.32</v>
      </c>
      <c r="H186" s="19">
        <v>5.14</v>
      </c>
      <c r="I186" s="19">
        <v>0.79</v>
      </c>
      <c r="J186" s="19">
        <v>10.81</v>
      </c>
      <c r="K186" s="19">
        <v>10.16</v>
      </c>
      <c r="L186" s="20">
        <f t="shared" si="10"/>
        <v>6.9370330843116168E-2</v>
      </c>
      <c r="M186">
        <f t="shared" si="11"/>
        <v>1.331381329490378</v>
      </c>
      <c r="N186" s="19">
        <v>0.15529999999999999</v>
      </c>
      <c r="O186" s="19">
        <v>0</v>
      </c>
    </row>
    <row r="187" spans="1:15" x14ac:dyDescent="0.2">
      <c r="A187" s="1">
        <v>31</v>
      </c>
      <c r="B187" s="1" t="s">
        <v>16</v>
      </c>
      <c r="C187" s="8" t="s">
        <v>14</v>
      </c>
      <c r="D187" s="9">
        <v>10</v>
      </c>
      <c r="E187" s="18">
        <f t="shared" si="9"/>
        <v>196.25</v>
      </c>
      <c r="F187">
        <v>319.27999999999997</v>
      </c>
      <c r="G187" s="19">
        <v>300.76</v>
      </c>
      <c r="H187" s="19">
        <v>10.08</v>
      </c>
      <c r="I187" s="19">
        <v>0.88</v>
      </c>
      <c r="J187" s="19">
        <v>10.48</v>
      </c>
      <c r="K187" s="19">
        <v>9.5399999999999991</v>
      </c>
      <c r="L187" s="20">
        <f t="shared" si="10"/>
        <v>0.1085450346420325</v>
      </c>
      <c r="M187">
        <f t="shared" si="11"/>
        <v>1.4503120577808502</v>
      </c>
      <c r="N187" s="19">
        <v>0.29070000000000001</v>
      </c>
      <c r="O187" s="19">
        <v>0</v>
      </c>
    </row>
    <row r="188" spans="1:15" x14ac:dyDescent="0.2">
      <c r="A188" s="1">
        <v>32</v>
      </c>
      <c r="B188" s="1" t="s">
        <v>12</v>
      </c>
      <c r="C188" s="1" t="s">
        <v>13</v>
      </c>
      <c r="D188" s="1">
        <v>5</v>
      </c>
      <c r="E188" s="18">
        <f t="shared" si="9"/>
        <v>98.125</v>
      </c>
      <c r="F188">
        <v>148.72</v>
      </c>
      <c r="G188" s="19">
        <v>143.96</v>
      </c>
      <c r="H188" s="19">
        <v>4.09</v>
      </c>
      <c r="I188" s="19">
        <v>0.84</v>
      </c>
      <c r="J188" s="19">
        <v>10.84</v>
      </c>
      <c r="K188" s="19">
        <v>10.27</v>
      </c>
      <c r="L188" s="20">
        <f t="shared" si="10"/>
        <v>6.0445387062566309E-2</v>
      </c>
      <c r="M188">
        <f t="shared" si="11"/>
        <v>1.4240057277559761</v>
      </c>
      <c r="N188" s="19">
        <v>3.8800000000000001E-2</v>
      </c>
      <c r="O188" s="19">
        <v>0</v>
      </c>
    </row>
    <row r="189" spans="1:15" x14ac:dyDescent="0.2">
      <c r="A189" s="1">
        <v>32</v>
      </c>
      <c r="B189" s="1" t="s">
        <v>12</v>
      </c>
      <c r="C189" s="8" t="s">
        <v>14</v>
      </c>
      <c r="D189" s="9">
        <v>10</v>
      </c>
      <c r="E189" s="18">
        <f t="shared" si="9"/>
        <v>196.25</v>
      </c>
      <c r="F189">
        <v>317.08</v>
      </c>
      <c r="G189" s="19">
        <v>305.45999999999998</v>
      </c>
      <c r="H189" s="19">
        <v>10.43</v>
      </c>
      <c r="I189" s="19">
        <v>0.81</v>
      </c>
      <c r="J189" s="19">
        <v>10.53</v>
      </c>
      <c r="K189" s="19">
        <v>9.89</v>
      </c>
      <c r="L189" s="20">
        <f t="shared" si="10"/>
        <v>7.0484581497797225E-2</v>
      </c>
      <c r="M189">
        <f t="shared" si="11"/>
        <v>1.5018127332416735</v>
      </c>
      <c r="N189" s="19">
        <v>4.3700000000000003E-2</v>
      </c>
      <c r="O189" s="19">
        <v>0</v>
      </c>
    </row>
    <row r="190" spans="1:15" x14ac:dyDescent="0.2">
      <c r="A190" s="1">
        <v>32</v>
      </c>
      <c r="B190" s="1" t="s">
        <v>15</v>
      </c>
      <c r="C190" s="1" t="s">
        <v>13</v>
      </c>
      <c r="D190" s="1">
        <v>5</v>
      </c>
      <c r="E190" s="18">
        <f t="shared" si="9"/>
        <v>98.125</v>
      </c>
      <c r="F190">
        <v>123.19</v>
      </c>
      <c r="G190" s="19">
        <v>113.99</v>
      </c>
      <c r="H190" s="19">
        <v>6.35</v>
      </c>
      <c r="I190" s="19">
        <v>0.82</v>
      </c>
      <c r="J190" s="19">
        <v>10.62</v>
      </c>
      <c r="K190" s="19">
        <v>9.86</v>
      </c>
      <c r="L190" s="20">
        <f t="shared" si="10"/>
        <v>8.4070796460176969E-2</v>
      </c>
      <c r="M190">
        <f t="shared" si="11"/>
        <v>1.1498936925765177</v>
      </c>
      <c r="N190" s="19">
        <v>0.18210000000000001</v>
      </c>
      <c r="O190" s="19">
        <v>0.16520000000000001</v>
      </c>
    </row>
    <row r="191" spans="1:15" x14ac:dyDescent="0.2">
      <c r="A191" s="1">
        <v>32</v>
      </c>
      <c r="B191" s="1" t="s">
        <v>15</v>
      </c>
      <c r="C191" s="8" t="s">
        <v>14</v>
      </c>
      <c r="D191" s="9">
        <v>10</v>
      </c>
      <c r="E191" s="18">
        <f t="shared" si="9"/>
        <v>196.25</v>
      </c>
      <c r="F191" s="24">
        <f>G191+H191</f>
        <v>281.53999999999996</v>
      </c>
      <c r="G191" s="19">
        <v>275.52</v>
      </c>
      <c r="H191" s="19">
        <v>6.02</v>
      </c>
      <c r="I191" s="19">
        <v>0.81</v>
      </c>
      <c r="J191" s="19">
        <v>10.49</v>
      </c>
      <c r="K191" s="19">
        <v>9.7100000000000009</v>
      </c>
      <c r="L191" s="20">
        <f t="shared" si="10"/>
        <v>8.7640449438202178E-2</v>
      </c>
      <c r="M191">
        <f t="shared" si="11"/>
        <v>1.3088698489944894</v>
      </c>
      <c r="N191" s="19">
        <v>9.1499999999999998E-2</v>
      </c>
      <c r="O191" s="19">
        <v>3.6700000000000003E-2</v>
      </c>
    </row>
    <row r="192" spans="1:15" x14ac:dyDescent="0.2">
      <c r="A192" s="1">
        <v>32</v>
      </c>
      <c r="B192" s="1" t="s">
        <v>16</v>
      </c>
      <c r="C192" s="1" t="s">
        <v>13</v>
      </c>
      <c r="D192" s="1">
        <v>5</v>
      </c>
      <c r="E192" s="18">
        <f t="shared" si="9"/>
        <v>98.125</v>
      </c>
      <c r="F192">
        <v>125.1</v>
      </c>
      <c r="G192" s="19">
        <v>119.92</v>
      </c>
      <c r="H192" s="19">
        <v>3.88</v>
      </c>
      <c r="I192" s="19">
        <v>0.84</v>
      </c>
      <c r="J192" s="19">
        <v>9.82</v>
      </c>
      <c r="K192" s="19">
        <v>9.2100000000000009</v>
      </c>
      <c r="L192" s="20">
        <f t="shared" si="10"/>
        <v>7.2879330943846993E-2</v>
      </c>
      <c r="M192">
        <f t="shared" si="11"/>
        <v>1.1819902746387234</v>
      </c>
      <c r="N192" s="19">
        <v>3.9699999999999999E-2</v>
      </c>
      <c r="O192" s="19">
        <v>0</v>
      </c>
    </row>
    <row r="193" spans="1:15" x14ac:dyDescent="0.2">
      <c r="A193" s="1">
        <v>32</v>
      </c>
      <c r="B193" s="1" t="s">
        <v>16</v>
      </c>
      <c r="C193" s="8" t="s">
        <v>14</v>
      </c>
      <c r="D193" s="9">
        <v>10</v>
      </c>
      <c r="E193" s="18">
        <f t="shared" si="9"/>
        <v>196.25</v>
      </c>
      <c r="F193">
        <v>301.26</v>
      </c>
      <c r="G193" s="19">
        <v>291.68</v>
      </c>
      <c r="H193" s="19">
        <v>8.2799999999999994</v>
      </c>
      <c r="I193" s="19">
        <v>0.82</v>
      </c>
      <c r="J193" s="19">
        <v>12.65</v>
      </c>
      <c r="K193" s="19">
        <v>11.67</v>
      </c>
      <c r="L193" s="20">
        <f t="shared" si="10"/>
        <v>9.0322580645161327E-2</v>
      </c>
      <c r="M193">
        <f t="shared" si="11"/>
        <v>1.3964301623176494</v>
      </c>
      <c r="N193" s="19">
        <v>1.8100000000000002E-2</v>
      </c>
      <c r="O193" s="19">
        <v>1.04E-2</v>
      </c>
    </row>
    <row r="194" spans="1:15" x14ac:dyDescent="0.2">
      <c r="A194" s="1">
        <v>33</v>
      </c>
      <c r="B194" s="1" t="s">
        <v>12</v>
      </c>
      <c r="C194" s="1" t="s">
        <v>13</v>
      </c>
      <c r="D194" s="1">
        <v>5</v>
      </c>
      <c r="E194" s="18">
        <f t="shared" si="9"/>
        <v>98.125</v>
      </c>
      <c r="F194">
        <v>111.09</v>
      </c>
      <c r="G194" s="19">
        <v>85.98</v>
      </c>
      <c r="H194" s="19">
        <v>6.24</v>
      </c>
      <c r="I194" s="19">
        <v>0.89</v>
      </c>
      <c r="J194" s="19">
        <v>10.76</v>
      </c>
      <c r="K194" s="19">
        <v>9.18</v>
      </c>
      <c r="L194" s="20">
        <f t="shared" si="10"/>
        <v>0.19059107358262969</v>
      </c>
      <c r="M194">
        <f t="shared" si="11"/>
        <v>0.91635401412184125</v>
      </c>
      <c r="N194" s="19">
        <v>0.26860000000000001</v>
      </c>
      <c r="O194" s="19">
        <v>0.37019999999999997</v>
      </c>
    </row>
    <row r="195" spans="1:15" x14ac:dyDescent="0.2">
      <c r="A195" s="1">
        <v>33</v>
      </c>
      <c r="B195" s="1" t="s">
        <v>12</v>
      </c>
      <c r="C195" s="8" t="s">
        <v>14</v>
      </c>
      <c r="D195" s="9">
        <v>9.9</v>
      </c>
      <c r="E195" s="18">
        <f t="shared" si="9"/>
        <v>194.28749999999999</v>
      </c>
      <c r="F195">
        <v>290.12</v>
      </c>
      <c r="G195" s="19">
        <v>242.62</v>
      </c>
      <c r="H195" s="19">
        <v>18.399999999999999</v>
      </c>
      <c r="I195" s="19">
        <v>0.9</v>
      </c>
      <c r="J195" s="19">
        <v>11.56</v>
      </c>
      <c r="K195" s="19">
        <v>10.25</v>
      </c>
      <c r="L195" s="20">
        <f t="shared" si="10"/>
        <v>0.14010695187165781</v>
      </c>
      <c r="M195">
        <f t="shared" si="11"/>
        <v>1.2840361378009117</v>
      </c>
      <c r="N195" s="19">
        <v>0.22370000000000001</v>
      </c>
      <c r="O195" s="19">
        <v>9.6699999999999994E-2</v>
      </c>
    </row>
    <row r="196" spans="1:15" x14ac:dyDescent="0.2">
      <c r="A196" s="1">
        <v>33</v>
      </c>
      <c r="B196" s="1" t="s">
        <v>15</v>
      </c>
      <c r="C196" s="1" t="s">
        <v>13</v>
      </c>
      <c r="D196" s="1">
        <v>4</v>
      </c>
      <c r="E196" s="18">
        <f t="shared" si="9"/>
        <v>78.5</v>
      </c>
      <c r="F196">
        <v>83.03</v>
      </c>
      <c r="G196" s="19">
        <v>56.12</v>
      </c>
      <c r="H196" s="19">
        <v>6.67</v>
      </c>
      <c r="I196" s="19">
        <v>0.9</v>
      </c>
      <c r="J196" s="19">
        <v>8.3000000000000007</v>
      </c>
      <c r="K196" s="19">
        <v>6.15</v>
      </c>
      <c r="L196" s="20">
        <f t="shared" si="10"/>
        <v>0.40952380952380957</v>
      </c>
      <c r="M196">
        <f t="shared" si="11"/>
        <v>0.62455080376099481</v>
      </c>
      <c r="N196" s="19">
        <v>5.6800000000000003E-2</v>
      </c>
      <c r="O196" s="19">
        <v>0.16320000000000001</v>
      </c>
    </row>
    <row r="197" spans="1:15" x14ac:dyDescent="0.2">
      <c r="A197" s="1">
        <v>33</v>
      </c>
      <c r="B197" s="1" t="s">
        <v>15</v>
      </c>
      <c r="C197" s="8" t="s">
        <v>14</v>
      </c>
      <c r="D197" s="9">
        <v>9.9</v>
      </c>
      <c r="E197" s="18">
        <f t="shared" si="9"/>
        <v>194.28749999999999</v>
      </c>
      <c r="F197">
        <v>301.58999999999997</v>
      </c>
      <c r="G197" s="19">
        <v>153.25</v>
      </c>
      <c r="H197" s="19">
        <v>18.02</v>
      </c>
      <c r="I197" s="19">
        <v>0.93</v>
      </c>
      <c r="J197" s="19">
        <v>10.61</v>
      </c>
      <c r="K197" s="19">
        <v>8.68</v>
      </c>
      <c r="L197" s="20">
        <f t="shared" si="10"/>
        <v>0.24903225806451609</v>
      </c>
      <c r="M197">
        <f t="shared" si="11"/>
        <v>1.1657176158544558</v>
      </c>
      <c r="N197" s="19">
        <v>0.10199999999999999</v>
      </c>
      <c r="O197" s="19">
        <v>0.40860000000000002</v>
      </c>
    </row>
    <row r="198" spans="1:15" x14ac:dyDescent="0.2">
      <c r="A198" s="1">
        <v>33</v>
      </c>
      <c r="B198" s="1" t="s">
        <v>16</v>
      </c>
      <c r="C198" s="1" t="s">
        <v>13</v>
      </c>
      <c r="D198" s="1">
        <v>5</v>
      </c>
      <c r="E198" s="18">
        <f t="shared" si="9"/>
        <v>98.125</v>
      </c>
      <c r="F198">
        <v>146.19</v>
      </c>
      <c r="G198" s="19">
        <v>132.66</v>
      </c>
      <c r="H198" s="19">
        <v>8.4600000000000009</v>
      </c>
      <c r="I198" s="19">
        <v>0.91</v>
      </c>
      <c r="J198" s="19">
        <v>10.7</v>
      </c>
      <c r="K198" s="19">
        <v>9.56</v>
      </c>
      <c r="L198" s="20">
        <f t="shared" si="10"/>
        <v>0.13179190751445072</v>
      </c>
      <c r="M198">
        <f t="shared" si="11"/>
        <v>1.2934862781193626</v>
      </c>
      <c r="N198" s="19">
        <v>0.1139</v>
      </c>
      <c r="O198" s="19">
        <v>0.4713</v>
      </c>
    </row>
    <row r="199" spans="1:15" x14ac:dyDescent="0.2">
      <c r="A199" s="1">
        <v>33</v>
      </c>
      <c r="B199" s="1" t="s">
        <v>16</v>
      </c>
      <c r="C199" s="8" t="s">
        <v>14</v>
      </c>
      <c r="D199" s="9">
        <v>10</v>
      </c>
      <c r="E199" s="18">
        <f t="shared" si="9"/>
        <v>196.25</v>
      </c>
      <c r="F199">
        <v>308.73</v>
      </c>
      <c r="G199" s="19">
        <v>252.43</v>
      </c>
      <c r="H199" s="19">
        <v>27.99</v>
      </c>
      <c r="I199" s="19">
        <v>0.89</v>
      </c>
      <c r="J199" s="19">
        <v>10.09</v>
      </c>
      <c r="K199" s="19">
        <v>8.98</v>
      </c>
      <c r="L199" s="20">
        <f t="shared" si="10"/>
        <v>0.13720642768850425</v>
      </c>
      <c r="M199">
        <f t="shared" si="11"/>
        <v>1.3573006857565764</v>
      </c>
      <c r="N199" s="19">
        <v>0.13850000000000001</v>
      </c>
      <c r="O199" s="19">
        <v>0.30170000000000002</v>
      </c>
    </row>
    <row r="200" spans="1:15" x14ac:dyDescent="0.2">
      <c r="A200" s="1">
        <v>34</v>
      </c>
      <c r="B200" s="1" t="s">
        <v>12</v>
      </c>
      <c r="C200" s="1" t="s">
        <v>13</v>
      </c>
      <c r="D200" s="1">
        <v>5</v>
      </c>
      <c r="E200" s="18">
        <f t="shared" si="9"/>
        <v>98.125</v>
      </c>
      <c r="F200">
        <v>138.31</v>
      </c>
      <c r="G200" s="19">
        <v>125.85</v>
      </c>
      <c r="H200" s="19">
        <v>5.48</v>
      </c>
      <c r="I200" s="19">
        <v>0.9</v>
      </c>
      <c r="J200" s="19">
        <v>10.46</v>
      </c>
      <c r="K200" s="19">
        <v>9.48</v>
      </c>
      <c r="L200" s="20">
        <f t="shared" si="10"/>
        <v>0.11421911421911426</v>
      </c>
      <c r="M200">
        <f t="shared" si="11"/>
        <v>1.2485335471322732</v>
      </c>
      <c r="N200" s="19">
        <v>8.6300000000000002E-2</v>
      </c>
      <c r="O200" s="19">
        <v>0</v>
      </c>
    </row>
    <row r="201" spans="1:15" x14ac:dyDescent="0.2">
      <c r="A201" s="1">
        <v>34</v>
      </c>
      <c r="B201" s="1" t="s">
        <v>12</v>
      </c>
      <c r="C201" s="8" t="s">
        <v>14</v>
      </c>
      <c r="D201" s="9">
        <v>10</v>
      </c>
      <c r="E201" s="18">
        <f t="shared" si="9"/>
        <v>196.25</v>
      </c>
      <c r="F201">
        <v>329.59</v>
      </c>
      <c r="G201" s="19">
        <v>308.04000000000002</v>
      </c>
      <c r="H201" s="19">
        <v>14.69</v>
      </c>
      <c r="I201" s="19">
        <v>0.9</v>
      </c>
      <c r="J201" s="19">
        <v>10.32</v>
      </c>
      <c r="K201" s="19">
        <v>9.52</v>
      </c>
      <c r="L201" s="20">
        <f t="shared" si="10"/>
        <v>9.2807424593967611E-2</v>
      </c>
      <c r="M201">
        <f t="shared" si="11"/>
        <v>1.5235750365761742</v>
      </c>
      <c r="N201" s="19">
        <v>0.18640000000000001</v>
      </c>
      <c r="O201" s="19">
        <v>0</v>
      </c>
    </row>
    <row r="202" spans="1:15" x14ac:dyDescent="0.2">
      <c r="A202" s="1">
        <v>34</v>
      </c>
      <c r="B202" s="1" t="s">
        <v>15</v>
      </c>
      <c r="C202" s="1" t="s">
        <v>13</v>
      </c>
      <c r="D202" s="1">
        <v>5</v>
      </c>
      <c r="E202" s="18">
        <f t="shared" si="9"/>
        <v>98.125</v>
      </c>
      <c r="F202">
        <v>153.84</v>
      </c>
      <c r="G202" s="19">
        <v>131.19999999999999</v>
      </c>
      <c r="H202" s="19">
        <v>5.0999999999999996</v>
      </c>
      <c r="I202" s="19">
        <v>0.91</v>
      </c>
      <c r="J202" s="19">
        <v>10.51</v>
      </c>
      <c r="K202" s="19">
        <v>9.2200000000000006</v>
      </c>
      <c r="L202" s="20">
        <f t="shared" si="10"/>
        <v>0.15523465703971107</v>
      </c>
      <c r="M202">
        <f t="shared" si="11"/>
        <v>1.3244198762905564</v>
      </c>
      <c r="N202" s="19">
        <v>0.1862</v>
      </c>
      <c r="O202" s="19">
        <v>0</v>
      </c>
    </row>
    <row r="203" spans="1:15" x14ac:dyDescent="0.2">
      <c r="A203" s="1">
        <v>34</v>
      </c>
      <c r="B203" s="1" t="s">
        <v>15</v>
      </c>
      <c r="C203" s="8" t="s">
        <v>14</v>
      </c>
      <c r="D203" s="9">
        <v>10</v>
      </c>
      <c r="E203" s="18">
        <f t="shared" ref="E203:E241" si="12">3.14*2.5*2.5*D203</f>
        <v>196.25</v>
      </c>
      <c r="F203">
        <v>312.23</v>
      </c>
      <c r="G203" s="19">
        <v>282.37</v>
      </c>
      <c r="H203" s="19">
        <v>13.34</v>
      </c>
      <c r="I203" s="19">
        <v>0.87</v>
      </c>
      <c r="J203" s="19">
        <v>10.88</v>
      </c>
      <c r="K203" s="19">
        <v>9.67</v>
      </c>
      <c r="L203" s="20">
        <f t="shared" si="10"/>
        <v>0.13750000000000009</v>
      </c>
      <c r="M203">
        <f t="shared" si="11"/>
        <v>1.37222101910828</v>
      </c>
      <c r="N203" s="19">
        <v>9.4000000000000004E-3</v>
      </c>
      <c r="O203" s="19">
        <v>0</v>
      </c>
    </row>
    <row r="204" spans="1:15" x14ac:dyDescent="0.2">
      <c r="A204" s="1">
        <v>34</v>
      </c>
      <c r="B204" s="1" t="s">
        <v>16</v>
      </c>
      <c r="C204" s="1" t="s">
        <v>13</v>
      </c>
      <c r="D204" s="1">
        <v>5</v>
      </c>
      <c r="E204" s="18">
        <f t="shared" si="12"/>
        <v>98.125</v>
      </c>
      <c r="F204">
        <v>134.99</v>
      </c>
      <c r="G204" s="19">
        <v>126.49</v>
      </c>
      <c r="H204" s="19">
        <v>5.31</v>
      </c>
      <c r="I204" s="19">
        <v>1.06</v>
      </c>
      <c r="J204" s="19">
        <v>10.039999999999999</v>
      </c>
      <c r="K204" s="19">
        <v>9.14</v>
      </c>
      <c r="L204" s="20">
        <f t="shared" si="10"/>
        <v>0.11138613861386121</v>
      </c>
      <c r="M204">
        <f t="shared" si="11"/>
        <v>1.2224609951441008</v>
      </c>
      <c r="N204" s="19">
        <v>9.7299999999999998E-2</v>
      </c>
      <c r="O204" s="19">
        <v>5.7599999999999998E-2</v>
      </c>
    </row>
    <row r="205" spans="1:15" x14ac:dyDescent="0.2">
      <c r="A205" s="1">
        <v>34</v>
      </c>
      <c r="B205" s="1" t="s">
        <v>16</v>
      </c>
      <c r="C205" s="8" t="s">
        <v>14</v>
      </c>
      <c r="D205" s="9">
        <v>10</v>
      </c>
      <c r="E205" s="18">
        <f t="shared" si="12"/>
        <v>196.25</v>
      </c>
      <c r="F205">
        <v>315.45999999999998</v>
      </c>
      <c r="G205" s="19">
        <v>280.23</v>
      </c>
      <c r="H205" s="19">
        <v>14.94</v>
      </c>
      <c r="I205" s="19">
        <v>0.91</v>
      </c>
      <c r="J205" s="19">
        <v>10.26</v>
      </c>
      <c r="K205" s="19">
        <v>9.27</v>
      </c>
      <c r="L205" s="20">
        <f t="shared" si="10"/>
        <v>0.11842105263157898</v>
      </c>
      <c r="M205">
        <f t="shared" si="11"/>
        <v>1.4170848139456922</v>
      </c>
      <c r="N205" s="19">
        <v>2.1399999999999999E-2</v>
      </c>
      <c r="O205" s="19">
        <v>0.20130000000000001</v>
      </c>
    </row>
    <row r="206" spans="1:15" x14ac:dyDescent="0.2">
      <c r="A206" s="1">
        <v>35</v>
      </c>
      <c r="B206" s="1" t="s">
        <v>12</v>
      </c>
      <c r="C206" s="1" t="s">
        <v>13</v>
      </c>
      <c r="D206" s="1">
        <v>5</v>
      </c>
      <c r="E206" s="18">
        <f t="shared" si="12"/>
        <v>98.125</v>
      </c>
      <c r="F206">
        <v>115.17</v>
      </c>
      <c r="G206" s="19">
        <v>111.78</v>
      </c>
      <c r="H206" s="19">
        <v>2.2200000000000002</v>
      </c>
      <c r="I206" s="19">
        <v>0.92</v>
      </c>
      <c r="J206" s="19">
        <v>10.41</v>
      </c>
      <c r="K206" s="19">
        <v>9.83</v>
      </c>
      <c r="L206" s="20">
        <f t="shared" si="10"/>
        <v>6.5095398428731771E-2</v>
      </c>
      <c r="M206">
        <f t="shared" si="11"/>
        <v>1.0973040811512149</v>
      </c>
      <c r="N206" s="19">
        <v>4.4499999999999998E-2</v>
      </c>
      <c r="O206" s="19">
        <v>0</v>
      </c>
    </row>
    <row r="207" spans="1:15" x14ac:dyDescent="0.2">
      <c r="A207" s="1">
        <v>35</v>
      </c>
      <c r="B207" s="1" t="s">
        <v>12</v>
      </c>
      <c r="C207" s="8" t="s">
        <v>14</v>
      </c>
      <c r="D207" s="9">
        <v>10</v>
      </c>
      <c r="E207" s="18">
        <f t="shared" si="12"/>
        <v>196.25</v>
      </c>
      <c r="F207">
        <v>295.20999999999998</v>
      </c>
      <c r="G207" s="19">
        <v>284.73</v>
      </c>
      <c r="H207" s="19">
        <v>8.2200000000000006</v>
      </c>
      <c r="I207" s="19">
        <v>0.9</v>
      </c>
      <c r="J207" s="19">
        <v>10.28</v>
      </c>
      <c r="K207" s="19">
        <v>9.5299999999999994</v>
      </c>
      <c r="L207" s="20">
        <f t="shared" si="10"/>
        <v>8.6906141367323303E-2</v>
      </c>
      <c r="M207">
        <f t="shared" si="11"/>
        <v>1.3735257987615412</v>
      </c>
      <c r="N207" s="19">
        <v>0.02</v>
      </c>
      <c r="O207" s="19">
        <v>0</v>
      </c>
    </row>
    <row r="208" spans="1:15" x14ac:dyDescent="0.2">
      <c r="A208" s="1">
        <v>35</v>
      </c>
      <c r="B208" s="1" t="s">
        <v>15</v>
      </c>
      <c r="C208" s="1" t="s">
        <v>13</v>
      </c>
      <c r="D208" s="1">
        <v>5</v>
      </c>
      <c r="E208" s="18">
        <f t="shared" si="12"/>
        <v>98.125</v>
      </c>
      <c r="F208">
        <v>111.49</v>
      </c>
      <c r="G208" s="19">
        <v>105.76</v>
      </c>
      <c r="H208" s="19">
        <v>4.93</v>
      </c>
      <c r="I208" s="19">
        <v>0.87</v>
      </c>
      <c r="J208" s="19">
        <v>11</v>
      </c>
      <c r="K208" s="19">
        <v>10.33</v>
      </c>
      <c r="L208" s="20">
        <f t="shared" si="10"/>
        <v>7.0824524312896389E-2</v>
      </c>
      <c r="M208">
        <f t="shared" si="11"/>
        <v>1.0557327264647662</v>
      </c>
      <c r="N208" s="19">
        <v>1.5800000000000002E-2</v>
      </c>
      <c r="O208" s="19">
        <v>0</v>
      </c>
    </row>
    <row r="209" spans="1:15" x14ac:dyDescent="0.2">
      <c r="A209" s="1">
        <v>35</v>
      </c>
      <c r="B209" s="1" t="s">
        <v>15</v>
      </c>
      <c r="C209" s="8" t="s">
        <v>14</v>
      </c>
      <c r="D209" s="9">
        <v>10</v>
      </c>
      <c r="E209" s="18">
        <f t="shared" si="12"/>
        <v>196.25</v>
      </c>
      <c r="F209">
        <v>276.33999999999997</v>
      </c>
      <c r="G209" s="19">
        <v>263.95999999999998</v>
      </c>
      <c r="H209" s="19">
        <v>6.23</v>
      </c>
      <c r="I209" s="19">
        <v>0.93</v>
      </c>
      <c r="J209" s="19">
        <v>10.98</v>
      </c>
      <c r="K209" s="19">
        <v>9.99</v>
      </c>
      <c r="L209" s="20">
        <f t="shared" si="10"/>
        <v>0.10927152317880796</v>
      </c>
      <c r="M209">
        <f t="shared" si="11"/>
        <v>1.254236470240857</v>
      </c>
      <c r="N209" s="19">
        <v>8.8999999999999999E-3</v>
      </c>
      <c r="O209" s="19">
        <v>0</v>
      </c>
    </row>
    <row r="210" spans="1:15" x14ac:dyDescent="0.2">
      <c r="A210" s="1">
        <v>35</v>
      </c>
      <c r="B210" s="1" t="s">
        <v>16</v>
      </c>
      <c r="C210" s="1" t="s">
        <v>13</v>
      </c>
      <c r="D210" s="1">
        <v>5</v>
      </c>
      <c r="E210" s="18">
        <f t="shared" si="12"/>
        <v>98.125</v>
      </c>
      <c r="F210">
        <v>150.24</v>
      </c>
      <c r="G210" s="19">
        <v>146.22999999999999</v>
      </c>
      <c r="H210" s="19">
        <v>1.6</v>
      </c>
      <c r="I210" s="19">
        <v>0.91</v>
      </c>
      <c r="J210" s="19">
        <v>10.98</v>
      </c>
      <c r="K210" s="19">
        <v>10.27</v>
      </c>
      <c r="L210" s="20">
        <f t="shared" si="10"/>
        <v>7.5854700854700946E-2</v>
      </c>
      <c r="M210">
        <f t="shared" si="11"/>
        <v>1.4149665196798955</v>
      </c>
      <c r="N210" s="19">
        <v>3.6499999999999998E-2</v>
      </c>
      <c r="O210" s="19">
        <v>1.2699999999999999E-2</v>
      </c>
    </row>
    <row r="211" spans="1:15" x14ac:dyDescent="0.2">
      <c r="A211" s="1">
        <v>35</v>
      </c>
      <c r="B211" s="1" t="s">
        <v>16</v>
      </c>
      <c r="C211" s="8" t="s">
        <v>14</v>
      </c>
      <c r="D211" s="9">
        <v>10</v>
      </c>
      <c r="E211" s="18">
        <f t="shared" si="12"/>
        <v>196.25</v>
      </c>
      <c r="F211">
        <v>290.3</v>
      </c>
      <c r="G211" s="19">
        <v>281.31</v>
      </c>
      <c r="H211" s="19">
        <v>5.94</v>
      </c>
      <c r="I211" s="19">
        <v>0.89</v>
      </c>
      <c r="J211" s="19">
        <v>10.92</v>
      </c>
      <c r="K211" s="19">
        <v>9.93</v>
      </c>
      <c r="L211" s="20">
        <f t="shared" si="10"/>
        <v>0.10951327433628322</v>
      </c>
      <c r="M211">
        <f t="shared" si="11"/>
        <v>1.3172397271856153</v>
      </c>
      <c r="N211" s="19">
        <v>1.4200000000000001E-2</v>
      </c>
      <c r="O211" s="19">
        <v>0</v>
      </c>
    </row>
    <row r="212" spans="1:15" x14ac:dyDescent="0.2">
      <c r="A212" s="1">
        <v>36</v>
      </c>
      <c r="B212" s="1" t="s">
        <v>12</v>
      </c>
      <c r="C212" s="1" t="s">
        <v>13</v>
      </c>
      <c r="D212" s="1">
        <v>5</v>
      </c>
      <c r="E212" s="18">
        <f t="shared" si="12"/>
        <v>98.125</v>
      </c>
      <c r="F212">
        <v>132.19999999999999</v>
      </c>
      <c r="G212" s="19">
        <v>94.66</v>
      </c>
      <c r="H212" s="19">
        <v>5.7</v>
      </c>
      <c r="I212" s="19">
        <v>0.91</v>
      </c>
      <c r="J212" s="19">
        <v>10.18</v>
      </c>
      <c r="K212" s="19">
        <v>8.84</v>
      </c>
      <c r="L212" s="20">
        <f t="shared" si="10"/>
        <v>0.16897856242118536</v>
      </c>
      <c r="M212">
        <f t="shared" si="11"/>
        <v>1.1196028947558654</v>
      </c>
      <c r="N212" s="19">
        <v>8.4599999999999995E-2</v>
      </c>
      <c r="O212" s="19">
        <v>0.6048</v>
      </c>
    </row>
    <row r="213" spans="1:15" x14ac:dyDescent="0.2">
      <c r="A213" s="1">
        <v>36</v>
      </c>
      <c r="B213" s="1" t="s">
        <v>12</v>
      </c>
      <c r="C213" s="8" t="s">
        <v>14</v>
      </c>
      <c r="D213" s="9">
        <v>10</v>
      </c>
      <c r="E213" s="18">
        <f t="shared" si="12"/>
        <v>196.25</v>
      </c>
      <c r="F213">
        <v>335.28</v>
      </c>
      <c r="G213" s="19">
        <v>250.77</v>
      </c>
      <c r="H213" s="19">
        <v>14.78</v>
      </c>
      <c r="I213" s="19">
        <v>0.87</v>
      </c>
      <c r="J213" s="19">
        <v>10.38</v>
      </c>
      <c r="K213" s="19">
        <v>8.9700000000000006</v>
      </c>
      <c r="L213" s="20">
        <f t="shared" si="10"/>
        <v>0.17407407407407405</v>
      </c>
      <c r="M213">
        <f t="shared" si="11"/>
        <v>1.4110392073602265</v>
      </c>
      <c r="N213" s="19">
        <v>0.1069</v>
      </c>
      <c r="O213" s="19">
        <v>0.82199999999999995</v>
      </c>
    </row>
    <row r="214" spans="1:15" x14ac:dyDescent="0.2">
      <c r="A214" s="1">
        <v>36</v>
      </c>
      <c r="B214" s="1" t="s">
        <v>15</v>
      </c>
      <c r="C214" s="1" t="s">
        <v>13</v>
      </c>
      <c r="D214" s="1">
        <v>5</v>
      </c>
      <c r="E214" s="18">
        <f t="shared" si="12"/>
        <v>98.125</v>
      </c>
      <c r="F214">
        <v>128</v>
      </c>
      <c r="G214" s="19">
        <v>86.29</v>
      </c>
      <c r="H214" s="19">
        <v>2.99</v>
      </c>
      <c r="I214" s="19">
        <v>0.89</v>
      </c>
      <c r="J214" s="19">
        <v>10.82</v>
      </c>
      <c r="K214" s="19">
        <v>9.18</v>
      </c>
      <c r="L214" s="20">
        <f t="shared" si="10"/>
        <v>0.19782870928829924</v>
      </c>
      <c r="M214">
        <f t="shared" si="11"/>
        <v>1.0463992378201039</v>
      </c>
      <c r="N214" s="19">
        <v>1.2699999999999999E-2</v>
      </c>
      <c r="O214" s="19">
        <v>0.43859999999999999</v>
      </c>
    </row>
    <row r="215" spans="1:15" x14ac:dyDescent="0.2">
      <c r="A215" s="1">
        <v>36</v>
      </c>
      <c r="B215" s="1" t="s">
        <v>15</v>
      </c>
      <c r="C215" s="8" t="s">
        <v>14</v>
      </c>
      <c r="D215" s="9">
        <v>10</v>
      </c>
      <c r="E215" s="18">
        <f t="shared" si="12"/>
        <v>196.25</v>
      </c>
      <c r="F215">
        <v>325.22000000000003</v>
      </c>
      <c r="G215" s="19">
        <v>249.99</v>
      </c>
      <c r="H215" s="19">
        <v>7.77</v>
      </c>
      <c r="I215" s="19">
        <v>0.91</v>
      </c>
      <c r="J215" s="19">
        <v>10.24</v>
      </c>
      <c r="K215" s="19">
        <v>8.6999999999999993</v>
      </c>
      <c r="L215" s="20">
        <f t="shared" ref="L215:L241" si="13">(((J215-I215)-(K215-I215))/(K215-I215))</f>
        <v>0.19768934531450591</v>
      </c>
      <c r="M215">
        <f t="shared" ref="M215:M241" si="14">(F215-(F215*L215))/E215</f>
        <v>1.3295667318054338</v>
      </c>
      <c r="N215" s="19">
        <v>0.1542</v>
      </c>
      <c r="O215" s="19">
        <v>0.47960000000000003</v>
      </c>
    </row>
    <row r="216" spans="1:15" x14ac:dyDescent="0.2">
      <c r="A216" s="1">
        <v>36</v>
      </c>
      <c r="B216" s="1" t="s">
        <v>16</v>
      </c>
      <c r="C216" s="1" t="s">
        <v>13</v>
      </c>
      <c r="D216" s="1">
        <v>5</v>
      </c>
      <c r="E216" s="18">
        <f t="shared" si="12"/>
        <v>98.125</v>
      </c>
      <c r="F216">
        <v>143.66999999999999</v>
      </c>
      <c r="G216" s="19">
        <v>107.62</v>
      </c>
      <c r="H216" s="19">
        <v>4.0599999999999996</v>
      </c>
      <c r="I216" s="19">
        <v>0.89</v>
      </c>
      <c r="J216" s="19">
        <v>10.24</v>
      </c>
      <c r="K216" s="19">
        <v>8.8699999999999992</v>
      </c>
      <c r="L216" s="20">
        <f t="shared" si="13"/>
        <v>0.17167919799498749</v>
      </c>
      <c r="M216">
        <f t="shared" si="14"/>
        <v>1.2127882764235429</v>
      </c>
      <c r="N216" s="19">
        <v>0.1603</v>
      </c>
      <c r="O216" s="19">
        <v>0.51719999999999999</v>
      </c>
    </row>
    <row r="217" spans="1:15" x14ac:dyDescent="0.2">
      <c r="A217" s="1">
        <v>36</v>
      </c>
      <c r="B217" s="1" t="s">
        <v>16</v>
      </c>
      <c r="C217" s="8" t="s">
        <v>14</v>
      </c>
      <c r="D217" s="9">
        <v>10</v>
      </c>
      <c r="E217" s="18">
        <f t="shared" si="12"/>
        <v>196.25</v>
      </c>
      <c r="F217">
        <v>337.25</v>
      </c>
      <c r="G217" s="19">
        <v>263.68</v>
      </c>
      <c r="H217" s="19">
        <v>9.82</v>
      </c>
      <c r="I217" s="19">
        <v>0.89</v>
      </c>
      <c r="J217" s="19">
        <v>10.85</v>
      </c>
      <c r="K217" s="19">
        <v>9.34</v>
      </c>
      <c r="L217" s="20">
        <f t="shared" si="13"/>
        <v>0.17869822485207099</v>
      </c>
      <c r="M217">
        <f t="shared" si="14"/>
        <v>1.411383560094976</v>
      </c>
      <c r="N217" s="19">
        <v>0.43280000000000002</v>
      </c>
      <c r="O217" s="19">
        <v>1.4811000000000001</v>
      </c>
    </row>
    <row r="218" spans="1:15" x14ac:dyDescent="0.2">
      <c r="A218" s="1">
        <v>37</v>
      </c>
      <c r="B218" s="1" t="s">
        <v>12</v>
      </c>
      <c r="C218" s="1" t="s">
        <v>13</v>
      </c>
      <c r="D218" s="1">
        <v>4.4000000000000004</v>
      </c>
      <c r="E218" s="18">
        <f t="shared" si="12"/>
        <v>86.350000000000009</v>
      </c>
      <c r="F218">
        <v>105.81</v>
      </c>
      <c r="G218" s="19">
        <v>88.06</v>
      </c>
      <c r="H218" s="19">
        <v>3.71</v>
      </c>
      <c r="I218" s="19">
        <v>0.9</v>
      </c>
      <c r="J218" s="19">
        <v>10</v>
      </c>
      <c r="K218" s="19">
        <v>8.2899999999999991</v>
      </c>
      <c r="L218" s="20">
        <f t="shared" si="13"/>
        <v>0.23139377537212463</v>
      </c>
      <c r="M218">
        <f t="shared" si="14"/>
        <v>0.94182078318327134</v>
      </c>
      <c r="N218" s="19">
        <v>6.9199999999999998E-2</v>
      </c>
      <c r="O218" s="19">
        <v>0.1012</v>
      </c>
    </row>
    <row r="219" spans="1:15" x14ac:dyDescent="0.2">
      <c r="A219" s="1">
        <v>37</v>
      </c>
      <c r="B219" s="1" t="s">
        <v>12</v>
      </c>
      <c r="C219" s="8" t="s">
        <v>14</v>
      </c>
      <c r="D219" s="9">
        <v>9.8000000000000007</v>
      </c>
      <c r="E219" s="18">
        <f t="shared" si="12"/>
        <v>192.32500000000002</v>
      </c>
      <c r="F219">
        <v>291.23</v>
      </c>
      <c r="G219" s="19">
        <v>175.37</v>
      </c>
      <c r="H219" s="19">
        <v>32.61</v>
      </c>
      <c r="I219" s="19">
        <v>0.86</v>
      </c>
      <c r="J219" s="19">
        <v>10.59</v>
      </c>
      <c r="K219" s="19">
        <v>8.69</v>
      </c>
      <c r="L219" s="20">
        <f t="shared" si="13"/>
        <v>0.24265644955300147</v>
      </c>
      <c r="M219">
        <f t="shared" si="14"/>
        <v>1.1468148300880248</v>
      </c>
      <c r="N219" s="19">
        <v>2.3199999999999998E-2</v>
      </c>
      <c r="O219" s="19">
        <v>0.31940000000000002</v>
      </c>
    </row>
    <row r="220" spans="1:15" x14ac:dyDescent="0.2">
      <c r="A220" s="1">
        <v>37</v>
      </c>
      <c r="B220" s="1" t="s">
        <v>15</v>
      </c>
      <c r="C220" s="1" t="s">
        <v>13</v>
      </c>
      <c r="D220" s="1">
        <v>4.9000000000000004</v>
      </c>
      <c r="E220" s="18">
        <f t="shared" si="12"/>
        <v>96.162500000000009</v>
      </c>
      <c r="F220">
        <v>115.72</v>
      </c>
      <c r="G220" s="19">
        <v>102.21</v>
      </c>
      <c r="H220" s="19">
        <v>10.71</v>
      </c>
      <c r="I220" s="19">
        <v>0.9</v>
      </c>
      <c r="J220" s="19">
        <v>10.16</v>
      </c>
      <c r="K220" s="19">
        <v>9.3000000000000007</v>
      </c>
      <c r="L220" s="20">
        <f t="shared" si="13"/>
        <v>0.10238095238095231</v>
      </c>
      <c r="M220">
        <f t="shared" si="14"/>
        <v>1.0801765364926679</v>
      </c>
      <c r="N220" s="19">
        <v>0.11070000000000001</v>
      </c>
      <c r="O220" s="19">
        <v>0.17100000000000001</v>
      </c>
    </row>
    <row r="221" spans="1:15" x14ac:dyDescent="0.2">
      <c r="A221" s="1">
        <v>37</v>
      </c>
      <c r="B221" s="1" t="s">
        <v>15</v>
      </c>
      <c r="C221" s="8" t="s">
        <v>14</v>
      </c>
      <c r="D221" s="9">
        <v>10</v>
      </c>
      <c r="E221" s="18">
        <f t="shared" si="12"/>
        <v>196.25</v>
      </c>
      <c r="F221">
        <v>292.95</v>
      </c>
      <c r="G221" s="19">
        <v>237.82</v>
      </c>
      <c r="H221" s="19">
        <v>28.54</v>
      </c>
      <c r="I221" s="19">
        <v>0.92</v>
      </c>
      <c r="J221" s="19">
        <v>10.72</v>
      </c>
      <c r="K221" s="19">
        <v>9.4700000000000006</v>
      </c>
      <c r="L221" s="20">
        <f t="shared" si="13"/>
        <v>0.14619883040935672</v>
      </c>
      <c r="M221">
        <f t="shared" si="14"/>
        <v>1.2745021790144151</v>
      </c>
      <c r="N221" s="19">
        <v>0.1016</v>
      </c>
      <c r="O221" s="19">
        <v>0</v>
      </c>
    </row>
    <row r="222" spans="1:15" x14ac:dyDescent="0.2">
      <c r="A222" s="1">
        <v>37</v>
      </c>
      <c r="B222" s="1" t="s">
        <v>16</v>
      </c>
      <c r="C222" s="1" t="s">
        <v>13</v>
      </c>
      <c r="D222" s="1">
        <v>5</v>
      </c>
      <c r="E222" s="18">
        <f t="shared" si="12"/>
        <v>98.125</v>
      </c>
      <c r="F222">
        <v>138.84</v>
      </c>
      <c r="G222" s="19">
        <v>118.6</v>
      </c>
      <c r="H222" s="19">
        <v>4.8</v>
      </c>
      <c r="I222" s="19">
        <v>0.92</v>
      </c>
      <c r="J222" s="19">
        <v>10.85</v>
      </c>
      <c r="K222" s="19">
        <v>9.34</v>
      </c>
      <c r="L222" s="20">
        <f t="shared" si="13"/>
        <v>0.17933491686460806</v>
      </c>
      <c r="M222">
        <f t="shared" si="14"/>
        <v>1.1611835938090989</v>
      </c>
      <c r="N222" s="19">
        <v>4.65E-2</v>
      </c>
      <c r="O222" s="19">
        <v>0</v>
      </c>
    </row>
    <row r="223" spans="1:15" x14ac:dyDescent="0.2">
      <c r="A223" s="1">
        <v>37</v>
      </c>
      <c r="B223" s="1" t="s">
        <v>16</v>
      </c>
      <c r="C223" s="8" t="s">
        <v>14</v>
      </c>
      <c r="D223" s="9">
        <v>10</v>
      </c>
      <c r="E223" s="18">
        <f t="shared" si="12"/>
        <v>196.25</v>
      </c>
      <c r="F223">
        <v>302.97000000000003</v>
      </c>
      <c r="G223" s="19">
        <v>268.73</v>
      </c>
      <c r="H223" s="19">
        <v>9.8800000000000008</v>
      </c>
      <c r="I223" s="19">
        <v>0.92</v>
      </c>
      <c r="J223" s="19">
        <v>10.91</v>
      </c>
      <c r="K223" s="19">
        <v>9.58</v>
      </c>
      <c r="L223" s="20">
        <f t="shared" si="13"/>
        <v>0.1535796766743649</v>
      </c>
      <c r="M223">
        <f t="shared" si="14"/>
        <v>1.3067004604227654</v>
      </c>
      <c r="N223" s="19">
        <v>3.3000000000000002E-2</v>
      </c>
      <c r="O223" s="19">
        <v>0</v>
      </c>
    </row>
    <row r="224" spans="1:15" x14ac:dyDescent="0.2">
      <c r="A224" s="1">
        <v>38</v>
      </c>
      <c r="B224" s="1" t="s">
        <v>12</v>
      </c>
      <c r="C224" s="1" t="s">
        <v>13</v>
      </c>
      <c r="D224" s="1">
        <v>5</v>
      </c>
      <c r="E224" s="18">
        <f t="shared" si="12"/>
        <v>98.125</v>
      </c>
      <c r="F224">
        <v>105.16</v>
      </c>
      <c r="G224" s="19">
        <v>93.15</v>
      </c>
      <c r="H224" s="19">
        <v>7.72</v>
      </c>
      <c r="I224" s="19">
        <v>0.83</v>
      </c>
      <c r="J224" s="19">
        <v>10.18</v>
      </c>
      <c r="K224" s="19">
        <v>9.34</v>
      </c>
      <c r="L224" s="20">
        <f t="shared" si="13"/>
        <v>9.8707403055229126E-2</v>
      </c>
      <c r="M224">
        <f t="shared" si="14"/>
        <v>0.9659101095002508</v>
      </c>
      <c r="N224" s="19">
        <v>0.13250000000000001</v>
      </c>
      <c r="O224" s="19">
        <v>0.8216</v>
      </c>
    </row>
    <row r="225" spans="1:15" x14ac:dyDescent="0.2">
      <c r="A225" s="1">
        <v>38</v>
      </c>
      <c r="B225" s="1" t="s">
        <v>12</v>
      </c>
      <c r="C225" s="8" t="s">
        <v>14</v>
      </c>
      <c r="D225" s="9">
        <v>10</v>
      </c>
      <c r="E225" s="18">
        <f t="shared" si="12"/>
        <v>196.25</v>
      </c>
      <c r="F225">
        <v>304.27999999999997</v>
      </c>
      <c r="G225" s="19">
        <v>287.42</v>
      </c>
      <c r="H225" s="19">
        <v>10.039999999999999</v>
      </c>
      <c r="I225" s="19">
        <v>0.83</v>
      </c>
      <c r="J225" s="19">
        <v>10.11</v>
      </c>
      <c r="K225" s="19">
        <v>9.2100000000000009</v>
      </c>
      <c r="L225" s="20">
        <f t="shared" si="13"/>
        <v>0.10739856801909289</v>
      </c>
      <c r="M225">
        <f t="shared" si="14"/>
        <v>1.3839529361689193</v>
      </c>
      <c r="N225" s="19">
        <v>0.11219999999999999</v>
      </c>
      <c r="O225" s="19">
        <v>0.4194</v>
      </c>
    </row>
    <row r="226" spans="1:15" x14ac:dyDescent="0.2">
      <c r="A226" s="1">
        <v>38</v>
      </c>
      <c r="B226" s="1" t="s">
        <v>15</v>
      </c>
      <c r="C226" s="1" t="s">
        <v>13</v>
      </c>
      <c r="D226" s="1">
        <v>5</v>
      </c>
      <c r="E226" s="18">
        <f t="shared" si="12"/>
        <v>98.125</v>
      </c>
      <c r="F226">
        <v>129.16</v>
      </c>
      <c r="G226" s="19">
        <v>120.03</v>
      </c>
      <c r="H226" s="19">
        <v>7.46</v>
      </c>
      <c r="I226" s="19">
        <v>0.92</v>
      </c>
      <c r="J226" s="19">
        <v>10.25</v>
      </c>
      <c r="K226" s="19">
        <v>9.92</v>
      </c>
      <c r="L226" s="20">
        <f t="shared" si="13"/>
        <v>3.6666666666666674E-2</v>
      </c>
      <c r="M226">
        <f t="shared" si="14"/>
        <v>1.2680166454352442</v>
      </c>
      <c r="N226" s="19">
        <v>0.1109</v>
      </c>
      <c r="O226" s="19">
        <v>0.186</v>
      </c>
    </row>
    <row r="227" spans="1:15" x14ac:dyDescent="0.2">
      <c r="A227" s="1">
        <v>38</v>
      </c>
      <c r="B227" s="1" t="s">
        <v>15</v>
      </c>
      <c r="C227" s="8" t="s">
        <v>14</v>
      </c>
      <c r="D227" s="9">
        <v>10</v>
      </c>
      <c r="E227" s="18">
        <f t="shared" si="12"/>
        <v>196.25</v>
      </c>
      <c r="F227">
        <v>308.29000000000002</v>
      </c>
      <c r="G227" s="19">
        <v>294.92</v>
      </c>
      <c r="H227" s="19">
        <v>9.27</v>
      </c>
      <c r="I227" s="19">
        <v>0.9</v>
      </c>
      <c r="J227" s="19">
        <v>10.72</v>
      </c>
      <c r="K227" s="19">
        <v>10.02</v>
      </c>
      <c r="L227" s="20">
        <f t="shared" si="13"/>
        <v>7.6754385964912408E-2</v>
      </c>
      <c r="M227">
        <f t="shared" si="14"/>
        <v>1.4503306514694378</v>
      </c>
      <c r="N227" s="19">
        <v>8.6699999999999999E-2</v>
      </c>
      <c r="O227" s="19">
        <v>0.245</v>
      </c>
    </row>
    <row r="228" spans="1:15" x14ac:dyDescent="0.2">
      <c r="A228" s="1">
        <v>38</v>
      </c>
      <c r="B228" s="1" t="s">
        <v>16</v>
      </c>
      <c r="C228" s="1" t="s">
        <v>13</v>
      </c>
      <c r="D228" s="1">
        <v>4.5</v>
      </c>
      <c r="E228" s="18">
        <f t="shared" si="12"/>
        <v>88.3125</v>
      </c>
      <c r="F228">
        <v>94.21</v>
      </c>
      <c r="G228" s="19">
        <v>88.14</v>
      </c>
      <c r="H228" s="19">
        <v>4.09</v>
      </c>
      <c r="I228" s="19">
        <v>0.82</v>
      </c>
      <c r="J228" s="19">
        <v>10</v>
      </c>
      <c r="K228" s="19">
        <v>8.91</v>
      </c>
      <c r="L228" s="20">
        <f t="shared" si="13"/>
        <v>0.13473423980222496</v>
      </c>
      <c r="M228">
        <f t="shared" si="14"/>
        <v>0.92304812193327535</v>
      </c>
      <c r="N228" s="19">
        <v>6.6699999999999995E-2</v>
      </c>
      <c r="O228" s="19">
        <v>8.8499999999999995E-2</v>
      </c>
    </row>
    <row r="229" spans="1:15" x14ac:dyDescent="0.2">
      <c r="A229" s="1">
        <v>38</v>
      </c>
      <c r="B229" s="1" t="s">
        <v>16</v>
      </c>
      <c r="C229" s="8" t="s">
        <v>14</v>
      </c>
      <c r="D229" s="9">
        <v>10</v>
      </c>
      <c r="E229" s="18">
        <f t="shared" si="12"/>
        <v>196.25</v>
      </c>
      <c r="F229">
        <v>261.85000000000002</v>
      </c>
      <c r="G229" s="19">
        <v>193.8</v>
      </c>
      <c r="H229" s="20">
        <v>9.7799999999999994</v>
      </c>
      <c r="I229" s="19">
        <v>0.85</v>
      </c>
      <c r="J229" s="19">
        <v>9.85</v>
      </c>
      <c r="K229" s="19">
        <v>8.86</v>
      </c>
      <c r="L229" s="20">
        <f t="shared" si="13"/>
        <v>0.12359550561797755</v>
      </c>
      <c r="M229">
        <f t="shared" si="14"/>
        <v>1.1693580476633507</v>
      </c>
      <c r="N229" s="19">
        <v>0.17299999999999999</v>
      </c>
      <c r="O229" s="19">
        <v>0.99660000000000004</v>
      </c>
    </row>
    <row r="230" spans="1:15" x14ac:dyDescent="0.2">
      <c r="A230" s="1">
        <v>39</v>
      </c>
      <c r="B230" s="1" t="s">
        <v>12</v>
      </c>
      <c r="C230" s="1" t="s">
        <v>13</v>
      </c>
      <c r="D230" s="1">
        <v>5</v>
      </c>
      <c r="E230" s="18">
        <f t="shared" si="12"/>
        <v>98.125</v>
      </c>
      <c r="F230">
        <v>137.13999999999999</v>
      </c>
      <c r="G230" s="19">
        <v>123.1</v>
      </c>
      <c r="H230" s="20">
        <v>8.15</v>
      </c>
      <c r="I230" s="19">
        <v>0.83</v>
      </c>
      <c r="J230" s="19">
        <v>10.58</v>
      </c>
      <c r="K230" s="19">
        <v>9.4499999999999993</v>
      </c>
      <c r="L230" s="20">
        <f t="shared" si="13"/>
        <v>0.13109048723897923</v>
      </c>
      <c r="M230">
        <f t="shared" si="14"/>
        <v>1.2143923625991988</v>
      </c>
      <c r="N230" s="19">
        <v>0.17580000000000001</v>
      </c>
      <c r="O230" s="19">
        <v>0.46750000000000003</v>
      </c>
    </row>
    <row r="231" spans="1:15" x14ac:dyDescent="0.2">
      <c r="A231" s="1">
        <v>39</v>
      </c>
      <c r="B231" s="1" t="s">
        <v>12</v>
      </c>
      <c r="C231" s="8" t="s">
        <v>14</v>
      </c>
      <c r="D231" s="9">
        <v>10</v>
      </c>
      <c r="E231" s="18">
        <f t="shared" si="12"/>
        <v>196.25</v>
      </c>
      <c r="F231">
        <v>322.05</v>
      </c>
      <c r="G231" s="19">
        <v>299.14</v>
      </c>
      <c r="H231" s="19">
        <v>13.19</v>
      </c>
      <c r="I231" s="19">
        <v>1.071</v>
      </c>
      <c r="J231" s="20">
        <v>12.2278</v>
      </c>
      <c r="K231" s="20">
        <v>11.442500000000001</v>
      </c>
      <c r="L231" s="20">
        <f t="shared" si="13"/>
        <v>7.5717109386298928E-2</v>
      </c>
      <c r="M231">
        <f t="shared" si="14"/>
        <v>1.5167658849535921</v>
      </c>
      <c r="N231" s="19">
        <v>0.13519999999999999</v>
      </c>
      <c r="O231" s="19">
        <v>0.45329999999999998</v>
      </c>
    </row>
    <row r="232" spans="1:15" x14ac:dyDescent="0.2">
      <c r="A232" s="1">
        <v>39</v>
      </c>
      <c r="B232" s="1" t="s">
        <v>15</v>
      </c>
      <c r="C232" s="1" t="s">
        <v>13</v>
      </c>
      <c r="D232" s="1">
        <v>5</v>
      </c>
      <c r="E232" s="18">
        <f t="shared" si="12"/>
        <v>98.125</v>
      </c>
      <c r="F232">
        <v>136.18</v>
      </c>
      <c r="G232" s="19">
        <v>126.4</v>
      </c>
      <c r="H232" s="19">
        <v>4.99</v>
      </c>
      <c r="I232" s="19">
        <v>0.82</v>
      </c>
      <c r="J232" s="20">
        <v>10.84</v>
      </c>
      <c r="K232" s="19">
        <v>9.74</v>
      </c>
      <c r="L232" s="20">
        <f t="shared" si="13"/>
        <v>0.12331838565022418</v>
      </c>
      <c r="M232">
        <f t="shared" si="14"/>
        <v>1.2166777298563309</v>
      </c>
      <c r="N232" s="19">
        <v>8.4900000000000003E-2</v>
      </c>
      <c r="O232" s="19">
        <v>0.17150000000000001</v>
      </c>
    </row>
    <row r="233" spans="1:15" x14ac:dyDescent="0.2">
      <c r="A233" s="1">
        <v>39</v>
      </c>
      <c r="B233" s="1" t="s">
        <v>15</v>
      </c>
      <c r="C233" s="8" t="s">
        <v>14</v>
      </c>
      <c r="D233" s="9">
        <v>10</v>
      </c>
      <c r="E233" s="18">
        <f t="shared" si="12"/>
        <v>196.25</v>
      </c>
      <c r="F233">
        <v>303.37</v>
      </c>
      <c r="G233" s="19">
        <v>282.39999999999998</v>
      </c>
      <c r="H233" s="19">
        <v>11.3</v>
      </c>
      <c r="I233" s="19">
        <v>0.82</v>
      </c>
      <c r="J233" s="19">
        <v>10.66</v>
      </c>
      <c r="K233" s="19">
        <v>9.65</v>
      </c>
      <c r="L233" s="20">
        <f t="shared" si="13"/>
        <v>0.11438278595696487</v>
      </c>
      <c r="M233">
        <f t="shared" si="14"/>
        <v>1.3690175501871875</v>
      </c>
      <c r="N233" s="19">
        <v>0.1583</v>
      </c>
      <c r="O233" s="19">
        <v>0.84279999999999999</v>
      </c>
    </row>
    <row r="234" spans="1:15" x14ac:dyDescent="0.2">
      <c r="A234" s="1">
        <v>39</v>
      </c>
      <c r="B234" s="1" t="s">
        <v>16</v>
      </c>
      <c r="C234" s="1" t="s">
        <v>13</v>
      </c>
      <c r="D234" s="1">
        <v>5</v>
      </c>
      <c r="E234" s="18">
        <f t="shared" si="12"/>
        <v>98.125</v>
      </c>
      <c r="F234">
        <v>146.59</v>
      </c>
      <c r="G234" s="19">
        <v>140.6</v>
      </c>
      <c r="H234" s="19">
        <v>2.63</v>
      </c>
      <c r="I234" s="19">
        <v>0.82</v>
      </c>
      <c r="J234" s="19">
        <v>10.34</v>
      </c>
      <c r="K234" s="19">
        <v>9.39</v>
      </c>
      <c r="L234" s="20">
        <f t="shared" si="13"/>
        <v>0.11085180863477237</v>
      </c>
      <c r="M234">
        <f t="shared" si="14"/>
        <v>1.3283081107997829</v>
      </c>
      <c r="N234" s="19">
        <v>5.0900000000000001E-2</v>
      </c>
      <c r="O234" s="19">
        <v>0.35549999999999998</v>
      </c>
    </row>
    <row r="235" spans="1:15" x14ac:dyDescent="0.2">
      <c r="A235" s="1">
        <v>39</v>
      </c>
      <c r="B235" s="1" t="s">
        <v>16</v>
      </c>
      <c r="C235" s="8" t="s">
        <v>14</v>
      </c>
      <c r="D235" s="9">
        <v>10</v>
      </c>
      <c r="E235" s="18">
        <f t="shared" si="12"/>
        <v>196.25</v>
      </c>
      <c r="F235">
        <v>335.88</v>
      </c>
      <c r="G235" s="19">
        <v>313.7</v>
      </c>
      <c r="H235" s="19">
        <v>12.1</v>
      </c>
      <c r="I235" s="19">
        <v>0.81</v>
      </c>
      <c r="J235" s="19">
        <v>10.45</v>
      </c>
      <c r="K235" s="19">
        <v>9.58</v>
      </c>
      <c r="L235" s="20">
        <f t="shared" si="13"/>
        <v>9.920182440136821E-2</v>
      </c>
      <c r="M235">
        <f t="shared" si="14"/>
        <v>1.5417074711850622</v>
      </c>
      <c r="N235" s="19">
        <v>5.6399999999999999E-2</v>
      </c>
      <c r="O235" s="19">
        <v>0.38529999999999998</v>
      </c>
    </row>
    <row r="236" spans="1:15" x14ac:dyDescent="0.2">
      <c r="A236" s="1">
        <v>40</v>
      </c>
      <c r="B236" s="1" t="s">
        <v>12</v>
      </c>
      <c r="C236" s="1" t="s">
        <v>13</v>
      </c>
      <c r="D236" s="1">
        <v>5</v>
      </c>
      <c r="E236" s="18">
        <f t="shared" si="12"/>
        <v>98.125</v>
      </c>
      <c r="F236">
        <v>138.59</v>
      </c>
      <c r="G236" s="19">
        <v>134.36000000000001</v>
      </c>
      <c r="H236" s="19">
        <v>2.58</v>
      </c>
      <c r="I236" s="19">
        <v>0.91</v>
      </c>
      <c r="J236" s="19">
        <v>10.94</v>
      </c>
      <c r="K236" s="19">
        <v>10.37</v>
      </c>
      <c r="L236" s="20">
        <f t="shared" si="13"/>
        <v>6.0253699788583547E-2</v>
      </c>
      <c r="M236">
        <f t="shared" si="14"/>
        <v>1.3272809146119766</v>
      </c>
      <c r="N236" s="19">
        <v>8.4199999999999997E-2</v>
      </c>
      <c r="O236" s="19">
        <v>0</v>
      </c>
    </row>
    <row r="237" spans="1:15" x14ac:dyDescent="0.2">
      <c r="A237" s="1">
        <v>40</v>
      </c>
      <c r="B237" s="1" t="s">
        <v>12</v>
      </c>
      <c r="C237" s="8" t="s">
        <v>14</v>
      </c>
      <c r="D237" s="9">
        <v>10</v>
      </c>
      <c r="E237" s="18">
        <f t="shared" si="12"/>
        <v>196.25</v>
      </c>
      <c r="F237" s="24">
        <f>G237+H237</f>
        <v>306.03000000000003</v>
      </c>
      <c r="G237" s="19">
        <v>301.41000000000003</v>
      </c>
      <c r="H237" s="19">
        <v>4.62</v>
      </c>
      <c r="I237" s="19">
        <v>0.90159999999999996</v>
      </c>
      <c r="J237" s="20">
        <v>10.0801</v>
      </c>
      <c r="K237" s="20">
        <v>9.4608000000000008</v>
      </c>
      <c r="L237" s="20">
        <f t="shared" si="13"/>
        <v>7.2354892980652286E-2</v>
      </c>
      <c r="M237">
        <f t="shared" si="14"/>
        <v>1.446559144464362</v>
      </c>
      <c r="N237" s="19">
        <v>0.1206</v>
      </c>
      <c r="O237" s="19">
        <v>0.20760000000000001</v>
      </c>
    </row>
    <row r="238" spans="1:15" x14ac:dyDescent="0.2">
      <c r="A238" s="1">
        <v>40</v>
      </c>
      <c r="B238" s="1" t="s">
        <v>15</v>
      </c>
      <c r="C238" s="1" t="s">
        <v>13</v>
      </c>
      <c r="D238" s="1">
        <v>5</v>
      </c>
      <c r="E238" s="18">
        <f t="shared" si="12"/>
        <v>98.125</v>
      </c>
      <c r="F238">
        <v>128.38999999999999</v>
      </c>
      <c r="G238" s="19">
        <v>122.88</v>
      </c>
      <c r="H238" s="19">
        <v>1.7</v>
      </c>
      <c r="I238" s="19">
        <v>0.92</v>
      </c>
      <c r="J238" s="19">
        <v>10.93</v>
      </c>
      <c r="K238" s="19">
        <v>10.42</v>
      </c>
      <c r="L238" s="20">
        <f t="shared" si="13"/>
        <v>5.3684210526315765E-2</v>
      </c>
      <c r="M238">
        <f t="shared" si="14"/>
        <v>1.2381909218907139</v>
      </c>
      <c r="N238" s="19">
        <v>3.5299999999999998E-2</v>
      </c>
      <c r="O238" s="19">
        <v>0</v>
      </c>
    </row>
    <row r="239" spans="1:15" x14ac:dyDescent="0.2">
      <c r="A239" s="1">
        <v>40</v>
      </c>
      <c r="B239" s="1" t="s">
        <v>15</v>
      </c>
      <c r="C239" s="8" t="s">
        <v>14</v>
      </c>
      <c r="D239" s="9">
        <v>10</v>
      </c>
      <c r="E239" s="18">
        <f t="shared" si="12"/>
        <v>196.25</v>
      </c>
      <c r="F239" s="24">
        <f>G239+H239</f>
        <v>294.56</v>
      </c>
      <c r="G239" s="19">
        <v>289.29000000000002</v>
      </c>
      <c r="H239" s="19">
        <v>5.27</v>
      </c>
      <c r="I239" s="19">
        <v>0.92</v>
      </c>
      <c r="J239" s="19">
        <v>11.02</v>
      </c>
      <c r="K239" s="19">
        <v>10.44</v>
      </c>
      <c r="L239" s="20">
        <f t="shared" si="13"/>
        <v>6.0924369747899172E-2</v>
      </c>
      <c r="M239">
        <f t="shared" si="14"/>
        <v>1.4094986886474334</v>
      </c>
      <c r="N239" s="19">
        <v>4.2299999999999997E-2</v>
      </c>
      <c r="O239" s="19">
        <v>0.1046</v>
      </c>
    </row>
    <row r="240" spans="1:15" x14ac:dyDescent="0.2">
      <c r="A240" s="1">
        <v>40</v>
      </c>
      <c r="B240" s="1" t="s">
        <v>16</v>
      </c>
      <c r="C240" s="1" t="s">
        <v>13</v>
      </c>
      <c r="D240" s="1">
        <v>5</v>
      </c>
      <c r="E240" s="18">
        <f t="shared" si="12"/>
        <v>98.125</v>
      </c>
      <c r="F240">
        <v>144.34</v>
      </c>
      <c r="G240" s="19">
        <v>140.41999999999999</v>
      </c>
      <c r="H240" s="19">
        <v>3.91</v>
      </c>
      <c r="I240" s="19">
        <v>0.9</v>
      </c>
      <c r="J240" s="19">
        <v>10.98</v>
      </c>
      <c r="K240" s="19">
        <v>10.38</v>
      </c>
      <c r="L240" s="20">
        <f t="shared" si="13"/>
        <v>6.3291139240506292E-2</v>
      </c>
      <c r="M240">
        <f t="shared" si="14"/>
        <v>1.3778808352817866</v>
      </c>
      <c r="N240" s="19">
        <v>4.2299999999999997E-2</v>
      </c>
      <c r="O240" s="19">
        <v>0</v>
      </c>
    </row>
    <row r="241" spans="1:15" x14ac:dyDescent="0.2">
      <c r="A241" s="1">
        <v>40</v>
      </c>
      <c r="B241" s="1" t="s">
        <v>16</v>
      </c>
      <c r="C241" s="8" t="s">
        <v>14</v>
      </c>
      <c r="D241" s="9">
        <v>10</v>
      </c>
      <c r="E241" s="18">
        <f t="shared" si="12"/>
        <v>196.25</v>
      </c>
      <c r="F241" s="24">
        <v>300.17</v>
      </c>
      <c r="G241" s="19">
        <v>294.8</v>
      </c>
      <c r="H241" s="19">
        <v>4.16</v>
      </c>
      <c r="I241" s="19">
        <v>0.9</v>
      </c>
      <c r="J241" s="19">
        <v>11.01</v>
      </c>
      <c r="K241" s="19">
        <v>10.36</v>
      </c>
      <c r="L241" s="20">
        <f t="shared" si="13"/>
        <v>6.8710359408033869E-2</v>
      </c>
      <c r="M241">
        <f t="shared" si="14"/>
        <v>1.4244341983005884</v>
      </c>
      <c r="N241" s="19">
        <v>1.09E-2</v>
      </c>
      <c r="O241" s="19">
        <v>0</v>
      </c>
    </row>
    <row r="243" spans="1:15" x14ac:dyDescent="0.2">
      <c r="D243" s="9"/>
      <c r="E243" s="25"/>
    </row>
    <row r="245" spans="1:15" x14ac:dyDescent="0.2">
      <c r="D245" s="9"/>
      <c r="E245" s="25"/>
    </row>
    <row r="247" spans="1:15" x14ac:dyDescent="0.2">
      <c r="D247" s="9"/>
      <c r="E247" s="25"/>
    </row>
    <row r="249" spans="1:15" x14ac:dyDescent="0.2">
      <c r="D249" s="9"/>
      <c r="E249" s="25"/>
    </row>
    <row r="251" spans="1:15" x14ac:dyDescent="0.2">
      <c r="D251" s="9"/>
      <c r="E251" s="25"/>
    </row>
    <row r="253" spans="1:15" x14ac:dyDescent="0.2">
      <c r="D253" s="9"/>
      <c r="E253" s="25"/>
    </row>
    <row r="255" spans="1:15" x14ac:dyDescent="0.2">
      <c r="D255" s="9"/>
      <c r="E255" s="25"/>
    </row>
    <row r="257" spans="4:5" x14ac:dyDescent="0.2">
      <c r="D257" s="9"/>
      <c r="E257" s="25"/>
    </row>
    <row r="259" spans="4:5" x14ac:dyDescent="0.2">
      <c r="D259" s="9"/>
      <c r="E259" s="25"/>
    </row>
    <row r="261" spans="4:5" x14ac:dyDescent="0.2">
      <c r="D261" s="9"/>
      <c r="E261" s="25"/>
    </row>
    <row r="263" spans="4:5" x14ac:dyDescent="0.2">
      <c r="D263" s="9"/>
      <c r="E263" s="25"/>
    </row>
    <row r="265" spans="4:5" x14ac:dyDescent="0.2">
      <c r="D265" s="9"/>
      <c r="E265" s="25"/>
    </row>
    <row r="267" spans="4:5" x14ac:dyDescent="0.2">
      <c r="D267" s="9"/>
      <c r="E267" s="25"/>
    </row>
    <row r="269" spans="4:5" x14ac:dyDescent="0.2">
      <c r="D269" s="9"/>
      <c r="E269" s="25"/>
    </row>
    <row r="271" spans="4:5" x14ac:dyDescent="0.2">
      <c r="D271" s="9"/>
      <c r="E271" s="25"/>
    </row>
    <row r="273" spans="4:5" x14ac:dyDescent="0.2">
      <c r="D273" s="9"/>
      <c r="E273" s="25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1786-3558-EA44-9A59-879526237413}">
  <dimension ref="A1:O41"/>
  <sheetViews>
    <sheetView tabSelected="1" workbookViewId="0">
      <selection activeCell="A8" sqref="A8"/>
    </sheetView>
  </sheetViews>
  <sheetFormatPr baseColWidth="10" defaultRowHeight="16" x14ac:dyDescent="0.2"/>
  <sheetData>
    <row r="1" spans="1:15" x14ac:dyDescent="0.2">
      <c r="A1" t="s">
        <v>29</v>
      </c>
      <c r="I1" t="s">
        <v>30</v>
      </c>
      <c r="M1" t="s">
        <v>21</v>
      </c>
      <c r="N1" t="s">
        <v>22</v>
      </c>
      <c r="O1" s="29" t="s">
        <v>36</v>
      </c>
    </row>
    <row r="2" spans="1:15" x14ac:dyDescent="0.2">
      <c r="A2" t="s">
        <v>28</v>
      </c>
      <c r="I2" t="s">
        <v>25</v>
      </c>
      <c r="J2" t="s">
        <v>31</v>
      </c>
      <c r="M2" s="30">
        <v>1</v>
      </c>
      <c r="N2" s="30" t="s">
        <v>24</v>
      </c>
      <c r="O2" s="22" t="s">
        <v>23</v>
      </c>
    </row>
    <row r="3" spans="1:15" x14ac:dyDescent="0.2">
      <c r="A3" t="s">
        <v>42</v>
      </c>
      <c r="I3" t="s">
        <v>26</v>
      </c>
      <c r="J3" t="s">
        <v>32</v>
      </c>
      <c r="M3" s="30">
        <v>2</v>
      </c>
      <c r="N3" s="30" t="s">
        <v>25</v>
      </c>
    </row>
    <row r="4" spans="1:15" x14ac:dyDescent="0.2">
      <c r="I4" t="s">
        <v>27</v>
      </c>
      <c r="J4" t="s">
        <v>40</v>
      </c>
      <c r="M4" s="30">
        <v>3</v>
      </c>
      <c r="N4" s="30" t="s">
        <v>26</v>
      </c>
    </row>
    <row r="5" spans="1:15" x14ac:dyDescent="0.2">
      <c r="A5" t="s">
        <v>37</v>
      </c>
      <c r="I5" t="s">
        <v>24</v>
      </c>
      <c r="J5" t="s">
        <v>41</v>
      </c>
      <c r="M5" s="30">
        <v>4</v>
      </c>
      <c r="N5" s="30" t="s">
        <v>27</v>
      </c>
    </row>
    <row r="6" spans="1:15" x14ac:dyDescent="0.2">
      <c r="A6" t="s">
        <v>38</v>
      </c>
      <c r="M6" s="30">
        <v>5</v>
      </c>
      <c r="N6" s="30" t="s">
        <v>25</v>
      </c>
    </row>
    <row r="7" spans="1:15" x14ac:dyDescent="0.2">
      <c r="A7" t="s">
        <v>39</v>
      </c>
      <c r="M7" s="30">
        <v>6</v>
      </c>
      <c r="N7" s="30" t="s">
        <v>26</v>
      </c>
    </row>
    <row r="8" spans="1:15" x14ac:dyDescent="0.2">
      <c r="A8" t="s">
        <v>43</v>
      </c>
      <c r="M8" s="30">
        <v>7</v>
      </c>
      <c r="N8" s="30" t="s">
        <v>27</v>
      </c>
    </row>
    <row r="9" spans="1:15" x14ac:dyDescent="0.2">
      <c r="M9" s="30">
        <v>8</v>
      </c>
      <c r="N9" s="30" t="s">
        <v>24</v>
      </c>
    </row>
    <row r="10" spans="1:15" x14ac:dyDescent="0.2">
      <c r="M10" s="30">
        <v>9</v>
      </c>
      <c r="N10" s="30" t="s">
        <v>26</v>
      </c>
    </row>
    <row r="11" spans="1:15" x14ac:dyDescent="0.2">
      <c r="M11" s="30">
        <v>10</v>
      </c>
      <c r="N11" s="30" t="s">
        <v>25</v>
      </c>
    </row>
    <row r="12" spans="1:15" x14ac:dyDescent="0.2">
      <c r="M12" s="30">
        <v>11</v>
      </c>
      <c r="N12" s="30" t="s">
        <v>24</v>
      </c>
    </row>
    <row r="13" spans="1:15" x14ac:dyDescent="0.2">
      <c r="M13" s="30">
        <v>12</v>
      </c>
      <c r="N13" s="30" t="s">
        <v>27</v>
      </c>
    </row>
    <row r="14" spans="1:15" x14ac:dyDescent="0.2">
      <c r="M14" s="30">
        <v>13</v>
      </c>
      <c r="N14" s="30" t="s">
        <v>27</v>
      </c>
    </row>
    <row r="15" spans="1:15" x14ac:dyDescent="0.2">
      <c r="M15" s="30">
        <v>14</v>
      </c>
      <c r="N15" s="30" t="s">
        <v>24</v>
      </c>
    </row>
    <row r="16" spans="1:15" x14ac:dyDescent="0.2">
      <c r="M16" s="30">
        <v>15</v>
      </c>
      <c r="N16" s="30" t="s">
        <v>25</v>
      </c>
    </row>
    <row r="17" spans="13:14" x14ac:dyDescent="0.2">
      <c r="M17" s="30">
        <v>16</v>
      </c>
      <c r="N17" s="30" t="s">
        <v>26</v>
      </c>
    </row>
    <row r="18" spans="13:14" x14ac:dyDescent="0.2">
      <c r="M18" s="30">
        <v>17</v>
      </c>
      <c r="N18" s="30" t="s">
        <v>26</v>
      </c>
    </row>
    <row r="19" spans="13:14" x14ac:dyDescent="0.2">
      <c r="M19" s="30">
        <v>18</v>
      </c>
      <c r="N19" s="30" t="s">
        <v>25</v>
      </c>
    </row>
    <row r="20" spans="13:14" x14ac:dyDescent="0.2">
      <c r="M20" s="30">
        <v>19</v>
      </c>
      <c r="N20" s="30" t="s">
        <v>24</v>
      </c>
    </row>
    <row r="21" spans="13:14" x14ac:dyDescent="0.2">
      <c r="M21" s="30">
        <v>20</v>
      </c>
      <c r="N21" s="30" t="s">
        <v>27</v>
      </c>
    </row>
    <row r="22" spans="13:14" x14ac:dyDescent="0.2">
      <c r="M22" s="30">
        <v>21</v>
      </c>
      <c r="N22" s="30" t="s">
        <v>27</v>
      </c>
    </row>
    <row r="23" spans="13:14" x14ac:dyDescent="0.2">
      <c r="M23" s="30">
        <v>22</v>
      </c>
      <c r="N23" s="30" t="s">
        <v>24</v>
      </c>
    </row>
    <row r="24" spans="13:14" x14ac:dyDescent="0.2">
      <c r="M24" s="30">
        <v>23</v>
      </c>
      <c r="N24" s="30" t="s">
        <v>25</v>
      </c>
    </row>
    <row r="25" spans="13:14" x14ac:dyDescent="0.2">
      <c r="M25" s="30">
        <v>24</v>
      </c>
      <c r="N25" s="30" t="s">
        <v>26</v>
      </c>
    </row>
    <row r="26" spans="13:14" x14ac:dyDescent="0.2">
      <c r="M26" s="30">
        <v>25</v>
      </c>
      <c r="N26" s="30" t="s">
        <v>26</v>
      </c>
    </row>
    <row r="27" spans="13:14" x14ac:dyDescent="0.2">
      <c r="M27" s="30">
        <v>26</v>
      </c>
      <c r="N27" s="30" t="s">
        <v>25</v>
      </c>
    </row>
    <row r="28" spans="13:14" x14ac:dyDescent="0.2">
      <c r="M28" s="30">
        <v>27</v>
      </c>
      <c r="N28" s="30" t="s">
        <v>24</v>
      </c>
    </row>
    <row r="29" spans="13:14" x14ac:dyDescent="0.2">
      <c r="M29" s="30">
        <v>28</v>
      </c>
      <c r="N29" s="30" t="s">
        <v>27</v>
      </c>
    </row>
    <row r="30" spans="13:14" x14ac:dyDescent="0.2">
      <c r="M30" s="30">
        <v>29</v>
      </c>
      <c r="N30" s="30" t="s">
        <v>27</v>
      </c>
    </row>
    <row r="31" spans="13:14" x14ac:dyDescent="0.2">
      <c r="M31" s="30">
        <v>30</v>
      </c>
      <c r="N31" s="30" t="s">
        <v>24</v>
      </c>
    </row>
    <row r="32" spans="13:14" x14ac:dyDescent="0.2">
      <c r="M32" s="30">
        <v>31</v>
      </c>
      <c r="N32" s="30" t="s">
        <v>25</v>
      </c>
    </row>
    <row r="33" spans="13:14" x14ac:dyDescent="0.2">
      <c r="M33" s="30">
        <v>32</v>
      </c>
      <c r="N33" s="30" t="s">
        <v>26</v>
      </c>
    </row>
    <row r="34" spans="13:14" x14ac:dyDescent="0.2">
      <c r="M34" s="30">
        <v>33</v>
      </c>
      <c r="N34" s="30" t="s">
        <v>24</v>
      </c>
    </row>
    <row r="35" spans="13:14" x14ac:dyDescent="0.2">
      <c r="M35" s="30">
        <v>34</v>
      </c>
      <c r="N35" s="30" t="s">
        <v>25</v>
      </c>
    </row>
    <row r="36" spans="13:14" x14ac:dyDescent="0.2">
      <c r="M36" s="30">
        <v>35</v>
      </c>
      <c r="N36" s="30" t="s">
        <v>26</v>
      </c>
    </row>
    <row r="37" spans="13:14" x14ac:dyDescent="0.2">
      <c r="M37" s="30">
        <v>36</v>
      </c>
      <c r="N37" s="30" t="s">
        <v>27</v>
      </c>
    </row>
    <row r="38" spans="13:14" x14ac:dyDescent="0.2">
      <c r="M38" s="30">
        <v>37</v>
      </c>
      <c r="N38" s="30" t="s">
        <v>25</v>
      </c>
    </row>
    <row r="39" spans="13:14" x14ac:dyDescent="0.2">
      <c r="M39" s="30">
        <v>38</v>
      </c>
      <c r="N39" s="30" t="s">
        <v>24</v>
      </c>
    </row>
    <row r="40" spans="13:14" x14ac:dyDescent="0.2">
      <c r="M40" s="30">
        <v>39</v>
      </c>
      <c r="N40" s="30" t="s">
        <v>27</v>
      </c>
    </row>
    <row r="41" spans="13:14" x14ac:dyDescent="0.2">
      <c r="M41" s="30">
        <v>40</v>
      </c>
      <c r="N41" s="3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Fahey,Catherine</dc:creator>
  <cp:lastModifiedBy>Fahey,Catherine</cp:lastModifiedBy>
  <dcterms:created xsi:type="dcterms:W3CDTF">2018-08-16T19:48:46Z</dcterms:created>
  <dcterms:modified xsi:type="dcterms:W3CDTF">2018-08-16T20:15:48Z</dcterms:modified>
</cp:coreProperties>
</file>