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35980" windowHeight="22580" tabRatio="500" activeTab="4"/>
  </bookViews>
  <sheets>
    <sheet name="Sheet3" sheetId="3" r:id="rId1"/>
    <sheet name="Sheet2" sheetId="5" r:id="rId2"/>
    <sheet name="Cleaned_Data" sheetId="1" r:id="rId3"/>
    <sheet name="OriginalDATA" sheetId="6" r:id="rId4"/>
    <sheet name="Sheet4" sheetId="4" r:id="rId5"/>
    <sheet name="Densiometer" sheetId="7" r:id="rId6"/>
    <sheet name="Par" sheetId="8" r:id="rId7"/>
    <sheet name="Biomass" sheetId="9" r:id="rId8"/>
    <sheet name="Datasheet1" sheetId="10" r:id="rId9"/>
    <sheet name="Datasheet2" sheetId="11" r:id="rId10"/>
  </sheets>
  <definedNames>
    <definedName name="_xlnm.Print_Area" localSheetId="9">Datasheet2!$A$1:$J$13</definedName>
  </definedNames>
  <calcPr calcId="140000" concurrentCalc="0"/>
  <pivotCaches>
    <pivotCache cacheId="47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8" i="4" l="1"/>
  <c r="L88" i="4"/>
  <c r="J88" i="4"/>
  <c r="I88" i="4"/>
  <c r="M57" i="4"/>
  <c r="L57" i="4"/>
  <c r="J57" i="4"/>
  <c r="I57" i="4"/>
  <c r="A57" i="4"/>
  <c r="O31" i="3"/>
  <c r="N31" i="3"/>
  <c r="Q7" i="5"/>
  <c r="N625" i="6"/>
  <c r="K625" i="6"/>
  <c r="H625" i="6"/>
  <c r="E625" i="6"/>
  <c r="N624" i="6"/>
  <c r="K624" i="6"/>
  <c r="H624" i="6"/>
  <c r="E624" i="6"/>
  <c r="N623" i="6"/>
  <c r="K623" i="6"/>
  <c r="H623" i="6"/>
  <c r="E623" i="6"/>
  <c r="N622" i="6"/>
  <c r="K622" i="6"/>
  <c r="H622" i="6"/>
  <c r="E622" i="6"/>
  <c r="N621" i="6"/>
  <c r="K621" i="6"/>
  <c r="H621" i="6"/>
  <c r="E621" i="6"/>
  <c r="N620" i="6"/>
  <c r="K620" i="6"/>
  <c r="H620" i="6"/>
  <c r="E620" i="6"/>
  <c r="N619" i="6"/>
  <c r="K619" i="6"/>
  <c r="H619" i="6"/>
  <c r="E619" i="6"/>
  <c r="N618" i="6"/>
  <c r="K618" i="6"/>
  <c r="H618" i="6"/>
  <c r="E618" i="6"/>
  <c r="N617" i="6"/>
  <c r="K617" i="6"/>
  <c r="H617" i="6"/>
  <c r="E617" i="6"/>
  <c r="N616" i="6"/>
  <c r="K616" i="6"/>
  <c r="H616" i="6"/>
  <c r="E616" i="6"/>
  <c r="N615" i="6"/>
  <c r="K615" i="6"/>
  <c r="H615" i="6"/>
  <c r="E615" i="6"/>
  <c r="N614" i="6"/>
  <c r="K614" i="6"/>
  <c r="H614" i="6"/>
  <c r="E614" i="6"/>
  <c r="N613" i="6"/>
  <c r="K613" i="6"/>
  <c r="H613" i="6"/>
  <c r="E613" i="6"/>
  <c r="N612" i="6"/>
  <c r="K612" i="6"/>
  <c r="H612" i="6"/>
  <c r="E612" i="6"/>
  <c r="N611" i="6"/>
  <c r="K611" i="6"/>
  <c r="H611" i="6"/>
  <c r="E611" i="6"/>
  <c r="N610" i="6"/>
  <c r="K610" i="6"/>
  <c r="H610" i="6"/>
  <c r="E610" i="6"/>
  <c r="N609" i="6"/>
  <c r="K609" i="6"/>
  <c r="H609" i="6"/>
  <c r="E609" i="6"/>
  <c r="N608" i="6"/>
  <c r="K608" i="6"/>
  <c r="H608" i="6"/>
  <c r="E608" i="6"/>
  <c r="N607" i="6"/>
  <c r="K607" i="6"/>
  <c r="H607" i="6"/>
  <c r="E607" i="6"/>
  <c r="N606" i="6"/>
  <c r="K606" i="6"/>
  <c r="H606" i="6"/>
  <c r="E606" i="6"/>
  <c r="N605" i="6"/>
  <c r="K605" i="6"/>
  <c r="H605" i="6"/>
  <c r="E605" i="6"/>
  <c r="N604" i="6"/>
  <c r="K604" i="6"/>
  <c r="H604" i="6"/>
  <c r="E604" i="6"/>
  <c r="N603" i="6"/>
  <c r="K603" i="6"/>
  <c r="H603" i="6"/>
  <c r="E603" i="6"/>
  <c r="N602" i="6"/>
  <c r="K602" i="6"/>
  <c r="H602" i="6"/>
  <c r="E602" i="6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N625" i="1"/>
  <c r="K625" i="1"/>
  <c r="H625" i="1"/>
  <c r="N624" i="1"/>
  <c r="K624" i="1"/>
  <c r="H624" i="1"/>
  <c r="N623" i="1"/>
  <c r="K623" i="1"/>
  <c r="H623" i="1"/>
  <c r="N622" i="1"/>
  <c r="K622" i="1"/>
  <c r="H622" i="1"/>
  <c r="N621" i="1"/>
  <c r="K621" i="1"/>
  <c r="H621" i="1"/>
  <c r="N620" i="1"/>
  <c r="K620" i="1"/>
  <c r="H620" i="1"/>
  <c r="N619" i="1"/>
  <c r="K619" i="1"/>
  <c r="H619" i="1"/>
  <c r="N618" i="1"/>
  <c r="K618" i="1"/>
  <c r="H618" i="1"/>
  <c r="N617" i="1"/>
  <c r="K617" i="1"/>
  <c r="H617" i="1"/>
  <c r="N616" i="1"/>
  <c r="K616" i="1"/>
  <c r="H616" i="1"/>
  <c r="N615" i="1"/>
  <c r="K615" i="1"/>
  <c r="H615" i="1"/>
  <c r="N614" i="1"/>
  <c r="K614" i="1"/>
  <c r="H614" i="1"/>
  <c r="N613" i="1"/>
  <c r="K613" i="1"/>
  <c r="H613" i="1"/>
  <c r="N612" i="1"/>
  <c r="K612" i="1"/>
  <c r="H612" i="1"/>
  <c r="N611" i="1"/>
  <c r="K611" i="1"/>
  <c r="H611" i="1"/>
  <c r="N610" i="1"/>
  <c r="K610" i="1"/>
  <c r="H610" i="1"/>
  <c r="N609" i="1"/>
  <c r="K609" i="1"/>
  <c r="H609" i="1"/>
  <c r="N608" i="1"/>
  <c r="K608" i="1"/>
  <c r="H608" i="1"/>
  <c r="N607" i="1"/>
  <c r="K607" i="1"/>
  <c r="H607" i="1"/>
  <c r="N606" i="1"/>
  <c r="K606" i="1"/>
  <c r="H606" i="1"/>
  <c r="N605" i="1"/>
  <c r="K605" i="1"/>
  <c r="H605" i="1"/>
  <c r="N604" i="1"/>
  <c r="K604" i="1"/>
  <c r="H604" i="1"/>
  <c r="N603" i="1"/>
  <c r="K603" i="1"/>
  <c r="H603" i="1"/>
  <c r="N602" i="1"/>
  <c r="K602" i="1"/>
  <c r="H602" i="1"/>
  <c r="M87" i="4"/>
  <c r="L87" i="4"/>
  <c r="J87" i="4"/>
  <c r="I87" i="4"/>
  <c r="M56" i="4"/>
  <c r="L56" i="4"/>
  <c r="O30" i="3"/>
  <c r="N30" i="3"/>
  <c r="J56" i="4"/>
  <c r="I56" i="4"/>
  <c r="A56" i="4"/>
  <c r="Q5" i="5"/>
  <c r="N601" i="1"/>
  <c r="K601" i="1"/>
  <c r="H601" i="1"/>
  <c r="E601" i="1"/>
  <c r="N600" i="1"/>
  <c r="K600" i="1"/>
  <c r="H600" i="1"/>
  <c r="E600" i="1"/>
  <c r="N599" i="1"/>
  <c r="K599" i="1"/>
  <c r="H599" i="1"/>
  <c r="E599" i="1"/>
  <c r="N598" i="1"/>
  <c r="K598" i="1"/>
  <c r="H598" i="1"/>
  <c r="E598" i="1"/>
  <c r="N597" i="1"/>
  <c r="K597" i="1"/>
  <c r="H597" i="1"/>
  <c r="E597" i="1"/>
  <c r="N596" i="1"/>
  <c r="K596" i="1"/>
  <c r="H596" i="1"/>
  <c r="E596" i="1"/>
  <c r="N595" i="1"/>
  <c r="K595" i="1"/>
  <c r="H595" i="1"/>
  <c r="E595" i="1"/>
  <c r="N594" i="1"/>
  <c r="K594" i="1"/>
  <c r="H594" i="1"/>
  <c r="E594" i="1"/>
  <c r="N593" i="1"/>
  <c r="K593" i="1"/>
  <c r="H593" i="1"/>
  <c r="E593" i="1"/>
  <c r="N592" i="1"/>
  <c r="K592" i="1"/>
  <c r="H592" i="1"/>
  <c r="E592" i="1"/>
  <c r="N591" i="1"/>
  <c r="K591" i="1"/>
  <c r="H591" i="1"/>
  <c r="E591" i="1"/>
  <c r="N590" i="1"/>
  <c r="K590" i="1"/>
  <c r="H590" i="1"/>
  <c r="E590" i="1"/>
  <c r="N589" i="1"/>
  <c r="K589" i="1"/>
  <c r="H589" i="1"/>
  <c r="E589" i="1"/>
  <c r="N588" i="1"/>
  <c r="K588" i="1"/>
  <c r="H588" i="1"/>
  <c r="E588" i="1"/>
  <c r="N587" i="1"/>
  <c r="K587" i="1"/>
  <c r="H587" i="1"/>
  <c r="E587" i="1"/>
  <c r="N586" i="1"/>
  <c r="K586" i="1"/>
  <c r="H586" i="1"/>
  <c r="E586" i="1"/>
  <c r="N585" i="1"/>
  <c r="K585" i="1"/>
  <c r="H585" i="1"/>
  <c r="E585" i="1"/>
  <c r="N584" i="1"/>
  <c r="K584" i="1"/>
  <c r="H584" i="1"/>
  <c r="E584" i="1"/>
  <c r="N583" i="1"/>
  <c r="K583" i="1"/>
  <c r="H583" i="1"/>
  <c r="E583" i="1"/>
  <c r="N582" i="1"/>
  <c r="K582" i="1"/>
  <c r="H582" i="1"/>
  <c r="E582" i="1"/>
  <c r="N581" i="1"/>
  <c r="K581" i="1"/>
  <c r="H581" i="1"/>
  <c r="E581" i="1"/>
  <c r="N580" i="1"/>
  <c r="K580" i="1"/>
  <c r="H580" i="1"/>
  <c r="E580" i="1"/>
  <c r="N579" i="1"/>
  <c r="K579" i="1"/>
  <c r="H579" i="1"/>
  <c r="E579" i="1"/>
  <c r="N578" i="1"/>
  <c r="K578" i="1"/>
  <c r="H578" i="1"/>
  <c r="E578" i="1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578" i="6"/>
  <c r="N601" i="6"/>
  <c r="K601" i="6"/>
  <c r="H601" i="6"/>
  <c r="N600" i="6"/>
  <c r="K600" i="6"/>
  <c r="H600" i="6"/>
  <c r="N599" i="6"/>
  <c r="K599" i="6"/>
  <c r="H599" i="6"/>
  <c r="N598" i="6"/>
  <c r="K598" i="6"/>
  <c r="H598" i="6"/>
  <c r="N597" i="6"/>
  <c r="K597" i="6"/>
  <c r="H597" i="6"/>
  <c r="N596" i="6"/>
  <c r="K596" i="6"/>
  <c r="H596" i="6"/>
  <c r="N595" i="6"/>
  <c r="K595" i="6"/>
  <c r="H595" i="6"/>
  <c r="N594" i="6"/>
  <c r="K594" i="6"/>
  <c r="H594" i="6"/>
  <c r="N593" i="6"/>
  <c r="K593" i="6"/>
  <c r="H593" i="6"/>
  <c r="N592" i="6"/>
  <c r="K592" i="6"/>
  <c r="H592" i="6"/>
  <c r="N591" i="6"/>
  <c r="K591" i="6"/>
  <c r="H591" i="6"/>
  <c r="N590" i="6"/>
  <c r="K590" i="6"/>
  <c r="H590" i="6"/>
  <c r="N589" i="6"/>
  <c r="K589" i="6"/>
  <c r="H589" i="6"/>
  <c r="N588" i="6"/>
  <c r="K588" i="6"/>
  <c r="H588" i="6"/>
  <c r="N587" i="6"/>
  <c r="K587" i="6"/>
  <c r="H587" i="6"/>
  <c r="N586" i="6"/>
  <c r="K586" i="6"/>
  <c r="H586" i="6"/>
  <c r="N585" i="6"/>
  <c r="K585" i="6"/>
  <c r="H585" i="6"/>
  <c r="N584" i="6"/>
  <c r="K584" i="6"/>
  <c r="H584" i="6"/>
  <c r="N583" i="6"/>
  <c r="K583" i="6"/>
  <c r="H583" i="6"/>
  <c r="N582" i="6"/>
  <c r="K582" i="6"/>
  <c r="H582" i="6"/>
  <c r="N581" i="6"/>
  <c r="K581" i="6"/>
  <c r="H581" i="6"/>
  <c r="N580" i="6"/>
  <c r="K580" i="6"/>
  <c r="H580" i="6"/>
  <c r="N579" i="6"/>
  <c r="K579" i="6"/>
  <c r="H579" i="6"/>
  <c r="N578" i="6"/>
  <c r="K578" i="6"/>
  <c r="H578" i="6"/>
  <c r="M86" i="4"/>
  <c r="L86" i="4"/>
  <c r="J86" i="4"/>
  <c r="I86" i="4"/>
  <c r="M55" i="4"/>
  <c r="L55" i="4"/>
  <c r="J55" i="4"/>
  <c r="I55" i="4"/>
  <c r="A55" i="4"/>
  <c r="O29" i="3"/>
  <c r="N29" i="3"/>
  <c r="N577" i="1"/>
  <c r="K577" i="1"/>
  <c r="H577" i="1"/>
  <c r="E577" i="1"/>
  <c r="N576" i="1"/>
  <c r="K576" i="1"/>
  <c r="H576" i="1"/>
  <c r="E576" i="1"/>
  <c r="N575" i="1"/>
  <c r="K575" i="1"/>
  <c r="H575" i="1"/>
  <c r="E575" i="1"/>
  <c r="N574" i="1"/>
  <c r="K574" i="1"/>
  <c r="H574" i="1"/>
  <c r="E574" i="1"/>
  <c r="N573" i="1"/>
  <c r="K573" i="1"/>
  <c r="H573" i="1"/>
  <c r="E573" i="1"/>
  <c r="N572" i="1"/>
  <c r="K572" i="1"/>
  <c r="H572" i="1"/>
  <c r="E572" i="1"/>
  <c r="N571" i="1"/>
  <c r="K571" i="1"/>
  <c r="H571" i="1"/>
  <c r="E571" i="1"/>
  <c r="N570" i="1"/>
  <c r="K570" i="1"/>
  <c r="H570" i="1"/>
  <c r="E570" i="1"/>
  <c r="N569" i="1"/>
  <c r="K569" i="1"/>
  <c r="H569" i="1"/>
  <c r="E569" i="1"/>
  <c r="N568" i="1"/>
  <c r="K568" i="1"/>
  <c r="H568" i="1"/>
  <c r="E568" i="1"/>
  <c r="N567" i="1"/>
  <c r="K567" i="1"/>
  <c r="H567" i="1"/>
  <c r="E567" i="1"/>
  <c r="N566" i="1"/>
  <c r="K566" i="1"/>
  <c r="H566" i="1"/>
  <c r="E566" i="1"/>
  <c r="N565" i="1"/>
  <c r="K565" i="1"/>
  <c r="H565" i="1"/>
  <c r="E565" i="1"/>
  <c r="N564" i="1"/>
  <c r="K564" i="1"/>
  <c r="H564" i="1"/>
  <c r="E564" i="1"/>
  <c r="N563" i="1"/>
  <c r="K563" i="1"/>
  <c r="H563" i="1"/>
  <c r="E563" i="1"/>
  <c r="N562" i="1"/>
  <c r="K562" i="1"/>
  <c r="H562" i="1"/>
  <c r="E562" i="1"/>
  <c r="N561" i="1"/>
  <c r="K561" i="1"/>
  <c r="H561" i="1"/>
  <c r="E561" i="1"/>
  <c r="N560" i="1"/>
  <c r="K560" i="1"/>
  <c r="H560" i="1"/>
  <c r="E560" i="1"/>
  <c r="N559" i="1"/>
  <c r="K559" i="1"/>
  <c r="H559" i="1"/>
  <c r="E559" i="1"/>
  <c r="N558" i="1"/>
  <c r="K558" i="1"/>
  <c r="H558" i="1"/>
  <c r="E558" i="1"/>
  <c r="N557" i="1"/>
  <c r="K557" i="1"/>
  <c r="H557" i="1"/>
  <c r="E557" i="1"/>
  <c r="N556" i="1"/>
  <c r="K556" i="1"/>
  <c r="H556" i="1"/>
  <c r="E556" i="1"/>
  <c r="N555" i="1"/>
  <c r="K555" i="1"/>
  <c r="H555" i="1"/>
  <c r="E555" i="1"/>
  <c r="N554" i="1"/>
  <c r="K554" i="1"/>
  <c r="H554" i="1"/>
  <c r="E554" i="1"/>
  <c r="N553" i="1"/>
  <c r="K553" i="1"/>
  <c r="H553" i="1"/>
  <c r="E553" i="1"/>
  <c r="N552" i="1"/>
  <c r="K552" i="1"/>
  <c r="H552" i="1"/>
  <c r="E552" i="1"/>
  <c r="N551" i="1"/>
  <c r="K551" i="1"/>
  <c r="H551" i="1"/>
  <c r="E551" i="1"/>
  <c r="N550" i="1"/>
  <c r="K550" i="1"/>
  <c r="H550" i="1"/>
  <c r="E550" i="1"/>
  <c r="N549" i="1"/>
  <c r="K549" i="1"/>
  <c r="H549" i="1"/>
  <c r="E549" i="1"/>
  <c r="N548" i="1"/>
  <c r="K548" i="1"/>
  <c r="H548" i="1"/>
  <c r="E548" i="1"/>
  <c r="N547" i="1"/>
  <c r="K547" i="1"/>
  <c r="H547" i="1"/>
  <c r="E547" i="1"/>
  <c r="N546" i="1"/>
  <c r="K546" i="1"/>
  <c r="H546" i="1"/>
  <c r="E546" i="1"/>
  <c r="N545" i="1"/>
  <c r="K545" i="1"/>
  <c r="H545" i="1"/>
  <c r="E545" i="1"/>
  <c r="N544" i="1"/>
  <c r="K544" i="1"/>
  <c r="H544" i="1"/>
  <c r="E544" i="1"/>
  <c r="N543" i="1"/>
  <c r="K543" i="1"/>
  <c r="H543" i="1"/>
  <c r="E543" i="1"/>
  <c r="N542" i="1"/>
  <c r="K542" i="1"/>
  <c r="H542" i="1"/>
  <c r="E542" i="1"/>
  <c r="N541" i="1"/>
  <c r="K541" i="1"/>
  <c r="H541" i="1"/>
  <c r="E541" i="1"/>
  <c r="N540" i="1"/>
  <c r="K540" i="1"/>
  <c r="H540" i="1"/>
  <c r="E540" i="1"/>
  <c r="N539" i="1"/>
  <c r="K539" i="1"/>
  <c r="H539" i="1"/>
  <c r="E539" i="1"/>
  <c r="N538" i="1"/>
  <c r="K538" i="1"/>
  <c r="H538" i="1"/>
  <c r="E538" i="1"/>
  <c r="N537" i="1"/>
  <c r="K537" i="1"/>
  <c r="H537" i="1"/>
  <c r="E537" i="1"/>
  <c r="N536" i="1"/>
  <c r="K536" i="1"/>
  <c r="H536" i="1"/>
  <c r="E536" i="1"/>
  <c r="N535" i="1"/>
  <c r="K535" i="1"/>
  <c r="H535" i="1"/>
  <c r="E535" i="1"/>
  <c r="N534" i="1"/>
  <c r="K534" i="1"/>
  <c r="H534" i="1"/>
  <c r="E534" i="1"/>
  <c r="N533" i="1"/>
  <c r="K533" i="1"/>
  <c r="H533" i="1"/>
  <c r="E533" i="1"/>
  <c r="N532" i="1"/>
  <c r="K532" i="1"/>
  <c r="H532" i="1"/>
  <c r="E532" i="1"/>
  <c r="N531" i="1"/>
  <c r="K531" i="1"/>
  <c r="H531" i="1"/>
  <c r="E531" i="1"/>
  <c r="N530" i="1"/>
  <c r="K530" i="1"/>
  <c r="H530" i="1"/>
  <c r="E530" i="1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54" i="6"/>
  <c r="N577" i="6"/>
  <c r="K577" i="6"/>
  <c r="H577" i="6"/>
  <c r="N576" i="6"/>
  <c r="K576" i="6"/>
  <c r="H576" i="6"/>
  <c r="N575" i="6"/>
  <c r="K575" i="6"/>
  <c r="H575" i="6"/>
  <c r="N574" i="6"/>
  <c r="K574" i="6"/>
  <c r="H574" i="6"/>
  <c r="N573" i="6"/>
  <c r="K573" i="6"/>
  <c r="H573" i="6"/>
  <c r="N572" i="6"/>
  <c r="K572" i="6"/>
  <c r="H572" i="6"/>
  <c r="N571" i="6"/>
  <c r="K571" i="6"/>
  <c r="H571" i="6"/>
  <c r="N570" i="6"/>
  <c r="K570" i="6"/>
  <c r="H570" i="6"/>
  <c r="N569" i="6"/>
  <c r="K569" i="6"/>
  <c r="H569" i="6"/>
  <c r="N568" i="6"/>
  <c r="K568" i="6"/>
  <c r="H568" i="6"/>
  <c r="N567" i="6"/>
  <c r="K567" i="6"/>
  <c r="H567" i="6"/>
  <c r="N566" i="6"/>
  <c r="K566" i="6"/>
  <c r="H566" i="6"/>
  <c r="N565" i="6"/>
  <c r="K565" i="6"/>
  <c r="H565" i="6"/>
  <c r="N564" i="6"/>
  <c r="K564" i="6"/>
  <c r="H564" i="6"/>
  <c r="N563" i="6"/>
  <c r="K563" i="6"/>
  <c r="H563" i="6"/>
  <c r="N562" i="6"/>
  <c r="K562" i="6"/>
  <c r="H562" i="6"/>
  <c r="N561" i="6"/>
  <c r="K561" i="6"/>
  <c r="H561" i="6"/>
  <c r="N560" i="6"/>
  <c r="K560" i="6"/>
  <c r="H560" i="6"/>
  <c r="N559" i="6"/>
  <c r="K559" i="6"/>
  <c r="H559" i="6"/>
  <c r="N558" i="6"/>
  <c r="K558" i="6"/>
  <c r="H558" i="6"/>
  <c r="N557" i="6"/>
  <c r="K557" i="6"/>
  <c r="H557" i="6"/>
  <c r="N556" i="6"/>
  <c r="K556" i="6"/>
  <c r="H556" i="6"/>
  <c r="N555" i="6"/>
  <c r="K555" i="6"/>
  <c r="H555" i="6"/>
  <c r="N554" i="6"/>
  <c r="K554" i="6"/>
  <c r="H554" i="6"/>
  <c r="M54" i="4"/>
  <c r="L54" i="4"/>
  <c r="M85" i="4"/>
  <c r="L85" i="4"/>
  <c r="J85" i="4"/>
  <c r="I85" i="4"/>
  <c r="J54" i="4"/>
  <c r="I54" i="4"/>
  <c r="A54" i="4"/>
  <c r="O28" i="3"/>
  <c r="N28" i="3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30" i="6"/>
  <c r="N553" i="6"/>
  <c r="K553" i="6"/>
  <c r="H553" i="6"/>
  <c r="N552" i="6"/>
  <c r="K552" i="6"/>
  <c r="H552" i="6"/>
  <c r="N551" i="6"/>
  <c r="K551" i="6"/>
  <c r="H551" i="6"/>
  <c r="N550" i="6"/>
  <c r="K550" i="6"/>
  <c r="H550" i="6"/>
  <c r="N549" i="6"/>
  <c r="K549" i="6"/>
  <c r="H549" i="6"/>
  <c r="N548" i="6"/>
  <c r="K548" i="6"/>
  <c r="H548" i="6"/>
  <c r="N547" i="6"/>
  <c r="K547" i="6"/>
  <c r="H547" i="6"/>
  <c r="N546" i="6"/>
  <c r="K546" i="6"/>
  <c r="H546" i="6"/>
  <c r="N545" i="6"/>
  <c r="K545" i="6"/>
  <c r="H545" i="6"/>
  <c r="N544" i="6"/>
  <c r="K544" i="6"/>
  <c r="H544" i="6"/>
  <c r="N543" i="6"/>
  <c r="K543" i="6"/>
  <c r="H543" i="6"/>
  <c r="N542" i="6"/>
  <c r="K542" i="6"/>
  <c r="H542" i="6"/>
  <c r="N541" i="6"/>
  <c r="K541" i="6"/>
  <c r="H541" i="6"/>
  <c r="N540" i="6"/>
  <c r="K540" i="6"/>
  <c r="H540" i="6"/>
  <c r="N539" i="6"/>
  <c r="K539" i="6"/>
  <c r="H539" i="6"/>
  <c r="N538" i="6"/>
  <c r="K538" i="6"/>
  <c r="H538" i="6"/>
  <c r="N537" i="6"/>
  <c r="K537" i="6"/>
  <c r="H537" i="6"/>
  <c r="N536" i="6"/>
  <c r="K536" i="6"/>
  <c r="H536" i="6"/>
  <c r="N535" i="6"/>
  <c r="K535" i="6"/>
  <c r="H535" i="6"/>
  <c r="N534" i="6"/>
  <c r="K534" i="6"/>
  <c r="H534" i="6"/>
  <c r="N533" i="6"/>
  <c r="K533" i="6"/>
  <c r="H533" i="6"/>
  <c r="N532" i="6"/>
  <c r="K532" i="6"/>
  <c r="H532" i="6"/>
  <c r="N531" i="6"/>
  <c r="K531" i="6"/>
  <c r="H531" i="6"/>
  <c r="N530" i="6"/>
  <c r="K530" i="6"/>
  <c r="H530" i="6"/>
  <c r="M26" i="4"/>
  <c r="L26" i="4"/>
  <c r="J26" i="4"/>
  <c r="I26" i="4"/>
  <c r="I53" i="4"/>
  <c r="J53" i="4"/>
  <c r="L53" i="4"/>
  <c r="M53" i="4"/>
  <c r="A53" i="4"/>
  <c r="M84" i="4"/>
  <c r="L84" i="4"/>
  <c r="J84" i="4"/>
  <c r="I84" i="4"/>
  <c r="O27" i="3"/>
  <c r="N27" i="3"/>
  <c r="AA18" i="5"/>
  <c r="AA19" i="5"/>
  <c r="Z18" i="5"/>
  <c r="Z19" i="5"/>
  <c r="AA17" i="5"/>
  <c r="Z17" i="5"/>
  <c r="N529" i="1"/>
  <c r="K529" i="1"/>
  <c r="H529" i="1"/>
  <c r="E529" i="1"/>
  <c r="N528" i="1"/>
  <c r="K528" i="1"/>
  <c r="H528" i="1"/>
  <c r="E528" i="1"/>
  <c r="N527" i="1"/>
  <c r="K527" i="1"/>
  <c r="H527" i="1"/>
  <c r="E527" i="1"/>
  <c r="N526" i="1"/>
  <c r="K526" i="1"/>
  <c r="H526" i="1"/>
  <c r="E526" i="1"/>
  <c r="N525" i="1"/>
  <c r="K525" i="1"/>
  <c r="H525" i="1"/>
  <c r="E525" i="1"/>
  <c r="N524" i="1"/>
  <c r="K524" i="1"/>
  <c r="H524" i="1"/>
  <c r="E524" i="1"/>
  <c r="N523" i="1"/>
  <c r="K523" i="1"/>
  <c r="H523" i="1"/>
  <c r="E523" i="1"/>
  <c r="N522" i="1"/>
  <c r="K522" i="1"/>
  <c r="H522" i="1"/>
  <c r="E522" i="1"/>
  <c r="N521" i="1"/>
  <c r="K521" i="1"/>
  <c r="H521" i="1"/>
  <c r="E521" i="1"/>
  <c r="N520" i="1"/>
  <c r="K520" i="1"/>
  <c r="H520" i="1"/>
  <c r="E520" i="1"/>
  <c r="N519" i="1"/>
  <c r="K519" i="1"/>
  <c r="H519" i="1"/>
  <c r="E519" i="1"/>
  <c r="N518" i="1"/>
  <c r="K518" i="1"/>
  <c r="H518" i="1"/>
  <c r="E518" i="1"/>
  <c r="N517" i="1"/>
  <c r="K517" i="1"/>
  <c r="H517" i="1"/>
  <c r="E517" i="1"/>
  <c r="N516" i="1"/>
  <c r="K516" i="1"/>
  <c r="H516" i="1"/>
  <c r="E516" i="1"/>
  <c r="N515" i="1"/>
  <c r="K515" i="1"/>
  <c r="H515" i="1"/>
  <c r="E515" i="1"/>
  <c r="N514" i="1"/>
  <c r="K514" i="1"/>
  <c r="H514" i="1"/>
  <c r="E514" i="1"/>
  <c r="N513" i="1"/>
  <c r="K513" i="1"/>
  <c r="H513" i="1"/>
  <c r="E513" i="1"/>
  <c r="N512" i="1"/>
  <c r="K512" i="1"/>
  <c r="H512" i="1"/>
  <c r="E512" i="1"/>
  <c r="N511" i="1"/>
  <c r="K511" i="1"/>
  <c r="H511" i="1"/>
  <c r="E511" i="1"/>
  <c r="N510" i="1"/>
  <c r="K510" i="1"/>
  <c r="H510" i="1"/>
  <c r="E510" i="1"/>
  <c r="N509" i="1"/>
  <c r="K509" i="1"/>
  <c r="H509" i="1"/>
  <c r="E509" i="1"/>
  <c r="N508" i="1"/>
  <c r="K508" i="1"/>
  <c r="H508" i="1"/>
  <c r="E508" i="1"/>
  <c r="N507" i="1"/>
  <c r="K507" i="1"/>
  <c r="H507" i="1"/>
  <c r="E507" i="1"/>
  <c r="N506" i="1"/>
  <c r="K506" i="1"/>
  <c r="H506" i="1"/>
  <c r="E506" i="1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N529" i="6"/>
  <c r="K529" i="6"/>
  <c r="H529" i="6"/>
  <c r="N528" i="6"/>
  <c r="K528" i="6"/>
  <c r="H528" i="6"/>
  <c r="N527" i="6"/>
  <c r="K527" i="6"/>
  <c r="H527" i="6"/>
  <c r="N526" i="6"/>
  <c r="K526" i="6"/>
  <c r="H526" i="6"/>
  <c r="N525" i="6"/>
  <c r="K525" i="6"/>
  <c r="H525" i="6"/>
  <c r="N524" i="6"/>
  <c r="K524" i="6"/>
  <c r="H524" i="6"/>
  <c r="N523" i="6"/>
  <c r="K523" i="6"/>
  <c r="H523" i="6"/>
  <c r="N522" i="6"/>
  <c r="K522" i="6"/>
  <c r="H522" i="6"/>
  <c r="N521" i="6"/>
  <c r="K521" i="6"/>
  <c r="H521" i="6"/>
  <c r="N520" i="6"/>
  <c r="K520" i="6"/>
  <c r="H520" i="6"/>
  <c r="N519" i="6"/>
  <c r="K519" i="6"/>
  <c r="H519" i="6"/>
  <c r="N518" i="6"/>
  <c r="K518" i="6"/>
  <c r="H518" i="6"/>
  <c r="N517" i="6"/>
  <c r="K517" i="6"/>
  <c r="H517" i="6"/>
  <c r="N516" i="6"/>
  <c r="K516" i="6"/>
  <c r="H516" i="6"/>
  <c r="N515" i="6"/>
  <c r="K515" i="6"/>
  <c r="H515" i="6"/>
  <c r="N514" i="6"/>
  <c r="K514" i="6"/>
  <c r="H514" i="6"/>
  <c r="N513" i="6"/>
  <c r="K513" i="6"/>
  <c r="H513" i="6"/>
  <c r="N512" i="6"/>
  <c r="K512" i="6"/>
  <c r="H512" i="6"/>
  <c r="N511" i="6"/>
  <c r="K511" i="6"/>
  <c r="H511" i="6"/>
  <c r="N510" i="6"/>
  <c r="K510" i="6"/>
  <c r="H510" i="6"/>
  <c r="N509" i="6"/>
  <c r="K509" i="6"/>
  <c r="H509" i="6"/>
  <c r="N508" i="6"/>
  <c r="K508" i="6"/>
  <c r="H508" i="6"/>
  <c r="N507" i="6"/>
  <c r="K507" i="6"/>
  <c r="H507" i="6"/>
  <c r="N506" i="6"/>
  <c r="K506" i="6"/>
  <c r="H506" i="6"/>
  <c r="W18" i="5"/>
  <c r="W19" i="5"/>
  <c r="V15" i="5"/>
  <c r="V18" i="5"/>
  <c r="V19" i="5"/>
  <c r="W17" i="5"/>
  <c r="V17" i="5"/>
  <c r="R18" i="5"/>
  <c r="R19" i="5"/>
  <c r="R17" i="5"/>
  <c r="Q18" i="5"/>
  <c r="Q19" i="5"/>
  <c r="Q17" i="5"/>
  <c r="M83" i="4"/>
  <c r="L83" i="4"/>
  <c r="J83" i="4"/>
  <c r="I83" i="4"/>
  <c r="M25" i="4"/>
  <c r="L25" i="4"/>
  <c r="J25" i="4"/>
  <c r="I25" i="4"/>
  <c r="A52" i="4"/>
  <c r="M52" i="4"/>
  <c r="L52" i="4"/>
  <c r="J52" i="4"/>
  <c r="I52" i="4"/>
  <c r="O26" i="3"/>
  <c r="N26" i="3"/>
  <c r="L26" i="3"/>
  <c r="K26" i="3"/>
  <c r="J26" i="3"/>
  <c r="N505" i="1"/>
  <c r="K505" i="1"/>
  <c r="H505" i="1"/>
  <c r="E505" i="1"/>
  <c r="N504" i="1"/>
  <c r="K504" i="1"/>
  <c r="H504" i="1"/>
  <c r="E504" i="1"/>
  <c r="N503" i="1"/>
  <c r="K503" i="1"/>
  <c r="H503" i="1"/>
  <c r="E503" i="1"/>
  <c r="N502" i="1"/>
  <c r="K502" i="1"/>
  <c r="H502" i="1"/>
  <c r="E502" i="1"/>
  <c r="N501" i="1"/>
  <c r="K501" i="1"/>
  <c r="H501" i="1"/>
  <c r="E501" i="1"/>
  <c r="N500" i="1"/>
  <c r="K500" i="1"/>
  <c r="H500" i="1"/>
  <c r="E500" i="1"/>
  <c r="N499" i="1"/>
  <c r="K499" i="1"/>
  <c r="H499" i="1"/>
  <c r="E499" i="1"/>
  <c r="N498" i="1"/>
  <c r="K498" i="1"/>
  <c r="H498" i="1"/>
  <c r="E498" i="1"/>
  <c r="N497" i="1"/>
  <c r="K497" i="1"/>
  <c r="H497" i="1"/>
  <c r="E497" i="1"/>
  <c r="N496" i="1"/>
  <c r="K496" i="1"/>
  <c r="H496" i="1"/>
  <c r="E496" i="1"/>
  <c r="N495" i="1"/>
  <c r="K495" i="1"/>
  <c r="H495" i="1"/>
  <c r="E495" i="1"/>
  <c r="N494" i="1"/>
  <c r="K494" i="1"/>
  <c r="H494" i="1"/>
  <c r="E494" i="1"/>
  <c r="N493" i="1"/>
  <c r="K493" i="1"/>
  <c r="H493" i="1"/>
  <c r="E493" i="1"/>
  <c r="N492" i="1"/>
  <c r="K492" i="1"/>
  <c r="H492" i="1"/>
  <c r="E492" i="1"/>
  <c r="N491" i="1"/>
  <c r="K491" i="1"/>
  <c r="H491" i="1"/>
  <c r="E491" i="1"/>
  <c r="N490" i="1"/>
  <c r="K490" i="1"/>
  <c r="H490" i="1"/>
  <c r="E490" i="1"/>
  <c r="N489" i="1"/>
  <c r="K489" i="1"/>
  <c r="H489" i="1"/>
  <c r="E489" i="1"/>
  <c r="N488" i="1"/>
  <c r="K488" i="1"/>
  <c r="H488" i="1"/>
  <c r="E488" i="1"/>
  <c r="N487" i="1"/>
  <c r="K487" i="1"/>
  <c r="H487" i="1"/>
  <c r="E487" i="1"/>
  <c r="N486" i="1"/>
  <c r="K486" i="1"/>
  <c r="H486" i="1"/>
  <c r="E486" i="1"/>
  <c r="N485" i="1"/>
  <c r="K485" i="1"/>
  <c r="H485" i="1"/>
  <c r="E485" i="1"/>
  <c r="N484" i="1"/>
  <c r="K484" i="1"/>
  <c r="H484" i="1"/>
  <c r="E484" i="1"/>
  <c r="N483" i="1"/>
  <c r="K483" i="1"/>
  <c r="H483" i="1"/>
  <c r="E483" i="1"/>
  <c r="N482" i="1"/>
  <c r="K482" i="1"/>
  <c r="H482" i="1"/>
  <c r="E482" i="1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482" i="6"/>
  <c r="N505" i="6"/>
  <c r="K505" i="6"/>
  <c r="H505" i="6"/>
  <c r="N504" i="6"/>
  <c r="K504" i="6"/>
  <c r="H504" i="6"/>
  <c r="N503" i="6"/>
  <c r="K503" i="6"/>
  <c r="H503" i="6"/>
  <c r="N502" i="6"/>
  <c r="K502" i="6"/>
  <c r="H502" i="6"/>
  <c r="N501" i="6"/>
  <c r="K501" i="6"/>
  <c r="H501" i="6"/>
  <c r="N500" i="6"/>
  <c r="K500" i="6"/>
  <c r="H500" i="6"/>
  <c r="N499" i="6"/>
  <c r="K499" i="6"/>
  <c r="H499" i="6"/>
  <c r="N498" i="6"/>
  <c r="K498" i="6"/>
  <c r="H498" i="6"/>
  <c r="N497" i="6"/>
  <c r="K497" i="6"/>
  <c r="H497" i="6"/>
  <c r="N496" i="6"/>
  <c r="K496" i="6"/>
  <c r="H496" i="6"/>
  <c r="N495" i="6"/>
  <c r="K495" i="6"/>
  <c r="H495" i="6"/>
  <c r="N494" i="6"/>
  <c r="K494" i="6"/>
  <c r="H494" i="6"/>
  <c r="N493" i="6"/>
  <c r="K493" i="6"/>
  <c r="H493" i="6"/>
  <c r="N492" i="6"/>
  <c r="K492" i="6"/>
  <c r="H492" i="6"/>
  <c r="N491" i="6"/>
  <c r="K491" i="6"/>
  <c r="H491" i="6"/>
  <c r="N490" i="6"/>
  <c r="K490" i="6"/>
  <c r="H490" i="6"/>
  <c r="N489" i="6"/>
  <c r="K489" i="6"/>
  <c r="H489" i="6"/>
  <c r="N488" i="6"/>
  <c r="K488" i="6"/>
  <c r="H488" i="6"/>
  <c r="N487" i="6"/>
  <c r="K487" i="6"/>
  <c r="H487" i="6"/>
  <c r="N486" i="6"/>
  <c r="K486" i="6"/>
  <c r="H486" i="6"/>
  <c r="N485" i="6"/>
  <c r="K485" i="6"/>
  <c r="H485" i="6"/>
  <c r="N484" i="6"/>
  <c r="K484" i="6"/>
  <c r="H484" i="6"/>
  <c r="N483" i="6"/>
  <c r="K483" i="6"/>
  <c r="H483" i="6"/>
  <c r="N482" i="6"/>
  <c r="K482" i="6"/>
  <c r="H482" i="6"/>
  <c r="A51" i="4"/>
  <c r="M51" i="4"/>
  <c r="L51" i="4"/>
  <c r="J51" i="4"/>
  <c r="I51" i="4"/>
  <c r="M82" i="4"/>
  <c r="L82" i="4"/>
  <c r="J82" i="4"/>
  <c r="I82" i="4"/>
  <c r="M24" i="4"/>
  <c r="L24" i="4"/>
  <c r="J24" i="4"/>
  <c r="I24" i="4"/>
  <c r="O25" i="3"/>
  <c r="N25" i="3"/>
  <c r="L25" i="3"/>
  <c r="K25" i="3"/>
  <c r="J25" i="3"/>
  <c r="N481" i="1"/>
  <c r="K481" i="1"/>
  <c r="H481" i="1"/>
  <c r="E481" i="1"/>
  <c r="N480" i="1"/>
  <c r="K480" i="1"/>
  <c r="H480" i="1"/>
  <c r="E480" i="1"/>
  <c r="N479" i="1"/>
  <c r="K479" i="1"/>
  <c r="H479" i="1"/>
  <c r="E479" i="1"/>
  <c r="N478" i="1"/>
  <c r="K478" i="1"/>
  <c r="H478" i="1"/>
  <c r="E478" i="1"/>
  <c r="N477" i="1"/>
  <c r="K477" i="1"/>
  <c r="H477" i="1"/>
  <c r="E477" i="1"/>
  <c r="N476" i="1"/>
  <c r="K476" i="1"/>
  <c r="H476" i="1"/>
  <c r="E476" i="1"/>
  <c r="N475" i="1"/>
  <c r="K475" i="1"/>
  <c r="H475" i="1"/>
  <c r="E475" i="1"/>
  <c r="N474" i="1"/>
  <c r="K474" i="1"/>
  <c r="H474" i="1"/>
  <c r="E474" i="1"/>
  <c r="N473" i="1"/>
  <c r="K473" i="1"/>
  <c r="H473" i="1"/>
  <c r="E473" i="1"/>
  <c r="N472" i="1"/>
  <c r="K472" i="1"/>
  <c r="H472" i="1"/>
  <c r="E472" i="1"/>
  <c r="N471" i="1"/>
  <c r="K471" i="1"/>
  <c r="H471" i="1"/>
  <c r="E471" i="1"/>
  <c r="N470" i="1"/>
  <c r="K470" i="1"/>
  <c r="H470" i="1"/>
  <c r="E470" i="1"/>
  <c r="N469" i="1"/>
  <c r="K469" i="1"/>
  <c r="H469" i="1"/>
  <c r="E469" i="1"/>
  <c r="N468" i="1"/>
  <c r="K468" i="1"/>
  <c r="H468" i="1"/>
  <c r="E468" i="1"/>
  <c r="N467" i="1"/>
  <c r="K467" i="1"/>
  <c r="H467" i="1"/>
  <c r="E467" i="1"/>
  <c r="N466" i="1"/>
  <c r="K466" i="1"/>
  <c r="H466" i="1"/>
  <c r="E466" i="1"/>
  <c r="N465" i="1"/>
  <c r="K465" i="1"/>
  <c r="H465" i="1"/>
  <c r="E465" i="1"/>
  <c r="N464" i="1"/>
  <c r="K464" i="1"/>
  <c r="H464" i="1"/>
  <c r="E464" i="1"/>
  <c r="N463" i="1"/>
  <c r="K463" i="1"/>
  <c r="H463" i="1"/>
  <c r="E463" i="1"/>
  <c r="N462" i="1"/>
  <c r="K462" i="1"/>
  <c r="H462" i="1"/>
  <c r="E462" i="1"/>
  <c r="N461" i="1"/>
  <c r="K461" i="1"/>
  <c r="H461" i="1"/>
  <c r="E461" i="1"/>
  <c r="N460" i="1"/>
  <c r="K460" i="1"/>
  <c r="H460" i="1"/>
  <c r="E460" i="1"/>
  <c r="N459" i="1"/>
  <c r="K459" i="1"/>
  <c r="H459" i="1"/>
  <c r="E459" i="1"/>
  <c r="N458" i="1"/>
  <c r="K458" i="1"/>
  <c r="H458" i="1"/>
  <c r="E458" i="1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58" i="6"/>
  <c r="N481" i="6"/>
  <c r="K481" i="6"/>
  <c r="H481" i="6"/>
  <c r="N480" i="6"/>
  <c r="K480" i="6"/>
  <c r="H480" i="6"/>
  <c r="N479" i="6"/>
  <c r="K479" i="6"/>
  <c r="H479" i="6"/>
  <c r="N478" i="6"/>
  <c r="K478" i="6"/>
  <c r="H478" i="6"/>
  <c r="N477" i="6"/>
  <c r="K477" i="6"/>
  <c r="H477" i="6"/>
  <c r="N476" i="6"/>
  <c r="K476" i="6"/>
  <c r="H476" i="6"/>
  <c r="N475" i="6"/>
  <c r="K475" i="6"/>
  <c r="H475" i="6"/>
  <c r="N474" i="6"/>
  <c r="K474" i="6"/>
  <c r="H474" i="6"/>
  <c r="N473" i="6"/>
  <c r="K473" i="6"/>
  <c r="H473" i="6"/>
  <c r="N472" i="6"/>
  <c r="K472" i="6"/>
  <c r="H472" i="6"/>
  <c r="N471" i="6"/>
  <c r="K471" i="6"/>
  <c r="H471" i="6"/>
  <c r="N470" i="6"/>
  <c r="K470" i="6"/>
  <c r="H470" i="6"/>
  <c r="N469" i="6"/>
  <c r="K469" i="6"/>
  <c r="H469" i="6"/>
  <c r="N468" i="6"/>
  <c r="K468" i="6"/>
  <c r="H468" i="6"/>
  <c r="N467" i="6"/>
  <c r="K467" i="6"/>
  <c r="H467" i="6"/>
  <c r="N466" i="6"/>
  <c r="K466" i="6"/>
  <c r="H466" i="6"/>
  <c r="N465" i="6"/>
  <c r="K465" i="6"/>
  <c r="H465" i="6"/>
  <c r="N464" i="6"/>
  <c r="K464" i="6"/>
  <c r="H464" i="6"/>
  <c r="N463" i="6"/>
  <c r="K463" i="6"/>
  <c r="H463" i="6"/>
  <c r="N462" i="6"/>
  <c r="K462" i="6"/>
  <c r="H462" i="6"/>
  <c r="N461" i="6"/>
  <c r="K461" i="6"/>
  <c r="H461" i="6"/>
  <c r="N460" i="6"/>
  <c r="K460" i="6"/>
  <c r="H460" i="6"/>
  <c r="N459" i="6"/>
  <c r="K459" i="6"/>
  <c r="H459" i="6"/>
  <c r="N458" i="6"/>
  <c r="K458" i="6"/>
  <c r="H458" i="6"/>
  <c r="M23" i="4"/>
  <c r="L23" i="4"/>
  <c r="J23" i="4"/>
  <c r="I23" i="4"/>
  <c r="M81" i="4"/>
  <c r="L81" i="4"/>
  <c r="J81" i="4"/>
  <c r="I81" i="4"/>
  <c r="M50" i="4"/>
  <c r="L50" i="4"/>
  <c r="J50" i="4"/>
  <c r="I50" i="4"/>
  <c r="A50" i="4"/>
  <c r="O24" i="3"/>
  <c r="N24" i="3"/>
  <c r="L24" i="3"/>
  <c r="K24" i="3"/>
  <c r="J24" i="3"/>
  <c r="N457" i="1"/>
  <c r="K457" i="1"/>
  <c r="H457" i="1"/>
  <c r="E457" i="1"/>
  <c r="N456" i="1"/>
  <c r="K456" i="1"/>
  <c r="H456" i="1"/>
  <c r="E456" i="1"/>
  <c r="N455" i="1"/>
  <c r="K455" i="1"/>
  <c r="H455" i="1"/>
  <c r="E455" i="1"/>
  <c r="N454" i="1"/>
  <c r="K454" i="1"/>
  <c r="H454" i="1"/>
  <c r="E454" i="1"/>
  <c r="N453" i="1"/>
  <c r="K453" i="1"/>
  <c r="H453" i="1"/>
  <c r="E453" i="1"/>
  <c r="N452" i="1"/>
  <c r="K452" i="1"/>
  <c r="H452" i="1"/>
  <c r="E452" i="1"/>
  <c r="N451" i="1"/>
  <c r="K451" i="1"/>
  <c r="H451" i="1"/>
  <c r="E451" i="1"/>
  <c r="N450" i="1"/>
  <c r="K450" i="1"/>
  <c r="H450" i="1"/>
  <c r="E450" i="1"/>
  <c r="N449" i="1"/>
  <c r="K449" i="1"/>
  <c r="H449" i="1"/>
  <c r="E449" i="1"/>
  <c r="N448" i="1"/>
  <c r="K448" i="1"/>
  <c r="H448" i="1"/>
  <c r="E448" i="1"/>
  <c r="N447" i="1"/>
  <c r="K447" i="1"/>
  <c r="H447" i="1"/>
  <c r="E447" i="1"/>
  <c r="N446" i="1"/>
  <c r="K446" i="1"/>
  <c r="H446" i="1"/>
  <c r="E446" i="1"/>
  <c r="N445" i="1"/>
  <c r="K445" i="1"/>
  <c r="H445" i="1"/>
  <c r="E445" i="1"/>
  <c r="N444" i="1"/>
  <c r="K444" i="1"/>
  <c r="H444" i="1"/>
  <c r="E444" i="1"/>
  <c r="N443" i="1"/>
  <c r="K443" i="1"/>
  <c r="H443" i="1"/>
  <c r="E443" i="1"/>
  <c r="N442" i="1"/>
  <c r="K442" i="1"/>
  <c r="H442" i="1"/>
  <c r="E442" i="1"/>
  <c r="N441" i="1"/>
  <c r="K441" i="1"/>
  <c r="H441" i="1"/>
  <c r="E441" i="1"/>
  <c r="N440" i="1"/>
  <c r="K440" i="1"/>
  <c r="H440" i="1"/>
  <c r="E440" i="1"/>
  <c r="N439" i="1"/>
  <c r="K439" i="1"/>
  <c r="H439" i="1"/>
  <c r="E439" i="1"/>
  <c r="N438" i="1"/>
  <c r="K438" i="1"/>
  <c r="H438" i="1"/>
  <c r="E438" i="1"/>
  <c r="N437" i="1"/>
  <c r="K437" i="1"/>
  <c r="H437" i="1"/>
  <c r="E437" i="1"/>
  <c r="N436" i="1"/>
  <c r="K436" i="1"/>
  <c r="H436" i="1"/>
  <c r="E436" i="1"/>
  <c r="N435" i="1"/>
  <c r="K435" i="1"/>
  <c r="H435" i="1"/>
  <c r="E435" i="1"/>
  <c r="N434" i="1"/>
  <c r="K434" i="1"/>
  <c r="H434" i="1"/>
  <c r="E434" i="1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34" i="6"/>
  <c r="N457" i="6"/>
  <c r="K457" i="6"/>
  <c r="H457" i="6"/>
  <c r="N456" i="6"/>
  <c r="K456" i="6"/>
  <c r="H456" i="6"/>
  <c r="N455" i="6"/>
  <c r="K455" i="6"/>
  <c r="H455" i="6"/>
  <c r="N454" i="6"/>
  <c r="K454" i="6"/>
  <c r="H454" i="6"/>
  <c r="N453" i="6"/>
  <c r="K453" i="6"/>
  <c r="H453" i="6"/>
  <c r="N452" i="6"/>
  <c r="K452" i="6"/>
  <c r="H452" i="6"/>
  <c r="N451" i="6"/>
  <c r="K451" i="6"/>
  <c r="H451" i="6"/>
  <c r="N450" i="6"/>
  <c r="K450" i="6"/>
  <c r="H450" i="6"/>
  <c r="N449" i="6"/>
  <c r="K449" i="6"/>
  <c r="H449" i="6"/>
  <c r="N448" i="6"/>
  <c r="K448" i="6"/>
  <c r="H448" i="6"/>
  <c r="N447" i="6"/>
  <c r="K447" i="6"/>
  <c r="H447" i="6"/>
  <c r="N446" i="6"/>
  <c r="K446" i="6"/>
  <c r="H446" i="6"/>
  <c r="N445" i="6"/>
  <c r="K445" i="6"/>
  <c r="H445" i="6"/>
  <c r="N444" i="6"/>
  <c r="K444" i="6"/>
  <c r="H444" i="6"/>
  <c r="N443" i="6"/>
  <c r="K443" i="6"/>
  <c r="H443" i="6"/>
  <c r="N442" i="6"/>
  <c r="K442" i="6"/>
  <c r="H442" i="6"/>
  <c r="N441" i="6"/>
  <c r="K441" i="6"/>
  <c r="H441" i="6"/>
  <c r="N440" i="6"/>
  <c r="K440" i="6"/>
  <c r="H440" i="6"/>
  <c r="N439" i="6"/>
  <c r="K439" i="6"/>
  <c r="H439" i="6"/>
  <c r="N438" i="6"/>
  <c r="K438" i="6"/>
  <c r="H438" i="6"/>
  <c r="N437" i="6"/>
  <c r="K437" i="6"/>
  <c r="H437" i="6"/>
  <c r="N436" i="6"/>
  <c r="K436" i="6"/>
  <c r="H436" i="6"/>
  <c r="N435" i="6"/>
  <c r="K435" i="6"/>
  <c r="H435" i="6"/>
  <c r="N434" i="6"/>
  <c r="K434" i="6"/>
  <c r="H434" i="6"/>
  <c r="A49" i="4"/>
  <c r="M49" i="4"/>
  <c r="L49" i="4"/>
  <c r="J49" i="4"/>
  <c r="I49" i="4"/>
  <c r="M80" i="4"/>
  <c r="L80" i="4"/>
  <c r="J80" i="4"/>
  <c r="I80" i="4"/>
  <c r="M22" i="4"/>
  <c r="L22" i="4"/>
  <c r="J22" i="4"/>
  <c r="I22" i="4"/>
  <c r="O23" i="3"/>
  <c r="N23" i="3"/>
  <c r="L23" i="3"/>
  <c r="K23" i="3"/>
  <c r="J23" i="3"/>
  <c r="N433" i="1"/>
  <c r="K433" i="1"/>
  <c r="H433" i="1"/>
  <c r="E433" i="1"/>
  <c r="N432" i="1"/>
  <c r="K432" i="1"/>
  <c r="H432" i="1"/>
  <c r="E432" i="1"/>
  <c r="N431" i="1"/>
  <c r="K431" i="1"/>
  <c r="H431" i="1"/>
  <c r="E431" i="1"/>
  <c r="N430" i="1"/>
  <c r="K430" i="1"/>
  <c r="H430" i="1"/>
  <c r="E430" i="1"/>
  <c r="N429" i="1"/>
  <c r="K429" i="1"/>
  <c r="H429" i="1"/>
  <c r="E429" i="1"/>
  <c r="N428" i="1"/>
  <c r="K428" i="1"/>
  <c r="H428" i="1"/>
  <c r="E428" i="1"/>
  <c r="N427" i="1"/>
  <c r="K427" i="1"/>
  <c r="H427" i="1"/>
  <c r="E427" i="1"/>
  <c r="N426" i="1"/>
  <c r="K426" i="1"/>
  <c r="H426" i="1"/>
  <c r="E426" i="1"/>
  <c r="N425" i="1"/>
  <c r="K425" i="1"/>
  <c r="H425" i="1"/>
  <c r="E425" i="1"/>
  <c r="N424" i="1"/>
  <c r="K424" i="1"/>
  <c r="H424" i="1"/>
  <c r="E424" i="1"/>
  <c r="N423" i="1"/>
  <c r="K423" i="1"/>
  <c r="H423" i="1"/>
  <c r="E423" i="1"/>
  <c r="N422" i="1"/>
  <c r="K422" i="1"/>
  <c r="H422" i="1"/>
  <c r="E422" i="1"/>
  <c r="N421" i="1"/>
  <c r="K421" i="1"/>
  <c r="H421" i="1"/>
  <c r="E421" i="1"/>
  <c r="N420" i="1"/>
  <c r="K420" i="1"/>
  <c r="H420" i="1"/>
  <c r="E420" i="1"/>
  <c r="N419" i="1"/>
  <c r="K419" i="1"/>
  <c r="H419" i="1"/>
  <c r="E419" i="1"/>
  <c r="N418" i="1"/>
  <c r="K418" i="1"/>
  <c r="H418" i="1"/>
  <c r="E418" i="1"/>
  <c r="N417" i="1"/>
  <c r="K417" i="1"/>
  <c r="H417" i="1"/>
  <c r="E417" i="1"/>
  <c r="N416" i="1"/>
  <c r="K416" i="1"/>
  <c r="H416" i="1"/>
  <c r="E416" i="1"/>
  <c r="N415" i="1"/>
  <c r="K415" i="1"/>
  <c r="H415" i="1"/>
  <c r="E415" i="1"/>
  <c r="N414" i="1"/>
  <c r="K414" i="1"/>
  <c r="H414" i="1"/>
  <c r="E414" i="1"/>
  <c r="N413" i="1"/>
  <c r="K413" i="1"/>
  <c r="H413" i="1"/>
  <c r="E413" i="1"/>
  <c r="N412" i="1"/>
  <c r="K412" i="1"/>
  <c r="H412" i="1"/>
  <c r="E412" i="1"/>
  <c r="N411" i="1"/>
  <c r="K411" i="1"/>
  <c r="H411" i="1"/>
  <c r="E411" i="1"/>
  <c r="N410" i="1"/>
  <c r="K410" i="1"/>
  <c r="H410" i="1"/>
  <c r="E410" i="1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10" i="6"/>
  <c r="N433" i="6"/>
  <c r="K433" i="6"/>
  <c r="H433" i="6"/>
  <c r="N432" i="6"/>
  <c r="K432" i="6"/>
  <c r="H432" i="6"/>
  <c r="N431" i="6"/>
  <c r="K431" i="6"/>
  <c r="H431" i="6"/>
  <c r="N430" i="6"/>
  <c r="K430" i="6"/>
  <c r="H430" i="6"/>
  <c r="N429" i="6"/>
  <c r="K429" i="6"/>
  <c r="H429" i="6"/>
  <c r="N428" i="6"/>
  <c r="K428" i="6"/>
  <c r="H428" i="6"/>
  <c r="N427" i="6"/>
  <c r="K427" i="6"/>
  <c r="H427" i="6"/>
  <c r="N426" i="6"/>
  <c r="K426" i="6"/>
  <c r="H426" i="6"/>
  <c r="N425" i="6"/>
  <c r="K425" i="6"/>
  <c r="H425" i="6"/>
  <c r="N424" i="6"/>
  <c r="K424" i="6"/>
  <c r="H424" i="6"/>
  <c r="N423" i="6"/>
  <c r="K423" i="6"/>
  <c r="H423" i="6"/>
  <c r="N422" i="6"/>
  <c r="K422" i="6"/>
  <c r="H422" i="6"/>
  <c r="N421" i="6"/>
  <c r="K421" i="6"/>
  <c r="H421" i="6"/>
  <c r="N420" i="6"/>
  <c r="K420" i="6"/>
  <c r="H420" i="6"/>
  <c r="N419" i="6"/>
  <c r="K419" i="6"/>
  <c r="H419" i="6"/>
  <c r="N418" i="6"/>
  <c r="K418" i="6"/>
  <c r="H418" i="6"/>
  <c r="N417" i="6"/>
  <c r="K417" i="6"/>
  <c r="H417" i="6"/>
  <c r="N416" i="6"/>
  <c r="K416" i="6"/>
  <c r="H416" i="6"/>
  <c r="N415" i="6"/>
  <c r="K415" i="6"/>
  <c r="H415" i="6"/>
  <c r="N414" i="6"/>
  <c r="K414" i="6"/>
  <c r="H414" i="6"/>
  <c r="N413" i="6"/>
  <c r="K413" i="6"/>
  <c r="H413" i="6"/>
  <c r="N412" i="6"/>
  <c r="K412" i="6"/>
  <c r="H412" i="6"/>
  <c r="N411" i="6"/>
  <c r="K411" i="6"/>
  <c r="H411" i="6"/>
  <c r="N410" i="6"/>
  <c r="K410" i="6"/>
  <c r="H410" i="6"/>
  <c r="G25" i="9"/>
  <c r="H25" i="9"/>
  <c r="H13" i="9"/>
  <c r="G13" i="9"/>
  <c r="F13" i="9"/>
  <c r="F25" i="9"/>
  <c r="M21" i="4"/>
  <c r="L21" i="4"/>
  <c r="J21" i="4"/>
  <c r="I21" i="4"/>
  <c r="M79" i="4"/>
  <c r="L79" i="4"/>
  <c r="J79" i="4"/>
  <c r="I79" i="4"/>
  <c r="M48" i="4"/>
  <c r="L48" i="4"/>
  <c r="J48" i="4"/>
  <c r="I48" i="4"/>
  <c r="A48" i="4"/>
  <c r="O22" i="3"/>
  <c r="N22" i="3"/>
  <c r="L22" i="3"/>
  <c r="K22" i="3"/>
  <c r="J22" i="3"/>
  <c r="N409" i="1"/>
  <c r="K409" i="1"/>
  <c r="H409" i="1"/>
  <c r="E409" i="1"/>
  <c r="N408" i="1"/>
  <c r="K408" i="1"/>
  <c r="H408" i="1"/>
  <c r="E408" i="1"/>
  <c r="N407" i="1"/>
  <c r="K407" i="1"/>
  <c r="H407" i="1"/>
  <c r="E407" i="1"/>
  <c r="N406" i="1"/>
  <c r="K406" i="1"/>
  <c r="H406" i="1"/>
  <c r="E406" i="1"/>
  <c r="N405" i="1"/>
  <c r="K405" i="1"/>
  <c r="H405" i="1"/>
  <c r="E405" i="1"/>
  <c r="N404" i="1"/>
  <c r="K404" i="1"/>
  <c r="H404" i="1"/>
  <c r="E404" i="1"/>
  <c r="N403" i="1"/>
  <c r="K403" i="1"/>
  <c r="H403" i="1"/>
  <c r="E403" i="1"/>
  <c r="N402" i="1"/>
  <c r="K402" i="1"/>
  <c r="H402" i="1"/>
  <c r="E402" i="1"/>
  <c r="N401" i="1"/>
  <c r="K401" i="1"/>
  <c r="H401" i="1"/>
  <c r="E401" i="1"/>
  <c r="N400" i="1"/>
  <c r="K400" i="1"/>
  <c r="H400" i="1"/>
  <c r="E400" i="1"/>
  <c r="N399" i="1"/>
  <c r="K399" i="1"/>
  <c r="H399" i="1"/>
  <c r="E399" i="1"/>
  <c r="N398" i="1"/>
  <c r="K398" i="1"/>
  <c r="H398" i="1"/>
  <c r="E398" i="1"/>
  <c r="N397" i="1"/>
  <c r="K397" i="1"/>
  <c r="H397" i="1"/>
  <c r="E397" i="1"/>
  <c r="N396" i="1"/>
  <c r="K396" i="1"/>
  <c r="H396" i="1"/>
  <c r="E396" i="1"/>
  <c r="N395" i="1"/>
  <c r="K395" i="1"/>
  <c r="H395" i="1"/>
  <c r="E395" i="1"/>
  <c r="N394" i="1"/>
  <c r="K394" i="1"/>
  <c r="H394" i="1"/>
  <c r="E394" i="1"/>
  <c r="N393" i="1"/>
  <c r="K393" i="1"/>
  <c r="H393" i="1"/>
  <c r="E393" i="1"/>
  <c r="N392" i="1"/>
  <c r="K392" i="1"/>
  <c r="H392" i="1"/>
  <c r="E392" i="1"/>
  <c r="N391" i="1"/>
  <c r="K391" i="1"/>
  <c r="H391" i="1"/>
  <c r="E391" i="1"/>
  <c r="N390" i="1"/>
  <c r="K390" i="1"/>
  <c r="H390" i="1"/>
  <c r="E390" i="1"/>
  <c r="N389" i="1"/>
  <c r="K389" i="1"/>
  <c r="H389" i="1"/>
  <c r="E389" i="1"/>
  <c r="N388" i="1"/>
  <c r="K388" i="1"/>
  <c r="H388" i="1"/>
  <c r="E388" i="1"/>
  <c r="N387" i="1"/>
  <c r="K387" i="1"/>
  <c r="H387" i="1"/>
  <c r="E387" i="1"/>
  <c r="N386" i="1"/>
  <c r="K386" i="1"/>
  <c r="H386" i="1"/>
  <c r="E386" i="1"/>
  <c r="K398" i="6"/>
  <c r="K399" i="6"/>
  <c r="K400" i="6"/>
  <c r="K401" i="6"/>
  <c r="K402" i="6"/>
  <c r="K403" i="6"/>
  <c r="K404" i="6"/>
  <c r="K405" i="6"/>
  <c r="K406" i="6"/>
  <c r="K407" i="6"/>
  <c r="K408" i="6"/>
  <c r="K409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386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386" i="6"/>
  <c r="M47" i="4"/>
  <c r="L47" i="4"/>
  <c r="J47" i="4"/>
  <c r="I47" i="4"/>
  <c r="A47" i="4"/>
  <c r="M78" i="4"/>
  <c r="L78" i="4"/>
  <c r="J78" i="4"/>
  <c r="I78" i="4"/>
  <c r="M20" i="4"/>
  <c r="L20" i="4"/>
  <c r="J20" i="4"/>
  <c r="I20" i="4"/>
  <c r="O21" i="3"/>
  <c r="N21" i="3"/>
  <c r="L21" i="3"/>
  <c r="K21" i="3"/>
  <c r="J21" i="3"/>
  <c r="N385" i="1"/>
  <c r="K385" i="1"/>
  <c r="H385" i="1"/>
  <c r="N384" i="1"/>
  <c r="K384" i="1"/>
  <c r="H384" i="1"/>
  <c r="N383" i="1"/>
  <c r="K383" i="1"/>
  <c r="H383" i="1"/>
  <c r="N382" i="1"/>
  <c r="K382" i="1"/>
  <c r="H382" i="1"/>
  <c r="N381" i="1"/>
  <c r="K381" i="1"/>
  <c r="H381" i="1"/>
  <c r="N380" i="1"/>
  <c r="K380" i="1"/>
  <c r="H380" i="1"/>
  <c r="N379" i="1"/>
  <c r="K379" i="1"/>
  <c r="H379" i="1"/>
  <c r="N378" i="1"/>
  <c r="K378" i="1"/>
  <c r="H378" i="1"/>
  <c r="N377" i="1"/>
  <c r="K377" i="1"/>
  <c r="H377" i="1"/>
  <c r="N376" i="1"/>
  <c r="K376" i="1"/>
  <c r="H376" i="1"/>
  <c r="N375" i="1"/>
  <c r="K375" i="1"/>
  <c r="H375" i="1"/>
  <c r="N374" i="1"/>
  <c r="K374" i="1"/>
  <c r="H374" i="1"/>
  <c r="N373" i="1"/>
  <c r="K373" i="1"/>
  <c r="H373" i="1"/>
  <c r="N372" i="1"/>
  <c r="K372" i="1"/>
  <c r="H372" i="1"/>
  <c r="N371" i="1"/>
  <c r="K371" i="1"/>
  <c r="H371" i="1"/>
  <c r="N370" i="1"/>
  <c r="K370" i="1"/>
  <c r="H370" i="1"/>
  <c r="N369" i="1"/>
  <c r="K369" i="1"/>
  <c r="H369" i="1"/>
  <c r="N368" i="1"/>
  <c r="K368" i="1"/>
  <c r="H368" i="1"/>
  <c r="N367" i="1"/>
  <c r="K367" i="1"/>
  <c r="H367" i="1"/>
  <c r="N366" i="1"/>
  <c r="K366" i="1"/>
  <c r="H366" i="1"/>
  <c r="N365" i="1"/>
  <c r="K365" i="1"/>
  <c r="H365" i="1"/>
  <c r="N364" i="1"/>
  <c r="K364" i="1"/>
  <c r="H364" i="1"/>
  <c r="N363" i="1"/>
  <c r="K363" i="1"/>
  <c r="H363" i="1"/>
  <c r="N362" i="1"/>
  <c r="K362" i="1"/>
  <c r="H362" i="1"/>
  <c r="N385" i="6"/>
  <c r="K385" i="6"/>
  <c r="H385" i="6"/>
  <c r="N384" i="6"/>
  <c r="K384" i="6"/>
  <c r="H384" i="6"/>
  <c r="N383" i="6"/>
  <c r="K383" i="6"/>
  <c r="H383" i="6"/>
  <c r="N382" i="6"/>
  <c r="K382" i="6"/>
  <c r="H382" i="6"/>
  <c r="N381" i="6"/>
  <c r="K381" i="6"/>
  <c r="H381" i="6"/>
  <c r="N380" i="6"/>
  <c r="K380" i="6"/>
  <c r="H380" i="6"/>
  <c r="N379" i="6"/>
  <c r="K379" i="6"/>
  <c r="H379" i="6"/>
  <c r="N378" i="6"/>
  <c r="K378" i="6"/>
  <c r="H378" i="6"/>
  <c r="N377" i="6"/>
  <c r="K377" i="6"/>
  <c r="H377" i="6"/>
  <c r="N376" i="6"/>
  <c r="K376" i="6"/>
  <c r="H376" i="6"/>
  <c r="N375" i="6"/>
  <c r="K375" i="6"/>
  <c r="H375" i="6"/>
  <c r="N374" i="6"/>
  <c r="K374" i="6"/>
  <c r="H374" i="6"/>
  <c r="N373" i="6"/>
  <c r="K373" i="6"/>
  <c r="H373" i="6"/>
  <c r="N372" i="6"/>
  <c r="K372" i="6"/>
  <c r="H372" i="6"/>
  <c r="N371" i="6"/>
  <c r="K371" i="6"/>
  <c r="H371" i="6"/>
  <c r="N370" i="6"/>
  <c r="K370" i="6"/>
  <c r="H370" i="6"/>
  <c r="N369" i="6"/>
  <c r="K369" i="6"/>
  <c r="H369" i="6"/>
  <c r="N368" i="6"/>
  <c r="K368" i="6"/>
  <c r="H368" i="6"/>
  <c r="N367" i="6"/>
  <c r="K367" i="6"/>
  <c r="H367" i="6"/>
  <c r="N366" i="6"/>
  <c r="K366" i="6"/>
  <c r="H366" i="6"/>
  <c r="N365" i="6"/>
  <c r="K365" i="6"/>
  <c r="H365" i="6"/>
  <c r="N364" i="6"/>
  <c r="K364" i="6"/>
  <c r="H364" i="6"/>
  <c r="N363" i="6"/>
  <c r="K363" i="6"/>
  <c r="H363" i="6"/>
  <c r="N362" i="6"/>
  <c r="K362" i="6"/>
  <c r="H362" i="6"/>
  <c r="M77" i="4"/>
  <c r="L77" i="4"/>
  <c r="J77" i="4"/>
  <c r="I77" i="4"/>
  <c r="M76" i="4"/>
  <c r="L76" i="4"/>
  <c r="J76" i="4"/>
  <c r="I76" i="4"/>
  <c r="M75" i="4"/>
  <c r="L75" i="4"/>
  <c r="J75" i="4"/>
  <c r="I75" i="4"/>
  <c r="M74" i="4"/>
  <c r="L74" i="4"/>
  <c r="J74" i="4"/>
  <c r="I74" i="4"/>
  <c r="M73" i="4"/>
  <c r="L73" i="4"/>
  <c r="J73" i="4"/>
  <c r="I73" i="4"/>
  <c r="M72" i="4"/>
  <c r="L72" i="4"/>
  <c r="J72" i="4"/>
  <c r="I72" i="4"/>
  <c r="M71" i="4"/>
  <c r="L71" i="4"/>
  <c r="J71" i="4"/>
  <c r="I71" i="4"/>
  <c r="M70" i="4"/>
  <c r="L70" i="4"/>
  <c r="J70" i="4"/>
  <c r="I70" i="4"/>
  <c r="M69" i="4"/>
  <c r="L69" i="4"/>
  <c r="J69" i="4"/>
  <c r="I69" i="4"/>
  <c r="M68" i="4"/>
  <c r="L68" i="4"/>
  <c r="J68" i="4"/>
  <c r="I68" i="4"/>
  <c r="M67" i="4"/>
  <c r="L67" i="4"/>
  <c r="J67" i="4"/>
  <c r="I67" i="4"/>
  <c r="M66" i="4"/>
  <c r="L66" i="4"/>
  <c r="J66" i="4"/>
  <c r="I66" i="4"/>
  <c r="M65" i="4"/>
  <c r="L65" i="4"/>
  <c r="J65" i="4"/>
  <c r="I65" i="4"/>
  <c r="M64" i="4"/>
  <c r="L64" i="4"/>
  <c r="J64" i="4"/>
  <c r="I64" i="4"/>
  <c r="M63" i="4"/>
  <c r="L63" i="4"/>
  <c r="J63" i="4"/>
  <c r="I63" i="4"/>
  <c r="M46" i="4"/>
  <c r="L46" i="4"/>
  <c r="J46" i="4"/>
  <c r="I46" i="4"/>
  <c r="M45" i="4"/>
  <c r="L45" i="4"/>
  <c r="J45" i="4"/>
  <c r="I45" i="4"/>
  <c r="M44" i="4"/>
  <c r="L44" i="4"/>
  <c r="J44" i="4"/>
  <c r="I44" i="4"/>
  <c r="M43" i="4"/>
  <c r="L43" i="4"/>
  <c r="J43" i="4"/>
  <c r="I43" i="4"/>
  <c r="M42" i="4"/>
  <c r="L42" i="4"/>
  <c r="J42" i="4"/>
  <c r="I42" i="4"/>
  <c r="M41" i="4"/>
  <c r="L41" i="4"/>
  <c r="J41" i="4"/>
  <c r="I41" i="4"/>
  <c r="M40" i="4"/>
  <c r="L40" i="4"/>
  <c r="J40" i="4"/>
  <c r="I40" i="4"/>
  <c r="M39" i="4"/>
  <c r="L39" i="4"/>
  <c r="J39" i="4"/>
  <c r="I39" i="4"/>
  <c r="M38" i="4"/>
  <c r="L38" i="4"/>
  <c r="J38" i="4"/>
  <c r="I38" i="4"/>
  <c r="M37" i="4"/>
  <c r="L37" i="4"/>
  <c r="J37" i="4"/>
  <c r="I37" i="4"/>
  <c r="M36" i="4"/>
  <c r="L36" i="4"/>
  <c r="J36" i="4"/>
  <c r="I36" i="4"/>
  <c r="M35" i="4"/>
  <c r="L35" i="4"/>
  <c r="J35" i="4"/>
  <c r="I35" i="4"/>
  <c r="M34" i="4"/>
  <c r="L34" i="4"/>
  <c r="J34" i="4"/>
  <c r="I34" i="4"/>
  <c r="M33" i="4"/>
  <c r="L33" i="4"/>
  <c r="J33" i="4"/>
  <c r="I33" i="4"/>
  <c r="M32" i="4"/>
  <c r="L32" i="4"/>
  <c r="J32" i="4"/>
  <c r="I32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5" i="4"/>
  <c r="A46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32" i="4"/>
  <c r="O20" i="3"/>
  <c r="N20" i="3"/>
  <c r="L20" i="3"/>
  <c r="K20" i="3"/>
  <c r="J20" i="3"/>
  <c r="N361" i="1"/>
  <c r="K361" i="1"/>
  <c r="H361" i="1"/>
  <c r="N360" i="1"/>
  <c r="K360" i="1"/>
  <c r="H360" i="1"/>
  <c r="N359" i="1"/>
  <c r="K359" i="1"/>
  <c r="H359" i="1"/>
  <c r="N358" i="1"/>
  <c r="K358" i="1"/>
  <c r="H358" i="1"/>
  <c r="N357" i="1"/>
  <c r="K357" i="1"/>
  <c r="H357" i="1"/>
  <c r="N356" i="1"/>
  <c r="K356" i="1"/>
  <c r="H356" i="1"/>
  <c r="N355" i="1"/>
  <c r="K355" i="1"/>
  <c r="H355" i="1"/>
  <c r="N354" i="1"/>
  <c r="K354" i="1"/>
  <c r="H354" i="1"/>
  <c r="N353" i="1"/>
  <c r="K353" i="1"/>
  <c r="H353" i="1"/>
  <c r="N352" i="1"/>
  <c r="K352" i="1"/>
  <c r="H352" i="1"/>
  <c r="N351" i="1"/>
  <c r="K351" i="1"/>
  <c r="H351" i="1"/>
  <c r="N350" i="1"/>
  <c r="K350" i="1"/>
  <c r="H350" i="1"/>
  <c r="N349" i="1"/>
  <c r="K349" i="1"/>
  <c r="H349" i="1"/>
  <c r="N348" i="1"/>
  <c r="K348" i="1"/>
  <c r="H348" i="1"/>
  <c r="N347" i="1"/>
  <c r="K347" i="1"/>
  <c r="H347" i="1"/>
  <c r="N346" i="1"/>
  <c r="K346" i="1"/>
  <c r="H346" i="1"/>
  <c r="N345" i="1"/>
  <c r="K345" i="1"/>
  <c r="H345" i="1"/>
  <c r="N344" i="1"/>
  <c r="K344" i="1"/>
  <c r="H344" i="1"/>
  <c r="N343" i="1"/>
  <c r="K343" i="1"/>
  <c r="H343" i="1"/>
  <c r="N342" i="1"/>
  <c r="K342" i="1"/>
  <c r="H342" i="1"/>
  <c r="N341" i="1"/>
  <c r="K341" i="1"/>
  <c r="H341" i="1"/>
  <c r="N340" i="1"/>
  <c r="K340" i="1"/>
  <c r="H340" i="1"/>
  <c r="N339" i="1"/>
  <c r="K339" i="1"/>
  <c r="H339" i="1"/>
  <c r="N338" i="1"/>
  <c r="K338" i="1"/>
  <c r="H338" i="1"/>
  <c r="N361" i="6"/>
  <c r="K361" i="6"/>
  <c r="H361" i="6"/>
  <c r="N360" i="6"/>
  <c r="K360" i="6"/>
  <c r="H360" i="6"/>
  <c r="N359" i="6"/>
  <c r="K359" i="6"/>
  <c r="H359" i="6"/>
  <c r="N358" i="6"/>
  <c r="K358" i="6"/>
  <c r="H358" i="6"/>
  <c r="N357" i="6"/>
  <c r="K357" i="6"/>
  <c r="H357" i="6"/>
  <c r="N356" i="6"/>
  <c r="K356" i="6"/>
  <c r="H356" i="6"/>
  <c r="N355" i="6"/>
  <c r="K355" i="6"/>
  <c r="H355" i="6"/>
  <c r="N354" i="6"/>
  <c r="K354" i="6"/>
  <c r="H354" i="6"/>
  <c r="N353" i="6"/>
  <c r="K353" i="6"/>
  <c r="H353" i="6"/>
  <c r="N352" i="6"/>
  <c r="K352" i="6"/>
  <c r="H352" i="6"/>
  <c r="N351" i="6"/>
  <c r="K351" i="6"/>
  <c r="H351" i="6"/>
  <c r="N350" i="6"/>
  <c r="K350" i="6"/>
  <c r="H350" i="6"/>
  <c r="N349" i="6"/>
  <c r="K349" i="6"/>
  <c r="H349" i="6"/>
  <c r="N348" i="6"/>
  <c r="K348" i="6"/>
  <c r="H348" i="6"/>
  <c r="N347" i="6"/>
  <c r="K347" i="6"/>
  <c r="H347" i="6"/>
  <c r="N346" i="6"/>
  <c r="K346" i="6"/>
  <c r="H346" i="6"/>
  <c r="N345" i="6"/>
  <c r="K345" i="6"/>
  <c r="H345" i="6"/>
  <c r="N344" i="6"/>
  <c r="K344" i="6"/>
  <c r="H344" i="6"/>
  <c r="N343" i="6"/>
  <c r="K343" i="6"/>
  <c r="H343" i="6"/>
  <c r="N342" i="6"/>
  <c r="K342" i="6"/>
  <c r="H342" i="6"/>
  <c r="N341" i="6"/>
  <c r="K341" i="6"/>
  <c r="H341" i="6"/>
  <c r="N340" i="6"/>
  <c r="K340" i="6"/>
  <c r="H340" i="6"/>
  <c r="N339" i="6"/>
  <c r="K339" i="6"/>
  <c r="H339" i="6"/>
  <c r="N338" i="6"/>
  <c r="K338" i="6"/>
  <c r="H338" i="6"/>
  <c r="O19" i="3"/>
  <c r="N19" i="3"/>
  <c r="L19" i="3"/>
  <c r="K19" i="3"/>
  <c r="J19" i="3"/>
  <c r="N337" i="1"/>
  <c r="K337" i="1"/>
  <c r="H337" i="1"/>
  <c r="N336" i="1"/>
  <c r="K336" i="1"/>
  <c r="H336" i="1"/>
  <c r="N335" i="1"/>
  <c r="K335" i="1"/>
  <c r="H335" i="1"/>
  <c r="N334" i="1"/>
  <c r="K334" i="1"/>
  <c r="H334" i="1"/>
  <c r="N333" i="1"/>
  <c r="K333" i="1"/>
  <c r="H333" i="1"/>
  <c r="N332" i="1"/>
  <c r="K332" i="1"/>
  <c r="H332" i="1"/>
  <c r="N331" i="1"/>
  <c r="K331" i="1"/>
  <c r="H331" i="1"/>
  <c r="N330" i="1"/>
  <c r="K330" i="1"/>
  <c r="H330" i="1"/>
  <c r="N329" i="1"/>
  <c r="K329" i="1"/>
  <c r="H329" i="1"/>
  <c r="N328" i="1"/>
  <c r="K328" i="1"/>
  <c r="H328" i="1"/>
  <c r="N327" i="1"/>
  <c r="K327" i="1"/>
  <c r="H327" i="1"/>
  <c r="N326" i="1"/>
  <c r="K326" i="1"/>
  <c r="H326" i="1"/>
  <c r="N325" i="1"/>
  <c r="K325" i="1"/>
  <c r="H325" i="1"/>
  <c r="N324" i="1"/>
  <c r="K324" i="1"/>
  <c r="H324" i="1"/>
  <c r="N323" i="1"/>
  <c r="K323" i="1"/>
  <c r="H323" i="1"/>
  <c r="N322" i="1"/>
  <c r="K322" i="1"/>
  <c r="H322" i="1"/>
  <c r="N321" i="1"/>
  <c r="K321" i="1"/>
  <c r="H321" i="1"/>
  <c r="N320" i="1"/>
  <c r="K320" i="1"/>
  <c r="H320" i="1"/>
  <c r="N319" i="1"/>
  <c r="K319" i="1"/>
  <c r="H319" i="1"/>
  <c r="N318" i="1"/>
  <c r="K318" i="1"/>
  <c r="H318" i="1"/>
  <c r="N317" i="1"/>
  <c r="K317" i="1"/>
  <c r="H317" i="1"/>
  <c r="N316" i="1"/>
  <c r="K316" i="1"/>
  <c r="H316" i="1"/>
  <c r="N315" i="1"/>
  <c r="K315" i="1"/>
  <c r="H315" i="1"/>
  <c r="N314" i="1"/>
  <c r="K314" i="1"/>
  <c r="H314" i="1"/>
  <c r="N337" i="6"/>
  <c r="K337" i="6"/>
  <c r="H337" i="6"/>
  <c r="N336" i="6"/>
  <c r="K336" i="6"/>
  <c r="H336" i="6"/>
  <c r="N335" i="6"/>
  <c r="K335" i="6"/>
  <c r="H335" i="6"/>
  <c r="N334" i="6"/>
  <c r="K334" i="6"/>
  <c r="H334" i="6"/>
  <c r="N333" i="6"/>
  <c r="K333" i="6"/>
  <c r="H333" i="6"/>
  <c r="N332" i="6"/>
  <c r="K332" i="6"/>
  <c r="H332" i="6"/>
  <c r="N331" i="6"/>
  <c r="K331" i="6"/>
  <c r="H331" i="6"/>
  <c r="N330" i="6"/>
  <c r="K330" i="6"/>
  <c r="H330" i="6"/>
  <c r="N329" i="6"/>
  <c r="K329" i="6"/>
  <c r="H329" i="6"/>
  <c r="N328" i="6"/>
  <c r="K328" i="6"/>
  <c r="H328" i="6"/>
  <c r="N327" i="6"/>
  <c r="K327" i="6"/>
  <c r="H327" i="6"/>
  <c r="N326" i="6"/>
  <c r="K326" i="6"/>
  <c r="H326" i="6"/>
  <c r="N325" i="6"/>
  <c r="K325" i="6"/>
  <c r="H325" i="6"/>
  <c r="N324" i="6"/>
  <c r="K324" i="6"/>
  <c r="H324" i="6"/>
  <c r="N323" i="6"/>
  <c r="K323" i="6"/>
  <c r="H323" i="6"/>
  <c r="N322" i="6"/>
  <c r="K322" i="6"/>
  <c r="H322" i="6"/>
  <c r="N321" i="6"/>
  <c r="K321" i="6"/>
  <c r="H321" i="6"/>
  <c r="N320" i="6"/>
  <c r="K320" i="6"/>
  <c r="H320" i="6"/>
  <c r="N319" i="6"/>
  <c r="K319" i="6"/>
  <c r="H319" i="6"/>
  <c r="N318" i="6"/>
  <c r="K318" i="6"/>
  <c r="H318" i="6"/>
  <c r="N317" i="6"/>
  <c r="K317" i="6"/>
  <c r="H317" i="6"/>
  <c r="N316" i="6"/>
  <c r="K316" i="6"/>
  <c r="H316" i="6"/>
  <c r="N315" i="6"/>
  <c r="K315" i="6"/>
  <c r="H315" i="6"/>
  <c r="N314" i="6"/>
  <c r="K314" i="6"/>
  <c r="H314" i="6"/>
  <c r="O18" i="3"/>
  <c r="N18" i="3"/>
  <c r="L18" i="3"/>
  <c r="K18" i="3"/>
  <c r="J18" i="3"/>
  <c r="N313" i="1"/>
  <c r="K313" i="1"/>
  <c r="H313" i="1"/>
  <c r="N312" i="1"/>
  <c r="K312" i="1"/>
  <c r="H312" i="1"/>
  <c r="N311" i="1"/>
  <c r="K311" i="1"/>
  <c r="H311" i="1"/>
  <c r="N310" i="1"/>
  <c r="K310" i="1"/>
  <c r="H310" i="1"/>
  <c r="N309" i="1"/>
  <c r="K309" i="1"/>
  <c r="H309" i="1"/>
  <c r="N308" i="1"/>
  <c r="K308" i="1"/>
  <c r="H308" i="1"/>
  <c r="N307" i="1"/>
  <c r="K307" i="1"/>
  <c r="H307" i="1"/>
  <c r="N306" i="1"/>
  <c r="K306" i="1"/>
  <c r="H306" i="1"/>
  <c r="N305" i="1"/>
  <c r="K305" i="1"/>
  <c r="H305" i="1"/>
  <c r="N304" i="1"/>
  <c r="K304" i="1"/>
  <c r="H304" i="1"/>
  <c r="N303" i="1"/>
  <c r="K303" i="1"/>
  <c r="H303" i="1"/>
  <c r="N302" i="1"/>
  <c r="K302" i="1"/>
  <c r="H302" i="1"/>
  <c r="N301" i="1"/>
  <c r="K301" i="1"/>
  <c r="H301" i="1"/>
  <c r="N300" i="1"/>
  <c r="K300" i="1"/>
  <c r="H300" i="1"/>
  <c r="N299" i="1"/>
  <c r="K299" i="1"/>
  <c r="H299" i="1"/>
  <c r="N298" i="1"/>
  <c r="K298" i="1"/>
  <c r="H298" i="1"/>
  <c r="N297" i="1"/>
  <c r="K297" i="1"/>
  <c r="H297" i="1"/>
  <c r="N296" i="1"/>
  <c r="K296" i="1"/>
  <c r="H296" i="1"/>
  <c r="N295" i="1"/>
  <c r="K295" i="1"/>
  <c r="H295" i="1"/>
  <c r="N294" i="1"/>
  <c r="K294" i="1"/>
  <c r="H294" i="1"/>
  <c r="N293" i="1"/>
  <c r="K293" i="1"/>
  <c r="H293" i="1"/>
  <c r="N292" i="1"/>
  <c r="K292" i="1"/>
  <c r="H292" i="1"/>
  <c r="N291" i="1"/>
  <c r="K291" i="1"/>
  <c r="H291" i="1"/>
  <c r="N290" i="1"/>
  <c r="K290" i="1"/>
  <c r="H290" i="1"/>
  <c r="N313" i="6"/>
  <c r="N312" i="6"/>
  <c r="N311" i="6"/>
  <c r="N310" i="6"/>
  <c r="N309" i="6"/>
  <c r="N308" i="6"/>
  <c r="N307" i="6"/>
  <c r="N306" i="6"/>
  <c r="N305" i="6"/>
  <c r="N304" i="6"/>
  <c r="N303" i="6"/>
  <c r="N302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N291" i="6"/>
  <c r="N292" i="6"/>
  <c r="N293" i="6"/>
  <c r="N294" i="6"/>
  <c r="N295" i="6"/>
  <c r="N296" i="6"/>
  <c r="N297" i="6"/>
  <c r="N298" i="6"/>
  <c r="N299" i="6"/>
  <c r="N300" i="6"/>
  <c r="N301" i="6"/>
  <c r="N290" i="6"/>
  <c r="K291" i="6"/>
  <c r="K292" i="6"/>
  <c r="K293" i="6"/>
  <c r="K294" i="6"/>
  <c r="K295" i="6"/>
  <c r="K296" i="6"/>
  <c r="K297" i="6"/>
  <c r="K298" i="6"/>
  <c r="K299" i="6"/>
  <c r="K300" i="6"/>
  <c r="K301" i="6"/>
  <c r="K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290" i="6"/>
  <c r="O17" i="3"/>
  <c r="N17" i="3"/>
  <c r="L17" i="3"/>
  <c r="K17" i="3"/>
  <c r="J17" i="3"/>
  <c r="N289" i="1"/>
  <c r="K289" i="1"/>
  <c r="H289" i="1"/>
  <c r="N288" i="1"/>
  <c r="K288" i="1"/>
  <c r="H288" i="1"/>
  <c r="N287" i="1"/>
  <c r="K287" i="1"/>
  <c r="H287" i="1"/>
  <c r="N286" i="1"/>
  <c r="K286" i="1"/>
  <c r="H286" i="1"/>
  <c r="N285" i="1"/>
  <c r="K285" i="1"/>
  <c r="H285" i="1"/>
  <c r="N284" i="1"/>
  <c r="K284" i="1"/>
  <c r="H284" i="1"/>
  <c r="N283" i="1"/>
  <c r="K283" i="1"/>
  <c r="H283" i="1"/>
  <c r="N282" i="1"/>
  <c r="K282" i="1"/>
  <c r="H282" i="1"/>
  <c r="N281" i="1"/>
  <c r="K281" i="1"/>
  <c r="H281" i="1"/>
  <c r="N280" i="1"/>
  <c r="K280" i="1"/>
  <c r="H280" i="1"/>
  <c r="N279" i="1"/>
  <c r="K279" i="1"/>
  <c r="H279" i="1"/>
  <c r="N278" i="1"/>
  <c r="K278" i="1"/>
  <c r="H278" i="1"/>
  <c r="N277" i="1"/>
  <c r="K277" i="1"/>
  <c r="H277" i="1"/>
  <c r="N276" i="1"/>
  <c r="K276" i="1"/>
  <c r="H276" i="1"/>
  <c r="N275" i="1"/>
  <c r="K275" i="1"/>
  <c r="H275" i="1"/>
  <c r="N274" i="1"/>
  <c r="K274" i="1"/>
  <c r="H274" i="1"/>
  <c r="N273" i="1"/>
  <c r="K273" i="1"/>
  <c r="H273" i="1"/>
  <c r="N272" i="1"/>
  <c r="K272" i="1"/>
  <c r="H272" i="1"/>
  <c r="N271" i="1"/>
  <c r="K271" i="1"/>
  <c r="H271" i="1"/>
  <c r="N270" i="1"/>
  <c r="K270" i="1"/>
  <c r="H270" i="1"/>
  <c r="N269" i="1"/>
  <c r="K269" i="1"/>
  <c r="H269" i="1"/>
  <c r="N268" i="1"/>
  <c r="K268" i="1"/>
  <c r="H268" i="1"/>
  <c r="N267" i="1"/>
  <c r="K267" i="1"/>
  <c r="H267" i="1"/>
  <c r="N266" i="1"/>
  <c r="K266" i="1"/>
  <c r="H266" i="1"/>
  <c r="N289" i="6"/>
  <c r="K289" i="6"/>
  <c r="H289" i="6"/>
  <c r="N288" i="6"/>
  <c r="K288" i="6"/>
  <c r="H288" i="6"/>
  <c r="N287" i="6"/>
  <c r="K287" i="6"/>
  <c r="H287" i="6"/>
  <c r="N286" i="6"/>
  <c r="K286" i="6"/>
  <c r="H286" i="6"/>
  <c r="N285" i="6"/>
  <c r="K285" i="6"/>
  <c r="H285" i="6"/>
  <c r="N284" i="6"/>
  <c r="K284" i="6"/>
  <c r="H284" i="6"/>
  <c r="N283" i="6"/>
  <c r="K283" i="6"/>
  <c r="H283" i="6"/>
  <c r="N282" i="6"/>
  <c r="K282" i="6"/>
  <c r="H282" i="6"/>
  <c r="N281" i="6"/>
  <c r="K281" i="6"/>
  <c r="H281" i="6"/>
  <c r="N280" i="6"/>
  <c r="K280" i="6"/>
  <c r="H280" i="6"/>
  <c r="N279" i="6"/>
  <c r="K279" i="6"/>
  <c r="H279" i="6"/>
  <c r="N278" i="6"/>
  <c r="K278" i="6"/>
  <c r="H278" i="6"/>
  <c r="N277" i="6"/>
  <c r="K277" i="6"/>
  <c r="H277" i="6"/>
  <c r="N276" i="6"/>
  <c r="K276" i="6"/>
  <c r="H276" i="6"/>
  <c r="N275" i="6"/>
  <c r="K275" i="6"/>
  <c r="H275" i="6"/>
  <c r="N274" i="6"/>
  <c r="K274" i="6"/>
  <c r="H274" i="6"/>
  <c r="N273" i="6"/>
  <c r="K273" i="6"/>
  <c r="H273" i="6"/>
  <c r="N272" i="6"/>
  <c r="K272" i="6"/>
  <c r="H272" i="6"/>
  <c r="N271" i="6"/>
  <c r="K271" i="6"/>
  <c r="H271" i="6"/>
  <c r="N270" i="6"/>
  <c r="K270" i="6"/>
  <c r="H270" i="6"/>
  <c r="N269" i="6"/>
  <c r="K269" i="6"/>
  <c r="H269" i="6"/>
  <c r="N268" i="6"/>
  <c r="K268" i="6"/>
  <c r="H268" i="6"/>
  <c r="N267" i="6"/>
  <c r="K267" i="6"/>
  <c r="H267" i="6"/>
  <c r="N266" i="6"/>
  <c r="K266" i="6"/>
  <c r="H266" i="6"/>
  <c r="G25" i="8"/>
  <c r="H25" i="8"/>
  <c r="H13" i="8"/>
  <c r="G13" i="8"/>
  <c r="F13" i="8"/>
  <c r="F25" i="8"/>
  <c r="O16" i="3"/>
  <c r="N16" i="3"/>
  <c r="L16" i="3"/>
  <c r="K16" i="3"/>
  <c r="J16" i="3"/>
  <c r="N241" i="1"/>
  <c r="K241" i="1"/>
  <c r="H241" i="1"/>
  <c r="N240" i="1"/>
  <c r="K240" i="1"/>
  <c r="H240" i="1"/>
  <c r="N239" i="1"/>
  <c r="K239" i="1"/>
  <c r="H239" i="1"/>
  <c r="N238" i="1"/>
  <c r="K238" i="1"/>
  <c r="H238" i="1"/>
  <c r="N237" i="1"/>
  <c r="K237" i="1"/>
  <c r="H237" i="1"/>
  <c r="N236" i="1"/>
  <c r="K236" i="1"/>
  <c r="H236" i="1"/>
  <c r="N235" i="1"/>
  <c r="K235" i="1"/>
  <c r="H235" i="1"/>
  <c r="N234" i="1"/>
  <c r="K234" i="1"/>
  <c r="H234" i="1"/>
  <c r="N233" i="1"/>
  <c r="K233" i="1"/>
  <c r="H233" i="1"/>
  <c r="N232" i="1"/>
  <c r="K232" i="1"/>
  <c r="H232" i="1"/>
  <c r="N231" i="1"/>
  <c r="K231" i="1"/>
  <c r="H231" i="1"/>
  <c r="N230" i="1"/>
  <c r="K230" i="1"/>
  <c r="H230" i="1"/>
  <c r="N229" i="1"/>
  <c r="K229" i="1"/>
  <c r="H229" i="1"/>
  <c r="N228" i="1"/>
  <c r="K228" i="1"/>
  <c r="H228" i="1"/>
  <c r="N227" i="1"/>
  <c r="K227" i="1"/>
  <c r="H227" i="1"/>
  <c r="N226" i="1"/>
  <c r="K226" i="1"/>
  <c r="H226" i="1"/>
  <c r="N225" i="1"/>
  <c r="K225" i="1"/>
  <c r="H225" i="1"/>
  <c r="N224" i="1"/>
  <c r="K224" i="1"/>
  <c r="H224" i="1"/>
  <c r="N223" i="1"/>
  <c r="K223" i="1"/>
  <c r="H223" i="1"/>
  <c r="N222" i="1"/>
  <c r="K222" i="1"/>
  <c r="H222" i="1"/>
  <c r="N221" i="1"/>
  <c r="K221" i="1"/>
  <c r="H221" i="1"/>
  <c r="N220" i="1"/>
  <c r="K220" i="1"/>
  <c r="H220" i="1"/>
  <c r="N219" i="1"/>
  <c r="K219" i="1"/>
  <c r="H219" i="1"/>
  <c r="N218" i="1"/>
  <c r="K218" i="1"/>
  <c r="H218" i="1"/>
  <c r="N265" i="1"/>
  <c r="K265" i="1"/>
  <c r="H265" i="1"/>
  <c r="N264" i="1"/>
  <c r="K264" i="1"/>
  <c r="H264" i="1"/>
  <c r="N263" i="1"/>
  <c r="K263" i="1"/>
  <c r="H263" i="1"/>
  <c r="N262" i="1"/>
  <c r="K262" i="1"/>
  <c r="H262" i="1"/>
  <c r="N261" i="1"/>
  <c r="K261" i="1"/>
  <c r="H261" i="1"/>
  <c r="N260" i="1"/>
  <c r="K260" i="1"/>
  <c r="H260" i="1"/>
  <c r="N259" i="1"/>
  <c r="K259" i="1"/>
  <c r="H259" i="1"/>
  <c r="N258" i="1"/>
  <c r="K258" i="1"/>
  <c r="H258" i="1"/>
  <c r="N257" i="1"/>
  <c r="K257" i="1"/>
  <c r="H257" i="1"/>
  <c r="N256" i="1"/>
  <c r="K256" i="1"/>
  <c r="H256" i="1"/>
  <c r="N255" i="1"/>
  <c r="K255" i="1"/>
  <c r="H255" i="1"/>
  <c r="N254" i="1"/>
  <c r="K254" i="1"/>
  <c r="H254" i="1"/>
  <c r="N253" i="1"/>
  <c r="K253" i="1"/>
  <c r="H253" i="1"/>
  <c r="N252" i="1"/>
  <c r="K252" i="1"/>
  <c r="H252" i="1"/>
  <c r="N251" i="1"/>
  <c r="K251" i="1"/>
  <c r="H251" i="1"/>
  <c r="N250" i="1"/>
  <c r="K250" i="1"/>
  <c r="H250" i="1"/>
  <c r="N249" i="1"/>
  <c r="K249" i="1"/>
  <c r="H249" i="1"/>
  <c r="N248" i="1"/>
  <c r="K248" i="1"/>
  <c r="H248" i="1"/>
  <c r="N247" i="1"/>
  <c r="K247" i="1"/>
  <c r="H247" i="1"/>
  <c r="N246" i="1"/>
  <c r="K246" i="1"/>
  <c r="H246" i="1"/>
  <c r="N245" i="1"/>
  <c r="K245" i="1"/>
  <c r="H245" i="1"/>
  <c r="N244" i="1"/>
  <c r="K244" i="1"/>
  <c r="H244" i="1"/>
  <c r="N243" i="1"/>
  <c r="K243" i="1"/>
  <c r="H243" i="1"/>
  <c r="N242" i="1"/>
  <c r="K242" i="1"/>
  <c r="H242" i="1"/>
  <c r="O15" i="3"/>
  <c r="N15" i="3"/>
  <c r="L15" i="3"/>
  <c r="K15" i="3"/>
  <c r="J15" i="3"/>
  <c r="N265" i="6"/>
  <c r="N264" i="6"/>
  <c r="N263" i="6"/>
  <c r="N262" i="6"/>
  <c r="N261" i="6"/>
  <c r="N260" i="6"/>
  <c r="N259" i="6"/>
  <c r="N258" i="6"/>
  <c r="N257" i="6"/>
  <c r="N256" i="6"/>
  <c r="N255" i="6"/>
  <c r="N254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N253" i="6"/>
  <c r="K253" i="6"/>
  <c r="H253" i="6"/>
  <c r="N252" i="6"/>
  <c r="K252" i="6"/>
  <c r="H252" i="6"/>
  <c r="N251" i="6"/>
  <c r="K251" i="6"/>
  <c r="H251" i="6"/>
  <c r="N250" i="6"/>
  <c r="K250" i="6"/>
  <c r="H250" i="6"/>
  <c r="N249" i="6"/>
  <c r="K249" i="6"/>
  <c r="H249" i="6"/>
  <c r="N248" i="6"/>
  <c r="K248" i="6"/>
  <c r="H248" i="6"/>
  <c r="N247" i="6"/>
  <c r="K247" i="6"/>
  <c r="H247" i="6"/>
  <c r="N246" i="6"/>
  <c r="K246" i="6"/>
  <c r="H246" i="6"/>
  <c r="N245" i="6"/>
  <c r="K245" i="6"/>
  <c r="H245" i="6"/>
  <c r="N244" i="6"/>
  <c r="K244" i="6"/>
  <c r="H244" i="6"/>
  <c r="N243" i="6"/>
  <c r="K243" i="6"/>
  <c r="H243" i="6"/>
  <c r="N242" i="6"/>
  <c r="K242" i="6"/>
  <c r="H242" i="6"/>
  <c r="N241" i="6"/>
  <c r="K241" i="6"/>
  <c r="H241" i="6"/>
  <c r="N240" i="6"/>
  <c r="K240" i="6"/>
  <c r="H240" i="6"/>
  <c r="N239" i="6"/>
  <c r="K239" i="6"/>
  <c r="H239" i="6"/>
  <c r="N238" i="6"/>
  <c r="K238" i="6"/>
  <c r="H238" i="6"/>
  <c r="N237" i="6"/>
  <c r="K237" i="6"/>
  <c r="H237" i="6"/>
  <c r="N236" i="6"/>
  <c r="K236" i="6"/>
  <c r="H236" i="6"/>
  <c r="N235" i="6"/>
  <c r="K235" i="6"/>
  <c r="H235" i="6"/>
  <c r="N234" i="6"/>
  <c r="K234" i="6"/>
  <c r="H234" i="6"/>
  <c r="N233" i="6"/>
  <c r="K233" i="6"/>
  <c r="H233" i="6"/>
  <c r="N232" i="6"/>
  <c r="K232" i="6"/>
  <c r="H232" i="6"/>
  <c r="N231" i="6"/>
  <c r="K231" i="6"/>
  <c r="H231" i="6"/>
  <c r="N230" i="6"/>
  <c r="K230" i="6"/>
  <c r="H230" i="6"/>
  <c r="N229" i="6"/>
  <c r="K229" i="6"/>
  <c r="H229" i="6"/>
  <c r="N228" i="6"/>
  <c r="K228" i="6"/>
  <c r="H228" i="6"/>
  <c r="N227" i="6"/>
  <c r="K227" i="6"/>
  <c r="H227" i="6"/>
  <c r="N226" i="6"/>
  <c r="K226" i="6"/>
  <c r="H226" i="6"/>
  <c r="N225" i="6"/>
  <c r="K225" i="6"/>
  <c r="H225" i="6"/>
  <c r="N224" i="6"/>
  <c r="K224" i="6"/>
  <c r="H224" i="6"/>
  <c r="N223" i="6"/>
  <c r="K223" i="6"/>
  <c r="H223" i="6"/>
  <c r="N222" i="6"/>
  <c r="K222" i="6"/>
  <c r="H222" i="6"/>
  <c r="N221" i="6"/>
  <c r="K221" i="6"/>
  <c r="H221" i="6"/>
  <c r="N220" i="6"/>
  <c r="K220" i="6"/>
  <c r="H220" i="6"/>
  <c r="N219" i="6"/>
  <c r="K219" i="6"/>
  <c r="H219" i="6"/>
  <c r="N218" i="6"/>
  <c r="K218" i="6"/>
  <c r="H218" i="6"/>
  <c r="I8" i="7"/>
  <c r="J8" i="7"/>
  <c r="K8" i="7"/>
  <c r="L8" i="7"/>
  <c r="M8" i="7"/>
  <c r="I9" i="7"/>
  <c r="J9" i="7"/>
  <c r="K9" i="7"/>
  <c r="L9" i="7"/>
  <c r="M9" i="7"/>
  <c r="Q26" i="7"/>
  <c r="N14" i="7"/>
  <c r="O14" i="7"/>
  <c r="P14" i="7"/>
  <c r="Q14" i="7"/>
  <c r="O26" i="7"/>
  <c r="P26" i="7"/>
  <c r="N26" i="7"/>
  <c r="M4" i="7"/>
  <c r="M5" i="7"/>
  <c r="M6" i="7"/>
  <c r="M7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3" i="7"/>
  <c r="J3" i="7"/>
  <c r="K3" i="7"/>
  <c r="L3" i="7"/>
  <c r="J4" i="7"/>
  <c r="K4" i="7"/>
  <c r="L4" i="7"/>
  <c r="J5" i="7"/>
  <c r="K5" i="7"/>
  <c r="L5" i="7"/>
  <c r="J6" i="7"/>
  <c r="K6" i="7"/>
  <c r="L6" i="7"/>
  <c r="J7" i="7"/>
  <c r="K7" i="7"/>
  <c r="L7" i="7"/>
  <c r="J10" i="7"/>
  <c r="K10" i="7"/>
  <c r="L10" i="7"/>
  <c r="J11" i="7"/>
  <c r="K11" i="7"/>
  <c r="L11" i="7"/>
  <c r="J12" i="7"/>
  <c r="K12" i="7"/>
  <c r="L12" i="7"/>
  <c r="J13" i="7"/>
  <c r="K13" i="7"/>
  <c r="L13" i="7"/>
  <c r="J14" i="7"/>
  <c r="K14" i="7"/>
  <c r="L14" i="7"/>
  <c r="J15" i="7"/>
  <c r="K15" i="7"/>
  <c r="L15" i="7"/>
  <c r="J16" i="7"/>
  <c r="K16" i="7"/>
  <c r="L16" i="7"/>
  <c r="J17" i="7"/>
  <c r="K17" i="7"/>
  <c r="L17" i="7"/>
  <c r="J18" i="7"/>
  <c r="K18" i="7"/>
  <c r="L18" i="7"/>
  <c r="J19" i="7"/>
  <c r="K19" i="7"/>
  <c r="L19" i="7"/>
  <c r="J20" i="7"/>
  <c r="K20" i="7"/>
  <c r="L20" i="7"/>
  <c r="J21" i="7"/>
  <c r="K21" i="7"/>
  <c r="L21" i="7"/>
  <c r="J22" i="7"/>
  <c r="K22" i="7"/>
  <c r="L22" i="7"/>
  <c r="J23" i="7"/>
  <c r="K23" i="7"/>
  <c r="L23" i="7"/>
  <c r="J24" i="7"/>
  <c r="K24" i="7"/>
  <c r="L24" i="7"/>
  <c r="J25" i="7"/>
  <c r="K25" i="7"/>
  <c r="L25" i="7"/>
  <c r="J26" i="7"/>
  <c r="K26" i="7"/>
  <c r="L26" i="7"/>
  <c r="I4" i="7"/>
  <c r="I5" i="7"/>
  <c r="I6" i="7"/>
  <c r="I7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3" i="7"/>
  <c r="N217" i="6"/>
  <c r="K217" i="6"/>
  <c r="H217" i="6"/>
  <c r="N216" i="6"/>
  <c r="K216" i="6"/>
  <c r="H216" i="6"/>
  <c r="N215" i="6"/>
  <c r="K215" i="6"/>
  <c r="H215" i="6"/>
  <c r="N214" i="6"/>
  <c r="K214" i="6"/>
  <c r="H214" i="6"/>
  <c r="N213" i="6"/>
  <c r="K213" i="6"/>
  <c r="H213" i="6"/>
  <c r="N212" i="6"/>
  <c r="K212" i="6"/>
  <c r="H212" i="6"/>
  <c r="N211" i="6"/>
  <c r="K211" i="6"/>
  <c r="H211" i="6"/>
  <c r="N210" i="6"/>
  <c r="K210" i="6"/>
  <c r="H210" i="6"/>
  <c r="N209" i="6"/>
  <c r="K209" i="6"/>
  <c r="H209" i="6"/>
  <c r="N208" i="6"/>
  <c r="K208" i="6"/>
  <c r="H208" i="6"/>
  <c r="N207" i="6"/>
  <c r="K207" i="6"/>
  <c r="H207" i="6"/>
  <c r="N206" i="6"/>
  <c r="K206" i="6"/>
  <c r="H206" i="6"/>
  <c r="N205" i="6"/>
  <c r="K205" i="6"/>
  <c r="H205" i="6"/>
  <c r="N204" i="6"/>
  <c r="K204" i="6"/>
  <c r="H204" i="6"/>
  <c r="N203" i="6"/>
  <c r="K203" i="6"/>
  <c r="H203" i="6"/>
  <c r="N202" i="6"/>
  <c r="K202" i="6"/>
  <c r="H202" i="6"/>
  <c r="N201" i="6"/>
  <c r="K201" i="6"/>
  <c r="H201" i="6"/>
  <c r="N200" i="6"/>
  <c r="K200" i="6"/>
  <c r="H200" i="6"/>
  <c r="N199" i="6"/>
  <c r="K199" i="6"/>
  <c r="H199" i="6"/>
  <c r="N198" i="6"/>
  <c r="K198" i="6"/>
  <c r="H198" i="6"/>
  <c r="N197" i="6"/>
  <c r="K197" i="6"/>
  <c r="H197" i="6"/>
  <c r="N196" i="6"/>
  <c r="K196" i="6"/>
  <c r="H196" i="6"/>
  <c r="N195" i="6"/>
  <c r="K195" i="6"/>
  <c r="H195" i="6"/>
  <c r="N194" i="6"/>
  <c r="K194" i="6"/>
  <c r="H194" i="6"/>
  <c r="N193" i="6"/>
  <c r="K193" i="6"/>
  <c r="H193" i="6"/>
  <c r="N192" i="6"/>
  <c r="K192" i="6"/>
  <c r="H192" i="6"/>
  <c r="N191" i="6"/>
  <c r="K191" i="6"/>
  <c r="H191" i="6"/>
  <c r="N190" i="6"/>
  <c r="K190" i="6"/>
  <c r="H190" i="6"/>
  <c r="N189" i="6"/>
  <c r="K189" i="6"/>
  <c r="H189" i="6"/>
  <c r="N188" i="6"/>
  <c r="K188" i="6"/>
  <c r="H188" i="6"/>
  <c r="N187" i="6"/>
  <c r="K187" i="6"/>
  <c r="H187" i="6"/>
  <c r="N186" i="6"/>
  <c r="K186" i="6"/>
  <c r="H186" i="6"/>
  <c r="N185" i="6"/>
  <c r="K185" i="6"/>
  <c r="H185" i="6"/>
  <c r="N184" i="6"/>
  <c r="K184" i="6"/>
  <c r="H184" i="6"/>
  <c r="N183" i="6"/>
  <c r="K183" i="6"/>
  <c r="H183" i="6"/>
  <c r="N182" i="6"/>
  <c r="K182" i="6"/>
  <c r="H182" i="6"/>
  <c r="N181" i="6"/>
  <c r="K181" i="6"/>
  <c r="H181" i="6"/>
  <c r="N180" i="6"/>
  <c r="K180" i="6"/>
  <c r="H180" i="6"/>
  <c r="N179" i="6"/>
  <c r="K179" i="6"/>
  <c r="H179" i="6"/>
  <c r="N178" i="6"/>
  <c r="K178" i="6"/>
  <c r="H178" i="6"/>
  <c r="N177" i="6"/>
  <c r="K177" i="6"/>
  <c r="H177" i="6"/>
  <c r="N176" i="6"/>
  <c r="K176" i="6"/>
  <c r="H176" i="6"/>
  <c r="N175" i="6"/>
  <c r="K175" i="6"/>
  <c r="H175" i="6"/>
  <c r="N174" i="6"/>
  <c r="K174" i="6"/>
  <c r="H174" i="6"/>
  <c r="N173" i="6"/>
  <c r="K173" i="6"/>
  <c r="H173" i="6"/>
  <c r="N172" i="6"/>
  <c r="K172" i="6"/>
  <c r="H172" i="6"/>
  <c r="N171" i="6"/>
  <c r="K171" i="6"/>
  <c r="H171" i="6"/>
  <c r="N170" i="6"/>
  <c r="K170" i="6"/>
  <c r="H170" i="6"/>
  <c r="N169" i="6"/>
  <c r="K169" i="6"/>
  <c r="H169" i="6"/>
  <c r="N168" i="6"/>
  <c r="K168" i="6"/>
  <c r="H168" i="6"/>
  <c r="N167" i="6"/>
  <c r="K167" i="6"/>
  <c r="H167" i="6"/>
  <c r="N166" i="6"/>
  <c r="K166" i="6"/>
  <c r="H166" i="6"/>
  <c r="N165" i="6"/>
  <c r="K165" i="6"/>
  <c r="H165" i="6"/>
  <c r="N164" i="6"/>
  <c r="K164" i="6"/>
  <c r="H164" i="6"/>
  <c r="N163" i="6"/>
  <c r="K163" i="6"/>
  <c r="H163" i="6"/>
  <c r="N162" i="6"/>
  <c r="K162" i="6"/>
  <c r="H162" i="6"/>
  <c r="N161" i="6"/>
  <c r="K161" i="6"/>
  <c r="H161" i="6"/>
  <c r="N160" i="6"/>
  <c r="K160" i="6"/>
  <c r="H160" i="6"/>
  <c r="N159" i="6"/>
  <c r="K159" i="6"/>
  <c r="H159" i="6"/>
  <c r="N158" i="6"/>
  <c r="K158" i="6"/>
  <c r="H158" i="6"/>
  <c r="N157" i="6"/>
  <c r="K157" i="6"/>
  <c r="H157" i="6"/>
  <c r="N156" i="6"/>
  <c r="K156" i="6"/>
  <c r="H156" i="6"/>
  <c r="N155" i="6"/>
  <c r="K155" i="6"/>
  <c r="H155" i="6"/>
  <c r="N154" i="6"/>
  <c r="K154" i="6"/>
  <c r="H154" i="6"/>
  <c r="N153" i="6"/>
  <c r="K153" i="6"/>
  <c r="H153" i="6"/>
  <c r="N152" i="6"/>
  <c r="K152" i="6"/>
  <c r="H152" i="6"/>
  <c r="N151" i="6"/>
  <c r="K151" i="6"/>
  <c r="H151" i="6"/>
  <c r="N150" i="6"/>
  <c r="K150" i="6"/>
  <c r="H150" i="6"/>
  <c r="N149" i="6"/>
  <c r="K149" i="6"/>
  <c r="H149" i="6"/>
  <c r="N148" i="6"/>
  <c r="K148" i="6"/>
  <c r="H148" i="6"/>
  <c r="N147" i="6"/>
  <c r="K147" i="6"/>
  <c r="H147" i="6"/>
  <c r="N146" i="6"/>
  <c r="K146" i="6"/>
  <c r="H146" i="6"/>
  <c r="N145" i="6"/>
  <c r="K145" i="6"/>
  <c r="H145" i="6"/>
  <c r="N144" i="6"/>
  <c r="K144" i="6"/>
  <c r="H144" i="6"/>
  <c r="N143" i="6"/>
  <c r="K143" i="6"/>
  <c r="H143" i="6"/>
  <c r="N142" i="6"/>
  <c r="K142" i="6"/>
  <c r="H142" i="6"/>
  <c r="N141" i="6"/>
  <c r="K141" i="6"/>
  <c r="H141" i="6"/>
  <c r="N140" i="6"/>
  <c r="K140" i="6"/>
  <c r="H140" i="6"/>
  <c r="N139" i="6"/>
  <c r="K139" i="6"/>
  <c r="H139" i="6"/>
  <c r="N138" i="6"/>
  <c r="K138" i="6"/>
  <c r="H138" i="6"/>
  <c r="N137" i="6"/>
  <c r="K137" i="6"/>
  <c r="H137" i="6"/>
  <c r="N136" i="6"/>
  <c r="K136" i="6"/>
  <c r="H136" i="6"/>
  <c r="N135" i="6"/>
  <c r="K135" i="6"/>
  <c r="H135" i="6"/>
  <c r="N134" i="6"/>
  <c r="K134" i="6"/>
  <c r="H134" i="6"/>
  <c r="N133" i="6"/>
  <c r="K133" i="6"/>
  <c r="H133" i="6"/>
  <c r="N132" i="6"/>
  <c r="K132" i="6"/>
  <c r="H132" i="6"/>
  <c r="N131" i="6"/>
  <c r="K131" i="6"/>
  <c r="H131" i="6"/>
  <c r="N130" i="6"/>
  <c r="K130" i="6"/>
  <c r="H130" i="6"/>
  <c r="N129" i="6"/>
  <c r="K129" i="6"/>
  <c r="H129" i="6"/>
  <c r="N128" i="6"/>
  <c r="K128" i="6"/>
  <c r="H128" i="6"/>
  <c r="N127" i="6"/>
  <c r="K127" i="6"/>
  <c r="H127" i="6"/>
  <c r="N126" i="6"/>
  <c r="K126" i="6"/>
  <c r="H126" i="6"/>
  <c r="N125" i="6"/>
  <c r="K125" i="6"/>
  <c r="H125" i="6"/>
  <c r="N124" i="6"/>
  <c r="K124" i="6"/>
  <c r="H124" i="6"/>
  <c r="N123" i="6"/>
  <c r="K123" i="6"/>
  <c r="H123" i="6"/>
  <c r="N122" i="6"/>
  <c r="K122" i="6"/>
  <c r="H122" i="6"/>
  <c r="N121" i="6"/>
  <c r="K121" i="6"/>
  <c r="H121" i="6"/>
  <c r="N120" i="6"/>
  <c r="K120" i="6"/>
  <c r="H120" i="6"/>
  <c r="N119" i="6"/>
  <c r="K119" i="6"/>
  <c r="H119" i="6"/>
  <c r="N118" i="6"/>
  <c r="K118" i="6"/>
  <c r="H118" i="6"/>
  <c r="N117" i="6"/>
  <c r="K117" i="6"/>
  <c r="H117" i="6"/>
  <c r="N116" i="6"/>
  <c r="K116" i="6"/>
  <c r="H116" i="6"/>
  <c r="N115" i="6"/>
  <c r="K115" i="6"/>
  <c r="H115" i="6"/>
  <c r="N114" i="6"/>
  <c r="K114" i="6"/>
  <c r="H114" i="6"/>
  <c r="N113" i="6"/>
  <c r="K113" i="6"/>
  <c r="H113" i="6"/>
  <c r="N112" i="6"/>
  <c r="K112" i="6"/>
  <c r="H112" i="6"/>
  <c r="N111" i="6"/>
  <c r="K111" i="6"/>
  <c r="H111" i="6"/>
  <c r="N110" i="6"/>
  <c r="K110" i="6"/>
  <c r="H110" i="6"/>
  <c r="N109" i="6"/>
  <c r="K109" i="6"/>
  <c r="H109" i="6"/>
  <c r="N108" i="6"/>
  <c r="K108" i="6"/>
  <c r="H108" i="6"/>
  <c r="N107" i="6"/>
  <c r="K107" i="6"/>
  <c r="H107" i="6"/>
  <c r="N106" i="6"/>
  <c r="K106" i="6"/>
  <c r="H106" i="6"/>
  <c r="N105" i="6"/>
  <c r="K105" i="6"/>
  <c r="H105" i="6"/>
  <c r="N104" i="6"/>
  <c r="K104" i="6"/>
  <c r="H104" i="6"/>
  <c r="N103" i="6"/>
  <c r="K103" i="6"/>
  <c r="H103" i="6"/>
  <c r="N102" i="6"/>
  <c r="K102" i="6"/>
  <c r="H102" i="6"/>
  <c r="N101" i="6"/>
  <c r="K101" i="6"/>
  <c r="H101" i="6"/>
  <c r="N100" i="6"/>
  <c r="K100" i="6"/>
  <c r="H100" i="6"/>
  <c r="N99" i="6"/>
  <c r="K99" i="6"/>
  <c r="H99" i="6"/>
  <c r="N98" i="6"/>
  <c r="K98" i="6"/>
  <c r="H98" i="6"/>
  <c r="N97" i="6"/>
  <c r="K97" i="6"/>
  <c r="H97" i="6"/>
  <c r="N96" i="6"/>
  <c r="K96" i="6"/>
  <c r="H96" i="6"/>
  <c r="N95" i="6"/>
  <c r="K95" i="6"/>
  <c r="H95" i="6"/>
  <c r="N94" i="6"/>
  <c r="K94" i="6"/>
  <c r="H94" i="6"/>
  <c r="N93" i="6"/>
  <c r="K93" i="6"/>
  <c r="H93" i="6"/>
  <c r="N92" i="6"/>
  <c r="K92" i="6"/>
  <c r="H92" i="6"/>
  <c r="N91" i="6"/>
  <c r="K91" i="6"/>
  <c r="H91" i="6"/>
  <c r="N90" i="6"/>
  <c r="K90" i="6"/>
  <c r="H90" i="6"/>
  <c r="N89" i="6"/>
  <c r="K89" i="6"/>
  <c r="H89" i="6"/>
  <c r="N88" i="6"/>
  <c r="K88" i="6"/>
  <c r="H88" i="6"/>
  <c r="N87" i="6"/>
  <c r="K87" i="6"/>
  <c r="H87" i="6"/>
  <c r="N86" i="6"/>
  <c r="K86" i="6"/>
  <c r="H86" i="6"/>
  <c r="N85" i="6"/>
  <c r="K85" i="6"/>
  <c r="H85" i="6"/>
  <c r="N84" i="6"/>
  <c r="K84" i="6"/>
  <c r="H84" i="6"/>
  <c r="N83" i="6"/>
  <c r="K83" i="6"/>
  <c r="H83" i="6"/>
  <c r="N82" i="6"/>
  <c r="K82" i="6"/>
  <c r="H82" i="6"/>
  <c r="N81" i="6"/>
  <c r="K81" i="6"/>
  <c r="H81" i="6"/>
  <c r="N80" i="6"/>
  <c r="K80" i="6"/>
  <c r="H80" i="6"/>
  <c r="N79" i="6"/>
  <c r="K79" i="6"/>
  <c r="H79" i="6"/>
  <c r="N78" i="6"/>
  <c r="K78" i="6"/>
  <c r="H78" i="6"/>
  <c r="N77" i="6"/>
  <c r="K77" i="6"/>
  <c r="H77" i="6"/>
  <c r="N76" i="6"/>
  <c r="K76" i="6"/>
  <c r="H76" i="6"/>
  <c r="N75" i="6"/>
  <c r="K75" i="6"/>
  <c r="H75" i="6"/>
  <c r="N74" i="6"/>
  <c r="K74" i="6"/>
  <c r="H74" i="6"/>
  <c r="N73" i="6"/>
  <c r="K73" i="6"/>
  <c r="H73" i="6"/>
  <c r="N72" i="6"/>
  <c r="K72" i="6"/>
  <c r="H72" i="6"/>
  <c r="N71" i="6"/>
  <c r="K71" i="6"/>
  <c r="H71" i="6"/>
  <c r="N70" i="6"/>
  <c r="K70" i="6"/>
  <c r="H70" i="6"/>
  <c r="N69" i="6"/>
  <c r="K69" i="6"/>
  <c r="H69" i="6"/>
  <c r="N68" i="6"/>
  <c r="K68" i="6"/>
  <c r="H68" i="6"/>
  <c r="N67" i="6"/>
  <c r="K67" i="6"/>
  <c r="H67" i="6"/>
  <c r="N66" i="6"/>
  <c r="K66" i="6"/>
  <c r="H66" i="6"/>
  <c r="N65" i="6"/>
  <c r="K65" i="6"/>
  <c r="H65" i="6"/>
  <c r="N64" i="6"/>
  <c r="K64" i="6"/>
  <c r="H64" i="6"/>
  <c r="N63" i="6"/>
  <c r="K63" i="6"/>
  <c r="H63" i="6"/>
  <c r="N62" i="6"/>
  <c r="K62" i="6"/>
  <c r="H62" i="6"/>
  <c r="N61" i="6"/>
  <c r="K61" i="6"/>
  <c r="H61" i="6"/>
  <c r="N60" i="6"/>
  <c r="K60" i="6"/>
  <c r="H60" i="6"/>
  <c r="N59" i="6"/>
  <c r="K59" i="6"/>
  <c r="H59" i="6"/>
  <c r="N58" i="6"/>
  <c r="K58" i="6"/>
  <c r="H58" i="6"/>
  <c r="N57" i="6"/>
  <c r="K57" i="6"/>
  <c r="H57" i="6"/>
  <c r="N56" i="6"/>
  <c r="K56" i="6"/>
  <c r="H56" i="6"/>
  <c r="N55" i="6"/>
  <c r="K55" i="6"/>
  <c r="H55" i="6"/>
  <c r="N54" i="6"/>
  <c r="K54" i="6"/>
  <c r="H54" i="6"/>
  <c r="N53" i="6"/>
  <c r="K53" i="6"/>
  <c r="H53" i="6"/>
  <c r="N52" i="6"/>
  <c r="K52" i="6"/>
  <c r="H52" i="6"/>
  <c r="N51" i="6"/>
  <c r="K51" i="6"/>
  <c r="H51" i="6"/>
  <c r="N50" i="6"/>
  <c r="K50" i="6"/>
  <c r="H50" i="6"/>
  <c r="N49" i="6"/>
  <c r="K49" i="6"/>
  <c r="H49" i="6"/>
  <c r="N48" i="6"/>
  <c r="K48" i="6"/>
  <c r="H48" i="6"/>
  <c r="N47" i="6"/>
  <c r="K47" i="6"/>
  <c r="H47" i="6"/>
  <c r="N46" i="6"/>
  <c r="K46" i="6"/>
  <c r="H46" i="6"/>
  <c r="N45" i="6"/>
  <c r="K45" i="6"/>
  <c r="H45" i="6"/>
  <c r="N44" i="6"/>
  <c r="K44" i="6"/>
  <c r="H44" i="6"/>
  <c r="N43" i="6"/>
  <c r="K43" i="6"/>
  <c r="H43" i="6"/>
  <c r="N42" i="6"/>
  <c r="K42" i="6"/>
  <c r="H42" i="6"/>
  <c r="N41" i="6"/>
  <c r="K41" i="6"/>
  <c r="H41" i="6"/>
  <c r="N40" i="6"/>
  <c r="K40" i="6"/>
  <c r="H40" i="6"/>
  <c r="N39" i="6"/>
  <c r="K39" i="6"/>
  <c r="H39" i="6"/>
  <c r="N38" i="6"/>
  <c r="K38" i="6"/>
  <c r="H38" i="6"/>
  <c r="N37" i="6"/>
  <c r="K37" i="6"/>
  <c r="H37" i="6"/>
  <c r="N36" i="6"/>
  <c r="K36" i="6"/>
  <c r="H36" i="6"/>
  <c r="N35" i="6"/>
  <c r="K35" i="6"/>
  <c r="H35" i="6"/>
  <c r="N34" i="6"/>
  <c r="K34" i="6"/>
  <c r="H34" i="6"/>
  <c r="N33" i="6"/>
  <c r="K33" i="6"/>
  <c r="H33" i="6"/>
  <c r="N32" i="6"/>
  <c r="K32" i="6"/>
  <c r="H32" i="6"/>
  <c r="N31" i="6"/>
  <c r="K31" i="6"/>
  <c r="H31" i="6"/>
  <c r="N30" i="6"/>
  <c r="K30" i="6"/>
  <c r="H30" i="6"/>
  <c r="N29" i="6"/>
  <c r="K29" i="6"/>
  <c r="H29" i="6"/>
  <c r="N28" i="6"/>
  <c r="K28" i="6"/>
  <c r="H28" i="6"/>
  <c r="N27" i="6"/>
  <c r="K27" i="6"/>
  <c r="H27" i="6"/>
  <c r="N26" i="6"/>
  <c r="K26" i="6"/>
  <c r="H26" i="6"/>
  <c r="N25" i="6"/>
  <c r="K25" i="6"/>
  <c r="H25" i="6"/>
  <c r="N24" i="6"/>
  <c r="K24" i="6"/>
  <c r="H24" i="6"/>
  <c r="N23" i="6"/>
  <c r="K23" i="6"/>
  <c r="H23" i="6"/>
  <c r="N22" i="6"/>
  <c r="K22" i="6"/>
  <c r="H22" i="6"/>
  <c r="N21" i="6"/>
  <c r="K21" i="6"/>
  <c r="H21" i="6"/>
  <c r="N20" i="6"/>
  <c r="K20" i="6"/>
  <c r="H20" i="6"/>
  <c r="N19" i="6"/>
  <c r="K19" i="6"/>
  <c r="H19" i="6"/>
  <c r="N18" i="6"/>
  <c r="K18" i="6"/>
  <c r="H18" i="6"/>
  <c r="N17" i="6"/>
  <c r="K17" i="6"/>
  <c r="H17" i="6"/>
  <c r="N16" i="6"/>
  <c r="K16" i="6"/>
  <c r="H16" i="6"/>
  <c r="N15" i="6"/>
  <c r="K15" i="6"/>
  <c r="H15" i="6"/>
  <c r="N14" i="6"/>
  <c r="K14" i="6"/>
  <c r="H14" i="6"/>
  <c r="N13" i="6"/>
  <c r="K13" i="6"/>
  <c r="H13" i="6"/>
  <c r="N12" i="6"/>
  <c r="K12" i="6"/>
  <c r="H12" i="6"/>
  <c r="N11" i="6"/>
  <c r="K11" i="6"/>
  <c r="H11" i="6"/>
  <c r="N10" i="6"/>
  <c r="K10" i="6"/>
  <c r="H10" i="6"/>
  <c r="N9" i="6"/>
  <c r="K9" i="6"/>
  <c r="H9" i="6"/>
  <c r="N8" i="6"/>
  <c r="K8" i="6"/>
  <c r="H8" i="6"/>
  <c r="N7" i="6"/>
  <c r="K7" i="6"/>
  <c r="H7" i="6"/>
  <c r="N6" i="6"/>
  <c r="K6" i="6"/>
  <c r="H6" i="6"/>
  <c r="N5" i="6"/>
  <c r="K5" i="6"/>
  <c r="H5" i="6"/>
  <c r="N4" i="6"/>
  <c r="K4" i="6"/>
  <c r="H4" i="6"/>
  <c r="N3" i="6"/>
  <c r="K3" i="6"/>
  <c r="H3" i="6"/>
  <c r="N2" i="6"/>
  <c r="K2" i="6"/>
  <c r="H2" i="6"/>
  <c r="O14" i="3"/>
  <c r="N14" i="3"/>
  <c r="L14" i="3"/>
  <c r="K14" i="3"/>
  <c r="J14" i="3"/>
  <c r="N217" i="1"/>
  <c r="N216" i="1"/>
  <c r="N215" i="1"/>
  <c r="N214" i="1"/>
  <c r="N213" i="1"/>
  <c r="N212" i="1"/>
  <c r="N211" i="1"/>
  <c r="N210" i="1"/>
  <c r="N209" i="1"/>
  <c r="N208" i="1"/>
  <c r="N207" i="1"/>
  <c r="N206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N195" i="1"/>
  <c r="N196" i="1"/>
  <c r="N197" i="1"/>
  <c r="N198" i="1"/>
  <c r="N199" i="1"/>
  <c r="N200" i="1"/>
  <c r="N201" i="1"/>
  <c r="N202" i="1"/>
  <c r="N203" i="1"/>
  <c r="N204" i="1"/>
  <c r="N205" i="1"/>
  <c r="N194" i="1"/>
  <c r="K196" i="1"/>
  <c r="K197" i="1"/>
  <c r="K198" i="1"/>
  <c r="K199" i="1"/>
  <c r="K200" i="1"/>
  <c r="K201" i="1"/>
  <c r="K202" i="1"/>
  <c r="K203" i="1"/>
  <c r="K204" i="1"/>
  <c r="K205" i="1"/>
  <c r="K195" i="1"/>
  <c r="K194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O7" i="3"/>
  <c r="O8" i="3"/>
  <c r="O9" i="3"/>
  <c r="O10" i="3"/>
  <c r="O11" i="3"/>
  <c r="O12" i="3"/>
  <c r="O13" i="3"/>
  <c r="O6" i="3"/>
  <c r="N7" i="3"/>
  <c r="N8" i="3"/>
  <c r="N9" i="3"/>
  <c r="N10" i="3"/>
  <c r="N11" i="3"/>
  <c r="N12" i="3"/>
  <c r="N13" i="3"/>
  <c r="N6" i="3"/>
  <c r="L7" i="3"/>
  <c r="L8" i="3"/>
  <c r="L9" i="3"/>
  <c r="L10" i="3"/>
  <c r="L11" i="3"/>
  <c r="L12" i="3"/>
  <c r="L13" i="3"/>
  <c r="L6" i="3"/>
  <c r="K13" i="3"/>
  <c r="K12" i="3"/>
  <c r="K11" i="3"/>
  <c r="K10" i="3"/>
  <c r="K9" i="3"/>
  <c r="K8" i="3"/>
  <c r="K7" i="3"/>
  <c r="K6" i="3"/>
  <c r="J7" i="3"/>
  <c r="J8" i="3"/>
  <c r="J9" i="3"/>
  <c r="J10" i="3"/>
  <c r="J11" i="3"/>
  <c r="J12" i="3"/>
  <c r="J13" i="3"/>
  <c r="J6" i="3"/>
  <c r="N193" i="1"/>
  <c r="N192" i="1"/>
  <c r="N191" i="1"/>
  <c r="N190" i="1"/>
  <c r="N189" i="1"/>
  <c r="N188" i="1"/>
  <c r="N187" i="1"/>
  <c r="N186" i="1"/>
  <c r="N185" i="1"/>
  <c r="N184" i="1"/>
  <c r="N183" i="1"/>
  <c r="N182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N171" i="1"/>
  <c r="N172" i="1"/>
  <c r="N173" i="1"/>
  <c r="N174" i="1"/>
  <c r="N175" i="1"/>
  <c r="N176" i="1"/>
  <c r="N177" i="1"/>
  <c r="N178" i="1"/>
  <c r="N179" i="1"/>
  <c r="N180" i="1"/>
  <c r="N181" i="1"/>
  <c r="N170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N133" i="1"/>
  <c r="K133" i="1"/>
  <c r="H133" i="1"/>
  <c r="N132" i="1"/>
  <c r="K132" i="1"/>
  <c r="H132" i="1"/>
  <c r="N131" i="1"/>
  <c r="K131" i="1"/>
  <c r="H131" i="1"/>
  <c r="N130" i="1"/>
  <c r="K130" i="1"/>
  <c r="H130" i="1"/>
  <c r="N129" i="1"/>
  <c r="K129" i="1"/>
  <c r="H129" i="1"/>
  <c r="N128" i="1"/>
  <c r="K128" i="1"/>
  <c r="H128" i="1"/>
  <c r="N127" i="1"/>
  <c r="K127" i="1"/>
  <c r="H127" i="1"/>
  <c r="N126" i="1"/>
  <c r="K126" i="1"/>
  <c r="H126" i="1"/>
  <c r="N125" i="1"/>
  <c r="K125" i="1"/>
  <c r="H125" i="1"/>
  <c r="N124" i="1"/>
  <c r="K124" i="1"/>
  <c r="H124" i="1"/>
  <c r="N123" i="1"/>
  <c r="K123" i="1"/>
  <c r="H123" i="1"/>
  <c r="N122" i="1"/>
  <c r="K122" i="1"/>
  <c r="H122" i="1"/>
  <c r="N117" i="1"/>
  <c r="N118" i="1"/>
  <c r="N119" i="1"/>
  <c r="N120" i="1"/>
  <c r="N121" i="1"/>
  <c r="K117" i="1"/>
  <c r="K118" i="1"/>
  <c r="K119" i="1"/>
  <c r="K120" i="1"/>
  <c r="K121" i="1"/>
  <c r="H117" i="1"/>
  <c r="H118" i="1"/>
  <c r="H119" i="1"/>
  <c r="H120" i="1"/>
  <c r="H121" i="1"/>
  <c r="N116" i="1"/>
  <c r="K116" i="1"/>
  <c r="H116" i="1"/>
  <c r="N115" i="1"/>
  <c r="K115" i="1"/>
  <c r="H115" i="1"/>
  <c r="N114" i="1"/>
  <c r="K114" i="1"/>
  <c r="H114" i="1"/>
  <c r="N113" i="1"/>
  <c r="K113" i="1"/>
  <c r="H113" i="1"/>
  <c r="N112" i="1"/>
  <c r="K112" i="1"/>
  <c r="H112" i="1"/>
  <c r="N111" i="1"/>
  <c r="K111" i="1"/>
  <c r="H111" i="1"/>
  <c r="N110" i="1"/>
  <c r="K110" i="1"/>
  <c r="H110" i="1"/>
  <c r="N109" i="1"/>
  <c r="K109" i="1"/>
  <c r="H109" i="1"/>
  <c r="N108" i="1"/>
  <c r="K108" i="1"/>
  <c r="H108" i="1"/>
  <c r="N107" i="1"/>
  <c r="K107" i="1"/>
  <c r="H107" i="1"/>
  <c r="N106" i="1"/>
  <c r="K106" i="1"/>
  <c r="H106" i="1"/>
  <c r="N105" i="1"/>
  <c r="K105" i="1"/>
  <c r="H105" i="1"/>
  <c r="N104" i="1"/>
  <c r="K104" i="1"/>
  <c r="H104" i="1"/>
  <c r="N103" i="1"/>
  <c r="K103" i="1"/>
  <c r="H103" i="1"/>
  <c r="N102" i="1"/>
  <c r="K102" i="1"/>
  <c r="H102" i="1"/>
  <c r="N101" i="1"/>
  <c r="K101" i="1"/>
  <c r="H101" i="1"/>
  <c r="N100" i="1"/>
  <c r="K100" i="1"/>
  <c r="H100" i="1"/>
  <c r="N99" i="1"/>
  <c r="K99" i="1"/>
  <c r="H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98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<sst xmlns="http://schemas.openxmlformats.org/spreadsheetml/2006/main" count="2914" uniqueCount="118">
  <si>
    <t>LocationID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</si>
  <si>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</si>
  <si>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</si>
  <si>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</si>
  <si>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</si>
  <si>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</si>
  <si>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</si>
  <si>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</si>
  <si>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</si>
  <si>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</si>
  <si>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</si>
  <si>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</si>
  <si>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</si>
  <si>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</si>
  <si>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</si>
  <si>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</si>
  <si>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</si>
  <si>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</si>
  <si>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</si>
  <si>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</si>
  <si>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</si>
  <si>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</si>
  <si>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</si>
  <si>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</si>
  <si>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</si>
  <si>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Tag</t>
  </si>
  <si>
    <t>Invaded</t>
  </si>
  <si>
    <t>Yes</t>
  </si>
  <si>
    <t>No</t>
  </si>
  <si>
    <t>Date</t>
  </si>
  <si>
    <t>nymphs alive</t>
  </si>
  <si>
    <t>adult F alive</t>
  </si>
  <si>
    <t>adult M dead</t>
  </si>
  <si>
    <t>adult F dead</t>
  </si>
  <si>
    <t>nymphs dead</t>
  </si>
  <si>
    <t>adult M alive</t>
  </si>
  <si>
    <t>NOTES</t>
  </si>
  <si>
    <t>5 nymphs missing</t>
  </si>
  <si>
    <t>nymph_survival</t>
  </si>
  <si>
    <t>adultF_survival</t>
  </si>
  <si>
    <t>adultM_survival</t>
  </si>
  <si>
    <t>changed nymphs dead to 4 instead of 3 (on datasheet) b/c of previous time point</t>
  </si>
  <si>
    <t>changed nyphs alive from 8 to 9 for 7/6 timepoint</t>
  </si>
  <si>
    <t>changed nyphs alive from 7 to 9 for 7/30 timepoint</t>
  </si>
  <si>
    <t>changed dead nymphs from 0 to 2 based on timepoints on either side</t>
  </si>
  <si>
    <t>changed nymphs alive from 7 to 8 and nymphs dead from 6 to 4 based on 7/30 and 7/23 timepoints</t>
  </si>
  <si>
    <t>changed nymphs alive from 5 to 8 and nymphs dead from 6 to 4 based on 7/30 and 7/23 timepoints</t>
  </si>
  <si>
    <t>changed nymphs dead from 4 to 5 and nymphs alive from 6 to 5 based on all previous timepoints</t>
  </si>
  <si>
    <t>changed nymphs alive form 8 to 9 based on timepoints on either side</t>
  </si>
  <si>
    <t>changed nymphs dead from 3 to 4 based on 7/23 timepoint</t>
  </si>
  <si>
    <t>changed nymphs alive from 5 to 6 based on 7/16 timepoint</t>
  </si>
  <si>
    <t>changed adult F alive from 2 to 1 based on 7/2 timepoint</t>
  </si>
  <si>
    <t>changed nymphs alive form 3 to 4 based on timepoints on either side; changed adult female alive from 5 to 4 based on timepoints on eitherside; changed adult M alive from 4 to 5 based on 7/16 timepoint</t>
  </si>
  <si>
    <t>changed adult M alive from 4 to 5 based on 7/30 timepoint</t>
  </si>
  <si>
    <t>Avg CC</t>
  </si>
  <si>
    <t>JulianDay</t>
  </si>
  <si>
    <t>Column Labels</t>
  </si>
  <si>
    <t>Row Labels</t>
  </si>
  <si>
    <t>Grand Total</t>
  </si>
  <si>
    <t>changed nymphs dead from 0 to 1 based on two previous timepoints</t>
  </si>
  <si>
    <t>changed nymphs alive to 9 based on 8/27 data check of 9 alive nymphs</t>
  </si>
  <si>
    <t>changed nymphs dead to 1 based on previous timepoints</t>
  </si>
  <si>
    <t>changed nymphs dead to 2 based on 8/27 and 7/30 data checks of 2 dead nymphs</t>
  </si>
  <si>
    <t>changed nymphs dead from 3 to 4 based on previous timepoints</t>
  </si>
  <si>
    <t>changed nymphs alive from 8 to 9 and nymphs dead from 2 to 1 based on 8/27 observation</t>
  </si>
  <si>
    <t>changed nymps alive from 7 to 6 and nymphs dead form 3 to 4 based on 8/15 and 8/27 observations</t>
  </si>
  <si>
    <t>changed nymphs alive from 7 to 6 and nymphs dead form 3 to 4 based on previous timepoints</t>
  </si>
  <si>
    <t>SE</t>
  </si>
  <si>
    <t>Avg</t>
  </si>
  <si>
    <t>Day</t>
  </si>
  <si>
    <t>Nymph Survival</t>
  </si>
  <si>
    <t>Native</t>
  </si>
  <si>
    <t>Adult M Survival</t>
  </si>
  <si>
    <t>Adult F Survival</t>
  </si>
  <si>
    <t>changed nymphs alive from 8 to 9 based on 9/6 data check</t>
  </si>
  <si>
    <t>changed nymphs alice from 9 to 10 based on future data checks of 10</t>
  </si>
  <si>
    <t>changed nymphs alive from 7 to 8 based on 9/6 data check</t>
  </si>
  <si>
    <t>changed nymphs dead from 4 to 1 and nymphs alive form 6 to 9 based on 9/6 data check</t>
  </si>
  <si>
    <t>Location</t>
  </si>
  <si>
    <t>CC1</t>
  </si>
  <si>
    <t>CC2</t>
  </si>
  <si>
    <t>CC3</t>
  </si>
  <si>
    <t>CC4</t>
  </si>
  <si>
    <t>Closed Dots</t>
  </si>
  <si>
    <t>Canopy Cover %</t>
  </si>
  <si>
    <t>Avg Canopy Cover</t>
  </si>
  <si>
    <t>changed nymphs alive from 11 to 10 based on past and future data checks</t>
  </si>
  <si>
    <t>changed nymps alive from 9 to 10 based on future data checks</t>
  </si>
  <si>
    <t>changed nymphs alive from 8 to 10 based on past and future datacheckls</t>
  </si>
  <si>
    <t>changed nymph dead form 0 to 1 based on previous time points</t>
  </si>
  <si>
    <t>Par</t>
  </si>
  <si>
    <t>changed adult F alive to 6, adult M alive to 4 based on 10/25 visit</t>
  </si>
  <si>
    <t>changed Adult F dead to 5 and Adult M dead to 2 based on different numbers of ticks in bag (6F, 4M)</t>
  </si>
  <si>
    <t>changed Adult F dead to 5 and Adult M dead to 3 based on different numbers of ticks in bag (6F, 4M)</t>
  </si>
  <si>
    <t>changed adult F dead to 6, (0,6) and adult M to (1,3) based on survey at 11/27</t>
  </si>
  <si>
    <t>Changed nymphs alive to 1 based on 12/13 data check, also changed male alive to 5 for same reason</t>
  </si>
  <si>
    <t xml:space="preserve">Changed nymphs alive to 1 based on 12/13 data check  </t>
  </si>
  <si>
    <t>changed nymphs dead to 1 because of 1/9/19 data check</t>
  </si>
  <si>
    <t>Changed nymphs dead from 9 to 8 based on previous data checks, alos changed nyphs dead from 0 to 1 based on 1/9/19 data check</t>
  </si>
  <si>
    <t>Standing Biomass</t>
  </si>
  <si>
    <t>Littter Biomass</t>
  </si>
  <si>
    <t>ID</t>
  </si>
  <si>
    <t>Adult M alive</t>
  </si>
  <si>
    <t>Adult F alive</t>
  </si>
  <si>
    <t>Nymph alive</t>
  </si>
  <si>
    <t>Adult F dead</t>
  </si>
  <si>
    <t>Adult M dead</t>
  </si>
  <si>
    <t>Nymph Dead</t>
  </si>
  <si>
    <t>Nymph dead</t>
  </si>
  <si>
    <t>Changed Adult M alive from 4 to 5 based on 2/8 data check</t>
  </si>
  <si>
    <t>AF</t>
  </si>
  <si>
    <t>AM</t>
  </si>
  <si>
    <t>N</t>
  </si>
  <si>
    <t>Sum of adultF_survival</t>
  </si>
  <si>
    <t>Average of adultM_survival</t>
  </si>
  <si>
    <t>Total Average of adultM_survival</t>
  </si>
  <si>
    <t>Total StdDev of adultM_survival</t>
  </si>
  <si>
    <t>StdDev of adultM_survival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</si>
</sst>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20"/>
      <color theme="1"/>
      <name val="Calibri"/>
      <scheme val="minor"/>
    </font>
    <font>
      <sz val="8"/>
      <name val="Calibri"/>
      <family val="2"/>
      <charset val="238"/>
      <scheme val="minor"/>
    </font>
    <font>
      <b/>
      <sz val="2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3" fillId="0" borderId="0" xfId="0" applyFont="1" applyFill="1"/>
    <xf numFmtId="0" fontId="4" fillId="0" borderId="0" xfId="0" applyFont="1"/>
    <xf numFmtId="0" fontId="4" fillId="0" borderId="0" xfId="0" applyFont="1" applyFill="1"/>
    <xf numFmtId="16" fontId="4" fillId="0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center" wrapText="1"/>
    </xf>
  </cellXfs>
  <cellStyles count="6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rew Hiatt" refreshedDate="43609.483444444442" createdVersion="4" refreshedVersion="4" minRefreshableVersion="3" recordCount="624">
  <cacheSource type="worksheet">
    <worksheetSource ref="A1:O625" sheet="Cleaned_Data"/>
  </cacheSource>
  <cacheFields count="15">
    <cacheField name="LocationID" numFmtId="0">
      <sharedItems count="24">
        <s v="C-1"/>
        <s v="C-2"/>
        <s v="C-3"/>
        <s v="C-4"/>
        <s v="C-5"/>
        <s v="C-6"/>
        <s v="C-7"/>
        <s v="C-8"/>
        <s v="C-9"/>
        <s v="C-10"/>
        <s v="C-11"/>
        <s v="C-12"/>
        <s v="N-1"/>
        <s v="N-2"/>
        <s v="N-3"/>
        <s v="N-4"/>
        <s v="N-5"/>
        <s v="N-6"/>
        <s v="N-7"/>
        <s v="N-8"/>
        <s v="N-9"/>
        <s v="N-10"/>
        <s v="N-11"/>
        <s v="N-12"/>
      </sharedItems>
    </cacheField>
    <cacheField name="Tag" numFmtId="0">
      <sharedItems containsSemiMixedTypes="0" containsString="0" containsNumber="1" containsInteger="1" minValue="3143" maxValue="3166"/>
    </cacheField>
    <cacheField name="Invaded" numFmtId="0">
      <sharedItems count="2">
        <s v="Yes"/>
        <s v="No"/>
      </sharedItems>
    </cacheField>
    <cacheField name="Date" numFmtId="0">
      <sharedItems containsSemiMixedTypes="0" containsString="0" containsNumber="1" containsInteger="1" minValue="20180621" maxValue="20190523"/>
    </cacheField>
    <cacheField name="JulianDay" numFmtId="0">
      <sharedItems containsSemiMixedTypes="0" containsString="0" containsNumber="1" containsInteger="1" minValue="172" maxValue="508" count="26">
        <n v="172"/>
        <n v="183"/>
        <n v="187"/>
        <n v="197"/>
        <n v="204"/>
        <n v="211"/>
        <n v="227"/>
        <n v="240"/>
        <n v="249"/>
        <n v="261"/>
        <n v="270"/>
        <n v="282"/>
        <n v="298"/>
        <n v="318"/>
        <n v="331"/>
        <n v="347"/>
        <n v="374"/>
        <n v="388"/>
        <n v="404"/>
        <n v="422"/>
        <n v="436"/>
        <n v="450"/>
        <n v="463"/>
        <n v="478"/>
        <n v="499"/>
        <n v="508"/>
      </sharedItems>
    </cacheField>
    <cacheField name="nymphs alive" numFmtId="0">
      <sharedItems containsSemiMixedTypes="0" containsString="0" containsNumber="1" containsInteger="1" minValue="0" maxValue="13"/>
    </cacheField>
    <cacheField name="nymphs dead" numFmtId="0">
      <sharedItems containsSemiMixedTypes="0" containsString="0" containsNumber="1" containsInteger="1" minValue="0" maxValue="11"/>
    </cacheField>
    <cacheField name="nymph_survival" numFmtId="0">
      <sharedItems containsSemiMixedTypes="0" containsString="0" containsNumber="1" minValue="0" maxValue="1"/>
    </cacheField>
    <cacheField name="adult F alive" numFmtId="0">
      <sharedItems containsSemiMixedTypes="0" containsString="0" containsNumber="1" containsInteger="1" minValue="0" maxValue="6"/>
    </cacheField>
    <cacheField name="adult F dead" numFmtId="0">
      <sharedItems containsSemiMixedTypes="0" containsString="0" containsNumber="1" containsInteger="1" minValue="0" maxValue="6"/>
    </cacheField>
    <cacheField name="adultF_survival" numFmtId="0">
      <sharedItems containsSemiMixedTypes="0" containsString="0" containsNumber="1" minValue="0" maxValue="1"/>
    </cacheField>
    <cacheField name="adult M alive" numFmtId="0">
      <sharedItems containsSemiMixedTypes="0" containsString="0" containsNumber="1" containsInteger="1" minValue="0" maxValue="5"/>
    </cacheField>
    <cacheField name="adult M dead" numFmtId="0">
      <sharedItems containsSemiMixedTypes="0" containsString="0" containsNumber="1" containsInteger="1" minValue="0" maxValue="5"/>
    </cacheField>
    <cacheField name="adultM_survival" numFmtId="0">
      <sharedItems containsSemiMixedTypes="0" containsString="0" containsNumber="1" minValue="0" maxValue="1"/>
    </cacheField>
    <cacheField name="Avg CC" numFmtId="0">
      <sharedItems containsSemiMixedTypes="0" containsString="0" containsNumber="1" minValue="33.800000000000004" maxValue="58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x v="0"/>
    <n v="3161"/>
    <x v="0"/>
    <n v="20180621"/>
    <x v="0"/>
    <n v="10"/>
    <n v="0"/>
    <n v="1"/>
    <n v="5"/>
    <n v="0"/>
    <n v="1"/>
    <n v="5"/>
    <n v="0"/>
    <n v="1"/>
    <n v="48.879999999999995"/>
  </r>
  <r>
    <x v="1"/>
    <n v="3147"/>
    <x v="0"/>
    <n v="20180621"/>
    <x v="0"/>
    <n v="10"/>
    <n v="0"/>
    <n v="1"/>
    <n v="5"/>
    <n v="0"/>
    <n v="1"/>
    <n v="5"/>
    <n v="0"/>
    <n v="1"/>
    <n v="51.480000000000004"/>
  </r>
  <r>
    <x v="2"/>
    <n v="3144"/>
    <x v="0"/>
    <n v="20180621"/>
    <x v="0"/>
    <n v="9"/>
    <n v="0"/>
    <n v="1"/>
    <n v="5"/>
    <n v="0"/>
    <n v="1"/>
    <n v="5"/>
    <n v="0"/>
    <n v="1"/>
    <n v="48.620000000000005"/>
  </r>
  <r>
    <x v="3"/>
    <n v="3156"/>
    <x v="0"/>
    <n v="20180621"/>
    <x v="0"/>
    <n v="10"/>
    <n v="0"/>
    <n v="1"/>
    <n v="5"/>
    <n v="0"/>
    <n v="1"/>
    <n v="5"/>
    <n v="0"/>
    <n v="1"/>
    <n v="49.14"/>
  </r>
  <r>
    <x v="4"/>
    <n v="3154"/>
    <x v="0"/>
    <n v="20180621"/>
    <x v="0"/>
    <n v="10"/>
    <n v="0"/>
    <n v="1"/>
    <n v="5"/>
    <n v="0"/>
    <n v="1"/>
    <n v="5"/>
    <n v="0"/>
    <n v="1"/>
    <n v="50.18"/>
  </r>
  <r>
    <x v="5"/>
    <n v="3143"/>
    <x v="0"/>
    <n v="20180621"/>
    <x v="0"/>
    <n v="10"/>
    <n v="0"/>
    <n v="1"/>
    <n v="5"/>
    <n v="0"/>
    <n v="1"/>
    <n v="5"/>
    <n v="0"/>
    <n v="1"/>
    <n v="48.36"/>
  </r>
  <r>
    <x v="6"/>
    <n v="3146"/>
    <x v="0"/>
    <n v="20180621"/>
    <x v="0"/>
    <n v="10"/>
    <n v="0"/>
    <n v="1"/>
    <n v="5"/>
    <n v="0"/>
    <n v="1"/>
    <n v="5"/>
    <n v="0"/>
    <n v="1"/>
    <n v="42.379999999999995"/>
  </r>
  <r>
    <x v="7"/>
    <n v="3151"/>
    <x v="0"/>
    <n v="20180621"/>
    <x v="0"/>
    <n v="10"/>
    <n v="0"/>
    <n v="1"/>
    <n v="5"/>
    <n v="0"/>
    <n v="1"/>
    <n v="5"/>
    <n v="0"/>
    <n v="1"/>
    <n v="56.16"/>
  </r>
  <r>
    <x v="8"/>
    <n v="3153"/>
    <x v="0"/>
    <n v="20180621"/>
    <x v="0"/>
    <n v="10"/>
    <n v="0"/>
    <n v="1"/>
    <n v="5"/>
    <n v="0"/>
    <n v="1"/>
    <n v="5"/>
    <n v="0"/>
    <n v="1"/>
    <n v="58.24"/>
  </r>
  <r>
    <x v="9"/>
    <n v="3145"/>
    <x v="0"/>
    <n v="20180621"/>
    <x v="0"/>
    <n v="10"/>
    <n v="0"/>
    <n v="1"/>
    <n v="5"/>
    <n v="0"/>
    <n v="1"/>
    <n v="5"/>
    <n v="0"/>
    <n v="1"/>
    <n v="44.720000000000006"/>
  </r>
  <r>
    <x v="10"/>
    <n v="3152"/>
    <x v="0"/>
    <n v="20180621"/>
    <x v="0"/>
    <n v="10"/>
    <n v="0"/>
    <n v="1"/>
    <n v="5"/>
    <n v="0"/>
    <n v="1"/>
    <n v="5"/>
    <n v="0"/>
    <n v="1"/>
    <n v="36.92"/>
  </r>
  <r>
    <x v="11"/>
    <n v="3148"/>
    <x v="0"/>
    <n v="20180621"/>
    <x v="0"/>
    <n v="10"/>
    <n v="0"/>
    <n v="1"/>
    <n v="5"/>
    <n v="0"/>
    <n v="1"/>
    <n v="5"/>
    <n v="0"/>
    <n v="1"/>
    <n v="44.2"/>
  </r>
  <r>
    <x v="12"/>
    <n v="3165"/>
    <x v="1"/>
    <n v="20180621"/>
    <x v="0"/>
    <n v="10"/>
    <n v="0"/>
    <n v="1"/>
    <n v="5"/>
    <n v="0"/>
    <n v="1"/>
    <n v="5"/>
    <n v="0"/>
    <n v="1"/>
    <n v="50.44"/>
  </r>
  <r>
    <x v="13"/>
    <n v="3159"/>
    <x v="1"/>
    <n v="20180621"/>
    <x v="0"/>
    <n v="10"/>
    <n v="0"/>
    <n v="1"/>
    <n v="5"/>
    <n v="0"/>
    <n v="1"/>
    <n v="5"/>
    <n v="0"/>
    <n v="1"/>
    <n v="52.52"/>
  </r>
  <r>
    <x v="14"/>
    <n v="3166"/>
    <x v="1"/>
    <n v="20180621"/>
    <x v="0"/>
    <n v="10"/>
    <n v="0"/>
    <n v="1"/>
    <n v="5"/>
    <n v="0"/>
    <n v="1"/>
    <n v="5"/>
    <n v="0"/>
    <n v="1"/>
    <n v="55.64"/>
  </r>
  <r>
    <x v="15"/>
    <n v="3149"/>
    <x v="1"/>
    <n v="20180621"/>
    <x v="0"/>
    <n v="10"/>
    <n v="0"/>
    <n v="1"/>
    <n v="5"/>
    <n v="0"/>
    <n v="1"/>
    <n v="5"/>
    <n v="0"/>
    <n v="1"/>
    <n v="45.5"/>
  </r>
  <r>
    <x v="16"/>
    <n v="3162"/>
    <x v="1"/>
    <n v="20180621"/>
    <x v="0"/>
    <n v="10"/>
    <n v="0"/>
    <n v="1"/>
    <n v="6"/>
    <n v="0"/>
    <n v="1"/>
    <n v="4"/>
    <n v="0"/>
    <n v="1"/>
    <n v="50.96"/>
  </r>
  <r>
    <x v="17"/>
    <n v="3155"/>
    <x v="1"/>
    <n v="20180621"/>
    <x v="0"/>
    <n v="10"/>
    <n v="0"/>
    <n v="1"/>
    <n v="5"/>
    <n v="0"/>
    <n v="1"/>
    <n v="5"/>
    <n v="0"/>
    <n v="1"/>
    <n v="51.22"/>
  </r>
  <r>
    <x v="18"/>
    <n v="3157"/>
    <x v="1"/>
    <n v="20180621"/>
    <x v="0"/>
    <n v="10"/>
    <n v="0"/>
    <n v="1"/>
    <n v="5"/>
    <n v="0"/>
    <n v="1"/>
    <n v="5"/>
    <n v="0"/>
    <n v="1"/>
    <n v="51.220000000000006"/>
  </r>
  <r>
    <x v="19"/>
    <n v="3160"/>
    <x v="1"/>
    <n v="20180621"/>
    <x v="0"/>
    <n v="10"/>
    <n v="0"/>
    <n v="1"/>
    <n v="5"/>
    <n v="0"/>
    <n v="1"/>
    <n v="5"/>
    <n v="0"/>
    <n v="1"/>
    <n v="48.620000000000005"/>
  </r>
  <r>
    <x v="20"/>
    <n v="3163"/>
    <x v="1"/>
    <n v="20180621"/>
    <x v="0"/>
    <n v="10"/>
    <n v="0"/>
    <n v="1"/>
    <n v="5"/>
    <n v="0"/>
    <n v="1"/>
    <n v="5"/>
    <n v="0"/>
    <n v="1"/>
    <n v="44.980000000000004"/>
  </r>
  <r>
    <x v="21"/>
    <n v="3164"/>
    <x v="1"/>
    <n v="20180621"/>
    <x v="0"/>
    <n v="13"/>
    <n v="0"/>
    <n v="1"/>
    <n v="5"/>
    <n v="0"/>
    <n v="1"/>
    <n v="5"/>
    <n v="0"/>
    <n v="1"/>
    <n v="43.42"/>
  </r>
  <r>
    <x v="22"/>
    <n v="3150"/>
    <x v="1"/>
    <n v="20180621"/>
    <x v="0"/>
    <n v="10"/>
    <n v="0"/>
    <n v="1"/>
    <n v="5"/>
    <n v="0"/>
    <n v="1"/>
    <n v="5"/>
    <n v="0"/>
    <n v="1"/>
    <n v="39.78"/>
  </r>
  <r>
    <x v="23"/>
    <n v="3158"/>
    <x v="1"/>
    <n v="20180621"/>
    <x v="0"/>
    <n v="10"/>
    <n v="0"/>
    <n v="1"/>
    <n v="5"/>
    <n v="0"/>
    <n v="1"/>
    <n v="5"/>
    <n v="0"/>
    <n v="1"/>
    <n v="33.800000000000004"/>
  </r>
  <r>
    <x v="0"/>
    <n v="3161"/>
    <x v="0"/>
    <n v="20180702"/>
    <x v="1"/>
    <n v="10"/>
    <n v="0"/>
    <n v="1"/>
    <n v="5"/>
    <n v="0"/>
    <n v="1"/>
    <n v="5"/>
    <n v="0"/>
    <n v="1"/>
    <n v="48.879999999999995"/>
  </r>
  <r>
    <x v="1"/>
    <n v="3147"/>
    <x v="0"/>
    <n v="20180702"/>
    <x v="1"/>
    <n v="10"/>
    <n v="0"/>
    <n v="1"/>
    <n v="5"/>
    <n v="0"/>
    <n v="1"/>
    <n v="5"/>
    <n v="0"/>
    <n v="1"/>
    <n v="51.480000000000004"/>
  </r>
  <r>
    <x v="2"/>
    <n v="3144"/>
    <x v="0"/>
    <n v="20180702"/>
    <x v="1"/>
    <n v="5"/>
    <n v="0"/>
    <n v="1"/>
    <n v="5"/>
    <n v="0"/>
    <n v="1"/>
    <n v="5"/>
    <n v="0"/>
    <n v="1"/>
    <n v="48.620000000000005"/>
  </r>
  <r>
    <x v="3"/>
    <n v="3156"/>
    <x v="0"/>
    <n v="20180702"/>
    <x v="1"/>
    <n v="10"/>
    <n v="0"/>
    <n v="1"/>
    <n v="5"/>
    <n v="0"/>
    <n v="1"/>
    <n v="5"/>
    <n v="0"/>
    <n v="1"/>
    <n v="49.14"/>
  </r>
  <r>
    <x v="4"/>
    <n v="3154"/>
    <x v="0"/>
    <n v="20180702"/>
    <x v="1"/>
    <n v="9"/>
    <n v="1"/>
    <n v="0.9"/>
    <n v="5"/>
    <n v="0"/>
    <n v="1"/>
    <n v="5"/>
    <n v="0"/>
    <n v="1"/>
    <n v="50.18"/>
  </r>
  <r>
    <x v="5"/>
    <n v="3143"/>
    <x v="0"/>
    <n v="20180702"/>
    <x v="1"/>
    <n v="8"/>
    <n v="2"/>
    <n v="0.8"/>
    <n v="5"/>
    <n v="0"/>
    <n v="1"/>
    <n v="4"/>
    <n v="1"/>
    <n v="0.8"/>
    <n v="48.36"/>
  </r>
  <r>
    <x v="6"/>
    <n v="3146"/>
    <x v="0"/>
    <n v="20180702"/>
    <x v="1"/>
    <n v="8"/>
    <n v="2"/>
    <n v="0.8"/>
    <n v="5"/>
    <n v="0"/>
    <n v="1"/>
    <n v="5"/>
    <n v="0"/>
    <n v="1"/>
    <n v="42.379999999999995"/>
  </r>
  <r>
    <x v="7"/>
    <n v="3151"/>
    <x v="0"/>
    <n v="20180702"/>
    <x v="1"/>
    <n v="10"/>
    <n v="0"/>
    <n v="1"/>
    <n v="5"/>
    <n v="0"/>
    <n v="1"/>
    <n v="5"/>
    <n v="0"/>
    <n v="1"/>
    <n v="56.16"/>
  </r>
  <r>
    <x v="8"/>
    <n v="3153"/>
    <x v="0"/>
    <n v="20180702"/>
    <x v="1"/>
    <n v="10"/>
    <n v="0"/>
    <n v="1"/>
    <n v="5"/>
    <n v="0"/>
    <n v="1"/>
    <n v="5"/>
    <n v="0"/>
    <n v="1"/>
    <n v="58.24"/>
  </r>
  <r>
    <x v="9"/>
    <n v="3145"/>
    <x v="0"/>
    <n v="20180702"/>
    <x v="1"/>
    <n v="10"/>
    <n v="0"/>
    <n v="1"/>
    <n v="5"/>
    <n v="0"/>
    <n v="1"/>
    <n v="5"/>
    <n v="0"/>
    <n v="1"/>
    <n v="44.720000000000006"/>
  </r>
  <r>
    <x v="10"/>
    <n v="3152"/>
    <x v="0"/>
    <n v="20180702"/>
    <x v="1"/>
    <n v="10"/>
    <n v="0"/>
    <n v="1"/>
    <n v="5"/>
    <n v="0"/>
    <n v="1"/>
    <n v="5"/>
    <n v="0"/>
    <n v="1"/>
    <n v="36.92"/>
  </r>
  <r>
    <x v="11"/>
    <n v="3148"/>
    <x v="0"/>
    <n v="20180702"/>
    <x v="1"/>
    <n v="10"/>
    <n v="0"/>
    <n v="1"/>
    <n v="5"/>
    <n v="0"/>
    <n v="1"/>
    <n v="5"/>
    <n v="0"/>
    <n v="1"/>
    <n v="44.2"/>
  </r>
  <r>
    <x v="12"/>
    <n v="3165"/>
    <x v="1"/>
    <n v="20180702"/>
    <x v="1"/>
    <n v="4"/>
    <n v="6"/>
    <n v="0.4"/>
    <n v="4"/>
    <n v="1"/>
    <n v="0.8"/>
    <n v="5"/>
    <n v="0"/>
    <n v="1"/>
    <n v="50.44"/>
  </r>
  <r>
    <x v="13"/>
    <n v="3159"/>
    <x v="1"/>
    <n v="20180702"/>
    <x v="1"/>
    <n v="10"/>
    <n v="0"/>
    <n v="1"/>
    <n v="5"/>
    <n v="0"/>
    <n v="1"/>
    <n v="5"/>
    <n v="0"/>
    <n v="1"/>
    <n v="52.52"/>
  </r>
  <r>
    <x v="14"/>
    <n v="3166"/>
    <x v="1"/>
    <n v="20180702"/>
    <x v="1"/>
    <n v="5"/>
    <n v="5"/>
    <n v="0.5"/>
    <n v="5"/>
    <n v="0"/>
    <n v="1"/>
    <n v="5"/>
    <n v="0"/>
    <n v="1"/>
    <n v="55.64"/>
  </r>
  <r>
    <x v="15"/>
    <n v="3149"/>
    <x v="1"/>
    <n v="20180702"/>
    <x v="1"/>
    <n v="9"/>
    <n v="1"/>
    <n v="0.9"/>
    <n v="4"/>
    <n v="0"/>
    <n v="1"/>
    <n v="5"/>
    <n v="0"/>
    <n v="1"/>
    <n v="45.5"/>
  </r>
  <r>
    <x v="16"/>
    <n v="3162"/>
    <x v="1"/>
    <n v="20180702"/>
    <x v="1"/>
    <n v="2"/>
    <n v="8"/>
    <n v="0.2"/>
    <n v="1"/>
    <n v="5"/>
    <n v="0.16666666666666666"/>
    <n v="2"/>
    <n v="2"/>
    <n v="0.5"/>
    <n v="50.96"/>
  </r>
  <r>
    <x v="17"/>
    <n v="3155"/>
    <x v="1"/>
    <n v="20180702"/>
    <x v="1"/>
    <n v="6"/>
    <n v="4"/>
    <n v="0.6"/>
    <n v="1"/>
    <n v="4"/>
    <n v="0.2"/>
    <n v="1"/>
    <n v="4"/>
    <n v="0.2"/>
    <n v="51.22"/>
  </r>
  <r>
    <x v="18"/>
    <n v="3157"/>
    <x v="1"/>
    <n v="20180702"/>
    <x v="1"/>
    <n v="10"/>
    <n v="0"/>
    <n v="1"/>
    <n v="5"/>
    <n v="0"/>
    <n v="1"/>
    <n v="5"/>
    <n v="0"/>
    <n v="1"/>
    <n v="51.220000000000006"/>
  </r>
  <r>
    <x v="19"/>
    <n v="3160"/>
    <x v="1"/>
    <n v="20180702"/>
    <x v="1"/>
    <n v="6"/>
    <n v="4"/>
    <n v="0.6"/>
    <n v="5"/>
    <n v="0"/>
    <n v="1"/>
    <n v="5"/>
    <n v="0"/>
    <n v="1"/>
    <n v="48.620000000000005"/>
  </r>
  <r>
    <x v="20"/>
    <n v="3163"/>
    <x v="1"/>
    <n v="20180702"/>
    <x v="1"/>
    <n v="6"/>
    <n v="4"/>
    <n v="0.6"/>
    <n v="5"/>
    <n v="0"/>
    <n v="1"/>
    <n v="5"/>
    <n v="0"/>
    <n v="1"/>
    <n v="44.980000000000004"/>
  </r>
  <r>
    <x v="21"/>
    <n v="3164"/>
    <x v="1"/>
    <n v="20180702"/>
    <x v="1"/>
    <n v="8"/>
    <n v="4"/>
    <n v="0.66666666666666663"/>
    <n v="5"/>
    <n v="0"/>
    <n v="1"/>
    <n v="5"/>
    <n v="0"/>
    <n v="1"/>
    <n v="43.42"/>
  </r>
  <r>
    <x v="22"/>
    <n v="3150"/>
    <x v="1"/>
    <n v="20180702"/>
    <x v="1"/>
    <n v="9"/>
    <n v="1"/>
    <n v="0.9"/>
    <n v="5"/>
    <n v="0"/>
    <n v="1"/>
    <n v="5"/>
    <n v="0"/>
    <n v="1"/>
    <n v="39.78"/>
  </r>
  <r>
    <x v="23"/>
    <n v="3158"/>
    <x v="1"/>
    <n v="20180702"/>
    <x v="1"/>
    <n v="10"/>
    <n v="0"/>
    <n v="1"/>
    <n v="5"/>
    <n v="0"/>
    <n v="1"/>
    <n v="5"/>
    <n v="0"/>
    <n v="1"/>
    <n v="33.800000000000004"/>
  </r>
  <r>
    <x v="0"/>
    <n v="3161"/>
    <x v="0"/>
    <n v="20180706"/>
    <x v="2"/>
    <n v="10"/>
    <n v="0"/>
    <n v="1"/>
    <n v="5"/>
    <n v="0"/>
    <n v="1"/>
    <n v="5"/>
    <n v="0"/>
    <n v="1"/>
    <n v="48.879999999999995"/>
  </r>
  <r>
    <x v="1"/>
    <n v="3147"/>
    <x v="0"/>
    <n v="20180706"/>
    <x v="2"/>
    <n v="10"/>
    <n v="0"/>
    <n v="1"/>
    <n v="5"/>
    <n v="0"/>
    <n v="1"/>
    <n v="5"/>
    <n v="0"/>
    <n v="1"/>
    <n v="51.480000000000004"/>
  </r>
  <r>
    <x v="2"/>
    <n v="3144"/>
    <x v="0"/>
    <n v="20180706"/>
    <x v="2"/>
    <n v="4"/>
    <n v="0"/>
    <n v="1"/>
    <n v="5"/>
    <n v="0"/>
    <n v="1"/>
    <n v="5"/>
    <n v="0"/>
    <n v="1"/>
    <n v="48.620000000000005"/>
  </r>
  <r>
    <x v="3"/>
    <n v="3156"/>
    <x v="0"/>
    <n v="20180706"/>
    <x v="2"/>
    <n v="10"/>
    <n v="0"/>
    <n v="1"/>
    <n v="5"/>
    <n v="0"/>
    <n v="1"/>
    <n v="5"/>
    <n v="0"/>
    <n v="1"/>
    <n v="49.14"/>
  </r>
  <r>
    <x v="4"/>
    <n v="3154"/>
    <x v="0"/>
    <n v="20180706"/>
    <x v="2"/>
    <n v="9"/>
    <n v="1"/>
    <n v="0.9"/>
    <n v="5"/>
    <n v="0"/>
    <n v="1"/>
    <n v="5"/>
    <n v="0"/>
    <n v="1"/>
    <n v="50.18"/>
  </r>
  <r>
    <x v="5"/>
    <n v="3143"/>
    <x v="0"/>
    <n v="20180706"/>
    <x v="2"/>
    <n v="8"/>
    <n v="2"/>
    <n v="0.8"/>
    <n v="5"/>
    <n v="0"/>
    <n v="1"/>
    <n v="4"/>
    <n v="1"/>
    <n v="0.8"/>
    <n v="48.36"/>
  </r>
  <r>
    <x v="6"/>
    <n v="3146"/>
    <x v="0"/>
    <n v="20180706"/>
    <x v="2"/>
    <n v="8"/>
    <n v="2"/>
    <n v="0.8"/>
    <n v="5"/>
    <n v="0"/>
    <n v="1"/>
    <n v="5"/>
    <n v="0"/>
    <n v="1"/>
    <n v="42.379999999999995"/>
  </r>
  <r>
    <x v="7"/>
    <n v="3151"/>
    <x v="0"/>
    <n v="20180706"/>
    <x v="2"/>
    <n v="10"/>
    <n v="0"/>
    <n v="1"/>
    <n v="5"/>
    <n v="0"/>
    <n v="1"/>
    <n v="5"/>
    <n v="0"/>
    <n v="1"/>
    <n v="56.16"/>
  </r>
  <r>
    <x v="8"/>
    <n v="3153"/>
    <x v="0"/>
    <n v="20180706"/>
    <x v="2"/>
    <n v="10"/>
    <n v="0"/>
    <n v="1"/>
    <n v="5"/>
    <n v="0"/>
    <n v="1"/>
    <n v="5"/>
    <n v="0"/>
    <n v="1"/>
    <n v="58.24"/>
  </r>
  <r>
    <x v="9"/>
    <n v="3145"/>
    <x v="0"/>
    <n v="20180706"/>
    <x v="2"/>
    <n v="10"/>
    <n v="0"/>
    <n v="1"/>
    <n v="5"/>
    <n v="0"/>
    <n v="1"/>
    <n v="5"/>
    <n v="0"/>
    <n v="1"/>
    <n v="44.720000000000006"/>
  </r>
  <r>
    <x v="10"/>
    <n v="3152"/>
    <x v="0"/>
    <n v="20180706"/>
    <x v="2"/>
    <n v="10"/>
    <n v="0"/>
    <n v="1"/>
    <n v="5"/>
    <n v="0"/>
    <n v="1"/>
    <n v="5"/>
    <n v="0"/>
    <n v="1"/>
    <n v="36.92"/>
  </r>
  <r>
    <x v="11"/>
    <n v="3148"/>
    <x v="0"/>
    <n v="20180706"/>
    <x v="2"/>
    <n v="10"/>
    <n v="0"/>
    <n v="1"/>
    <n v="5"/>
    <n v="0"/>
    <n v="1"/>
    <n v="5"/>
    <n v="0"/>
    <n v="1"/>
    <n v="44.2"/>
  </r>
  <r>
    <x v="12"/>
    <n v="3165"/>
    <x v="1"/>
    <n v="20180706"/>
    <x v="2"/>
    <n v="4"/>
    <n v="6"/>
    <n v="0.4"/>
    <n v="4"/>
    <n v="1"/>
    <n v="0.8"/>
    <n v="5"/>
    <n v="0"/>
    <n v="1"/>
    <n v="50.44"/>
  </r>
  <r>
    <x v="13"/>
    <n v="3159"/>
    <x v="1"/>
    <n v="20180706"/>
    <x v="2"/>
    <n v="8"/>
    <n v="0"/>
    <n v="1"/>
    <n v="5"/>
    <n v="0"/>
    <n v="1"/>
    <n v="5"/>
    <n v="0"/>
    <n v="1"/>
    <n v="52.52"/>
  </r>
  <r>
    <x v="14"/>
    <n v="3166"/>
    <x v="1"/>
    <n v="20180706"/>
    <x v="2"/>
    <n v="5"/>
    <n v="5"/>
    <n v="0.5"/>
    <n v="5"/>
    <n v="0"/>
    <n v="1"/>
    <n v="5"/>
    <n v="0"/>
    <n v="1"/>
    <n v="55.64"/>
  </r>
  <r>
    <x v="15"/>
    <n v="3149"/>
    <x v="1"/>
    <n v="20180706"/>
    <x v="2"/>
    <n v="9"/>
    <n v="1"/>
    <n v="0.9"/>
    <n v="5"/>
    <n v="0"/>
    <n v="1"/>
    <n v="4"/>
    <n v="0"/>
    <n v="1"/>
    <n v="45.5"/>
  </r>
  <r>
    <x v="16"/>
    <n v="3162"/>
    <x v="1"/>
    <n v="20180706"/>
    <x v="2"/>
    <n v="2"/>
    <n v="8"/>
    <n v="0.2"/>
    <n v="1"/>
    <n v="5"/>
    <n v="0.16666666666666666"/>
    <n v="2"/>
    <n v="2"/>
    <n v="0.5"/>
    <n v="50.96"/>
  </r>
  <r>
    <x v="17"/>
    <n v="3155"/>
    <x v="1"/>
    <n v="20180706"/>
    <x v="2"/>
    <n v="5"/>
    <n v="4"/>
    <n v="0.55555555555555558"/>
    <n v="1"/>
    <n v="4"/>
    <n v="0.2"/>
    <n v="0"/>
    <n v="5"/>
    <n v="0"/>
    <n v="51.22"/>
  </r>
  <r>
    <x v="18"/>
    <n v="3157"/>
    <x v="1"/>
    <n v="20180706"/>
    <x v="2"/>
    <n v="9"/>
    <n v="0"/>
    <n v="1"/>
    <n v="5"/>
    <n v="0"/>
    <n v="1"/>
    <n v="5"/>
    <n v="0"/>
    <n v="1"/>
    <n v="51.220000000000006"/>
  </r>
  <r>
    <x v="19"/>
    <n v="3160"/>
    <x v="1"/>
    <n v="20180706"/>
    <x v="2"/>
    <n v="6"/>
    <n v="4"/>
    <n v="0.6"/>
    <n v="5"/>
    <n v="0"/>
    <n v="1"/>
    <n v="5"/>
    <n v="0"/>
    <n v="1"/>
    <n v="48.620000000000005"/>
  </r>
  <r>
    <x v="20"/>
    <n v="3163"/>
    <x v="1"/>
    <n v="20180706"/>
    <x v="2"/>
    <n v="6"/>
    <n v="4"/>
    <n v="0.6"/>
    <n v="5"/>
    <n v="0"/>
    <n v="1"/>
    <n v="5"/>
    <n v="0"/>
    <n v="1"/>
    <n v="44.980000000000004"/>
  </r>
  <r>
    <x v="21"/>
    <n v="3164"/>
    <x v="1"/>
    <n v="20180706"/>
    <x v="2"/>
    <n v="8"/>
    <n v="4"/>
    <n v="0.66666666666666663"/>
    <n v="5"/>
    <n v="0"/>
    <n v="1"/>
    <n v="5"/>
    <n v="0"/>
    <n v="1"/>
    <n v="43.42"/>
  </r>
  <r>
    <x v="22"/>
    <n v="3150"/>
    <x v="1"/>
    <n v="20180706"/>
    <x v="2"/>
    <n v="9"/>
    <n v="1"/>
    <n v="0.9"/>
    <n v="5"/>
    <n v="0"/>
    <n v="1"/>
    <n v="5"/>
    <n v="0"/>
    <n v="1"/>
    <n v="39.78"/>
  </r>
  <r>
    <x v="23"/>
    <n v="3158"/>
    <x v="1"/>
    <n v="20180706"/>
    <x v="2"/>
    <n v="10"/>
    <n v="0"/>
    <n v="1"/>
    <n v="5"/>
    <n v="0"/>
    <n v="1"/>
    <n v="5"/>
    <n v="0"/>
    <n v="1"/>
    <n v="33.800000000000004"/>
  </r>
  <r>
    <x v="12"/>
    <n v="3165"/>
    <x v="1"/>
    <n v="20180716"/>
    <x v="3"/>
    <n v="4"/>
    <n v="6"/>
    <n v="0.4"/>
    <n v="4"/>
    <n v="1"/>
    <n v="0.8"/>
    <n v="5"/>
    <n v="0"/>
    <n v="1"/>
    <n v="50.44"/>
  </r>
  <r>
    <x v="13"/>
    <n v="3159"/>
    <x v="1"/>
    <n v="20180716"/>
    <x v="3"/>
    <n v="10"/>
    <n v="0"/>
    <n v="1"/>
    <n v="4"/>
    <n v="1"/>
    <n v="0.8"/>
    <n v="5"/>
    <n v="0"/>
    <n v="1"/>
    <n v="52.52"/>
  </r>
  <r>
    <x v="14"/>
    <n v="3166"/>
    <x v="1"/>
    <n v="20180716"/>
    <x v="3"/>
    <n v="5"/>
    <n v="5"/>
    <n v="0.5"/>
    <n v="5"/>
    <n v="0"/>
    <n v="1"/>
    <n v="5"/>
    <n v="0"/>
    <n v="1"/>
    <n v="55.64"/>
  </r>
  <r>
    <x v="15"/>
    <n v="3149"/>
    <x v="1"/>
    <n v="20180716"/>
    <x v="3"/>
    <n v="9"/>
    <n v="1"/>
    <n v="0.9"/>
    <n v="5"/>
    <n v="0"/>
    <n v="1"/>
    <n v="4"/>
    <n v="0"/>
    <n v="1"/>
    <n v="45.5"/>
  </r>
  <r>
    <x v="16"/>
    <n v="3162"/>
    <x v="1"/>
    <n v="20180716"/>
    <x v="3"/>
    <n v="2"/>
    <n v="8"/>
    <n v="0.2"/>
    <n v="1"/>
    <n v="5"/>
    <n v="0.16666666666666666"/>
    <n v="2"/>
    <n v="2"/>
    <n v="0.5"/>
    <n v="50.96"/>
  </r>
  <r>
    <x v="17"/>
    <n v="3155"/>
    <x v="1"/>
    <n v="20180716"/>
    <x v="3"/>
    <n v="5"/>
    <n v="5"/>
    <n v="0.5"/>
    <n v="0"/>
    <n v="5"/>
    <n v="0"/>
    <n v="0"/>
    <n v="4"/>
    <n v="0"/>
    <n v="51.22"/>
  </r>
  <r>
    <x v="18"/>
    <n v="3157"/>
    <x v="1"/>
    <n v="20180716"/>
    <x v="3"/>
    <n v="9"/>
    <n v="0"/>
    <n v="1"/>
    <n v="5"/>
    <n v="0"/>
    <n v="1"/>
    <n v="5"/>
    <n v="0"/>
    <n v="1"/>
    <n v="51.220000000000006"/>
  </r>
  <r>
    <x v="19"/>
    <n v="3160"/>
    <x v="1"/>
    <n v="20180716"/>
    <x v="3"/>
    <n v="6"/>
    <n v="4"/>
    <n v="0.6"/>
    <n v="5"/>
    <n v="0"/>
    <n v="1"/>
    <n v="5"/>
    <n v="0"/>
    <n v="1"/>
    <n v="48.620000000000005"/>
  </r>
  <r>
    <x v="20"/>
    <n v="3163"/>
    <x v="1"/>
    <n v="20180716"/>
    <x v="3"/>
    <n v="6"/>
    <n v="4"/>
    <n v="0.6"/>
    <n v="5"/>
    <n v="0"/>
    <n v="1"/>
    <n v="4"/>
    <n v="1"/>
    <n v="0.8"/>
    <n v="44.980000000000004"/>
  </r>
  <r>
    <x v="21"/>
    <n v="3164"/>
    <x v="1"/>
    <n v="20180716"/>
    <x v="3"/>
    <n v="8"/>
    <n v="4"/>
    <n v="0.66666666666666663"/>
    <n v="5"/>
    <n v="0"/>
    <n v="1"/>
    <n v="5"/>
    <n v="0"/>
    <n v="1"/>
    <n v="43.42"/>
  </r>
  <r>
    <x v="22"/>
    <n v="3150"/>
    <x v="1"/>
    <n v="20180716"/>
    <x v="3"/>
    <n v="9"/>
    <n v="1"/>
    <n v="0.9"/>
    <n v="4"/>
    <n v="1"/>
    <n v="0.8"/>
    <n v="5"/>
    <n v="0"/>
    <n v="1"/>
    <n v="39.78"/>
  </r>
  <r>
    <x v="23"/>
    <n v="3158"/>
    <x v="1"/>
    <n v="20180716"/>
    <x v="3"/>
    <n v="10"/>
    <n v="0"/>
    <n v="1"/>
    <n v="5"/>
    <n v="0"/>
    <n v="1"/>
    <n v="5"/>
    <n v="0"/>
    <n v="1"/>
    <n v="33.800000000000004"/>
  </r>
  <r>
    <x v="0"/>
    <n v="3161"/>
    <x v="0"/>
    <n v="20180716"/>
    <x v="3"/>
    <n v="10"/>
    <n v="0"/>
    <n v="1"/>
    <n v="5"/>
    <n v="0"/>
    <n v="1"/>
    <n v="5"/>
    <n v="0"/>
    <n v="1"/>
    <n v="48.879999999999995"/>
  </r>
  <r>
    <x v="1"/>
    <n v="3147"/>
    <x v="0"/>
    <n v="20180716"/>
    <x v="3"/>
    <n v="10"/>
    <n v="0"/>
    <n v="1"/>
    <n v="5"/>
    <n v="0"/>
    <n v="1"/>
    <n v="5"/>
    <n v="0"/>
    <n v="1"/>
    <n v="51.480000000000004"/>
  </r>
  <r>
    <x v="2"/>
    <n v="3144"/>
    <x v="0"/>
    <n v="20180716"/>
    <x v="3"/>
    <n v="4"/>
    <n v="1"/>
    <n v="0.8"/>
    <n v="5"/>
    <n v="0"/>
    <n v="1"/>
    <n v="5"/>
    <n v="0"/>
    <n v="1"/>
    <n v="48.620000000000005"/>
  </r>
  <r>
    <x v="3"/>
    <n v="3156"/>
    <x v="0"/>
    <n v="20180716"/>
    <x v="3"/>
    <n v="10"/>
    <n v="0"/>
    <n v="1"/>
    <n v="5"/>
    <n v="0"/>
    <n v="1"/>
    <n v="5"/>
    <n v="0"/>
    <n v="1"/>
    <n v="49.14"/>
  </r>
  <r>
    <x v="4"/>
    <n v="3154"/>
    <x v="0"/>
    <n v="20180716"/>
    <x v="3"/>
    <n v="9"/>
    <n v="1"/>
    <n v="0.9"/>
    <n v="5"/>
    <n v="0"/>
    <n v="1"/>
    <n v="5"/>
    <n v="0"/>
    <n v="1"/>
    <n v="50.18"/>
  </r>
  <r>
    <x v="5"/>
    <n v="3143"/>
    <x v="0"/>
    <n v="20180716"/>
    <x v="3"/>
    <n v="8"/>
    <n v="2"/>
    <n v="0.8"/>
    <n v="5"/>
    <n v="0"/>
    <n v="1"/>
    <n v="4"/>
    <n v="1"/>
    <n v="0.8"/>
    <n v="48.36"/>
  </r>
  <r>
    <x v="6"/>
    <n v="3146"/>
    <x v="0"/>
    <n v="20180716"/>
    <x v="3"/>
    <n v="8"/>
    <n v="2"/>
    <n v="0.8"/>
    <n v="5"/>
    <n v="0"/>
    <n v="1"/>
    <n v="5"/>
    <n v="0"/>
    <n v="1"/>
    <n v="42.379999999999995"/>
  </r>
  <r>
    <x v="7"/>
    <n v="3151"/>
    <x v="0"/>
    <n v="20180716"/>
    <x v="3"/>
    <n v="10"/>
    <n v="0"/>
    <n v="1"/>
    <n v="5"/>
    <n v="0"/>
    <n v="1"/>
    <n v="5"/>
    <n v="0"/>
    <n v="1"/>
    <n v="56.16"/>
  </r>
  <r>
    <x v="8"/>
    <n v="3153"/>
    <x v="0"/>
    <n v="20180716"/>
    <x v="3"/>
    <n v="10"/>
    <n v="0"/>
    <n v="1"/>
    <n v="5"/>
    <n v="0"/>
    <n v="1"/>
    <n v="5"/>
    <n v="0"/>
    <n v="1"/>
    <n v="58.24"/>
  </r>
  <r>
    <x v="9"/>
    <n v="3145"/>
    <x v="0"/>
    <n v="20180716"/>
    <x v="3"/>
    <n v="10"/>
    <n v="0"/>
    <n v="1"/>
    <n v="5"/>
    <n v="0"/>
    <n v="1"/>
    <n v="5"/>
    <n v="0"/>
    <n v="1"/>
    <n v="44.720000000000006"/>
  </r>
  <r>
    <x v="10"/>
    <n v="3152"/>
    <x v="0"/>
    <n v="20180716"/>
    <x v="3"/>
    <n v="10"/>
    <n v="0"/>
    <n v="1"/>
    <n v="5"/>
    <n v="0"/>
    <n v="1"/>
    <n v="5"/>
    <n v="0"/>
    <n v="1"/>
    <n v="36.92"/>
  </r>
  <r>
    <x v="11"/>
    <n v="3148"/>
    <x v="0"/>
    <n v="20180716"/>
    <x v="3"/>
    <n v="10"/>
    <n v="0"/>
    <n v="1"/>
    <n v="5"/>
    <n v="0"/>
    <n v="1"/>
    <n v="5"/>
    <n v="0"/>
    <n v="1"/>
    <n v="44.2"/>
  </r>
  <r>
    <x v="12"/>
    <n v="3165"/>
    <x v="1"/>
    <n v="20180723"/>
    <x v="4"/>
    <n v="4"/>
    <n v="6"/>
    <n v="0.4"/>
    <n v="4"/>
    <n v="1"/>
    <n v="0.8"/>
    <n v="5"/>
    <n v="0"/>
    <n v="1"/>
    <n v="50.44"/>
  </r>
  <r>
    <x v="13"/>
    <n v="3159"/>
    <x v="1"/>
    <n v="20180723"/>
    <x v="4"/>
    <n v="9"/>
    <n v="0"/>
    <n v="1"/>
    <n v="4"/>
    <n v="1"/>
    <n v="0.8"/>
    <n v="5"/>
    <n v="0"/>
    <n v="1"/>
    <n v="52.52"/>
  </r>
  <r>
    <x v="14"/>
    <n v="3166"/>
    <x v="1"/>
    <n v="20180723"/>
    <x v="4"/>
    <n v="5"/>
    <n v="5"/>
    <n v="0.5"/>
    <n v="5"/>
    <n v="0"/>
    <n v="1"/>
    <n v="5"/>
    <n v="0"/>
    <n v="1"/>
    <n v="55.64"/>
  </r>
  <r>
    <x v="15"/>
    <n v="3149"/>
    <x v="1"/>
    <n v="20180723"/>
    <x v="4"/>
    <n v="9"/>
    <n v="1"/>
    <n v="0.9"/>
    <n v="5"/>
    <n v="0"/>
    <n v="1"/>
    <n v="4"/>
    <n v="0"/>
    <n v="1"/>
    <n v="45.5"/>
  </r>
  <r>
    <x v="16"/>
    <n v="3162"/>
    <x v="1"/>
    <n v="20180723"/>
    <x v="4"/>
    <n v="2"/>
    <n v="8"/>
    <n v="0.2"/>
    <n v="1"/>
    <n v="5"/>
    <n v="0.16666666666666666"/>
    <n v="2"/>
    <n v="2"/>
    <n v="0.5"/>
    <n v="50.96"/>
  </r>
  <r>
    <x v="17"/>
    <n v="3155"/>
    <x v="1"/>
    <n v="20180723"/>
    <x v="4"/>
    <n v="5"/>
    <n v="5"/>
    <n v="0.5"/>
    <n v="0"/>
    <n v="5"/>
    <n v="0"/>
    <n v="0"/>
    <n v="5"/>
    <n v="0"/>
    <n v="51.22"/>
  </r>
  <r>
    <x v="18"/>
    <n v="3157"/>
    <x v="1"/>
    <n v="20180723"/>
    <x v="4"/>
    <n v="10"/>
    <n v="0"/>
    <n v="1"/>
    <n v="5"/>
    <n v="0"/>
    <n v="1"/>
    <n v="5"/>
    <n v="0"/>
    <n v="1"/>
    <n v="51.220000000000006"/>
  </r>
  <r>
    <x v="19"/>
    <n v="3160"/>
    <x v="1"/>
    <n v="20180723"/>
    <x v="4"/>
    <n v="6"/>
    <n v="4"/>
    <n v="0.6"/>
    <n v="5"/>
    <n v="0"/>
    <n v="1"/>
    <n v="5"/>
    <n v="0"/>
    <n v="1"/>
    <n v="48.620000000000005"/>
  </r>
  <r>
    <x v="20"/>
    <n v="3163"/>
    <x v="1"/>
    <n v="20180723"/>
    <x v="4"/>
    <n v="6"/>
    <n v="4"/>
    <n v="0.6"/>
    <n v="5"/>
    <n v="0"/>
    <n v="1"/>
    <n v="4"/>
    <n v="1"/>
    <n v="0.8"/>
    <n v="44.980000000000004"/>
  </r>
  <r>
    <x v="21"/>
    <n v="3164"/>
    <x v="1"/>
    <n v="20180723"/>
    <x v="4"/>
    <n v="8"/>
    <n v="4"/>
    <n v="0.66666666666666663"/>
    <n v="5"/>
    <n v="0"/>
    <n v="1"/>
    <n v="5"/>
    <n v="0"/>
    <n v="1"/>
    <n v="43.42"/>
  </r>
  <r>
    <x v="22"/>
    <n v="3150"/>
    <x v="1"/>
    <n v="20180723"/>
    <x v="4"/>
    <n v="9"/>
    <n v="1"/>
    <n v="0.9"/>
    <n v="4"/>
    <n v="1"/>
    <n v="0.8"/>
    <n v="5"/>
    <n v="0"/>
    <n v="1"/>
    <n v="39.78"/>
  </r>
  <r>
    <x v="23"/>
    <n v="3158"/>
    <x v="1"/>
    <n v="20180723"/>
    <x v="4"/>
    <n v="10"/>
    <n v="0"/>
    <n v="1"/>
    <n v="5"/>
    <n v="0"/>
    <n v="1"/>
    <n v="4"/>
    <n v="1"/>
    <n v="0.8"/>
    <n v="33.800000000000004"/>
  </r>
  <r>
    <x v="0"/>
    <n v="3161"/>
    <x v="0"/>
    <n v="20180723"/>
    <x v="4"/>
    <n v="10"/>
    <n v="0"/>
    <n v="1"/>
    <n v="5"/>
    <n v="0"/>
    <n v="1"/>
    <n v="5"/>
    <n v="0"/>
    <n v="1"/>
    <n v="48.879999999999995"/>
  </r>
  <r>
    <x v="1"/>
    <n v="3147"/>
    <x v="0"/>
    <n v="20180723"/>
    <x v="4"/>
    <n v="10"/>
    <n v="0"/>
    <n v="1"/>
    <n v="5"/>
    <n v="0"/>
    <n v="1"/>
    <n v="5"/>
    <n v="0"/>
    <n v="1"/>
    <n v="51.480000000000004"/>
  </r>
  <r>
    <x v="2"/>
    <n v="3144"/>
    <x v="0"/>
    <n v="20180723"/>
    <x v="4"/>
    <n v="4"/>
    <n v="1"/>
    <n v="0.8"/>
    <n v="5"/>
    <n v="0"/>
    <n v="1"/>
    <n v="5"/>
    <n v="0"/>
    <n v="1"/>
    <n v="48.620000000000005"/>
  </r>
  <r>
    <x v="3"/>
    <n v="3156"/>
    <x v="0"/>
    <n v="20180723"/>
    <x v="4"/>
    <n v="10"/>
    <n v="0"/>
    <n v="1"/>
    <n v="5"/>
    <n v="0"/>
    <n v="1"/>
    <n v="5"/>
    <n v="0"/>
    <n v="1"/>
    <n v="49.14"/>
  </r>
  <r>
    <x v="4"/>
    <n v="3154"/>
    <x v="0"/>
    <n v="20180723"/>
    <x v="4"/>
    <n v="9"/>
    <n v="1"/>
    <n v="0.9"/>
    <n v="5"/>
    <n v="0"/>
    <n v="1"/>
    <n v="5"/>
    <n v="0"/>
    <n v="1"/>
    <n v="50.18"/>
  </r>
  <r>
    <x v="5"/>
    <n v="3143"/>
    <x v="0"/>
    <n v="20180723"/>
    <x v="4"/>
    <n v="8"/>
    <n v="2"/>
    <n v="0.8"/>
    <n v="5"/>
    <n v="0"/>
    <n v="1"/>
    <n v="4"/>
    <n v="1"/>
    <n v="0.8"/>
    <n v="48.36"/>
  </r>
  <r>
    <x v="6"/>
    <n v="3146"/>
    <x v="0"/>
    <n v="20180723"/>
    <x v="4"/>
    <n v="8"/>
    <n v="2"/>
    <n v="0.8"/>
    <n v="5"/>
    <n v="0"/>
    <n v="1"/>
    <n v="5"/>
    <n v="0"/>
    <n v="1"/>
    <n v="42.379999999999995"/>
  </r>
  <r>
    <x v="7"/>
    <n v="3151"/>
    <x v="0"/>
    <n v="20180723"/>
    <x v="4"/>
    <n v="10"/>
    <n v="0"/>
    <n v="1"/>
    <n v="5"/>
    <n v="0"/>
    <n v="1"/>
    <n v="5"/>
    <n v="0"/>
    <n v="1"/>
    <n v="56.16"/>
  </r>
  <r>
    <x v="8"/>
    <n v="3153"/>
    <x v="0"/>
    <n v="20180723"/>
    <x v="4"/>
    <n v="10"/>
    <n v="0"/>
    <n v="1"/>
    <n v="5"/>
    <n v="0"/>
    <n v="1"/>
    <n v="5"/>
    <n v="0"/>
    <n v="1"/>
    <n v="58.24"/>
  </r>
  <r>
    <x v="9"/>
    <n v="3145"/>
    <x v="0"/>
    <n v="20180723"/>
    <x v="4"/>
    <n v="10"/>
    <n v="0"/>
    <n v="1"/>
    <n v="5"/>
    <n v="0"/>
    <n v="1"/>
    <n v="4"/>
    <n v="1"/>
    <n v="0.8"/>
    <n v="44.720000000000006"/>
  </r>
  <r>
    <x v="10"/>
    <n v="3152"/>
    <x v="0"/>
    <n v="20180723"/>
    <x v="4"/>
    <n v="10"/>
    <n v="0"/>
    <n v="1"/>
    <n v="5"/>
    <n v="0"/>
    <n v="1"/>
    <n v="5"/>
    <n v="0"/>
    <n v="1"/>
    <n v="36.92"/>
  </r>
  <r>
    <x v="11"/>
    <n v="3148"/>
    <x v="0"/>
    <n v="20180723"/>
    <x v="4"/>
    <n v="10"/>
    <n v="0"/>
    <n v="1"/>
    <n v="5"/>
    <n v="0"/>
    <n v="1"/>
    <n v="5"/>
    <n v="0"/>
    <n v="1"/>
    <n v="44.2"/>
  </r>
  <r>
    <x v="12"/>
    <n v="3165"/>
    <x v="1"/>
    <n v="20180730"/>
    <x v="5"/>
    <n v="4"/>
    <n v="6"/>
    <n v="0.4"/>
    <n v="4"/>
    <n v="1"/>
    <n v="0.8"/>
    <n v="5"/>
    <n v="0"/>
    <n v="1"/>
    <n v="50.44"/>
  </r>
  <r>
    <x v="13"/>
    <n v="3159"/>
    <x v="1"/>
    <n v="20180730"/>
    <x v="5"/>
    <n v="10"/>
    <n v="0"/>
    <n v="1"/>
    <n v="4"/>
    <n v="1"/>
    <n v="0.8"/>
    <n v="5"/>
    <n v="0"/>
    <n v="1"/>
    <n v="52.52"/>
  </r>
  <r>
    <x v="14"/>
    <n v="3166"/>
    <x v="1"/>
    <n v="20180730"/>
    <x v="5"/>
    <n v="5"/>
    <n v="5"/>
    <n v="0.5"/>
    <n v="5"/>
    <n v="0"/>
    <n v="1"/>
    <n v="5"/>
    <n v="0"/>
    <n v="1"/>
    <n v="55.64"/>
  </r>
  <r>
    <x v="15"/>
    <n v="3149"/>
    <x v="1"/>
    <n v="20180730"/>
    <x v="5"/>
    <n v="9"/>
    <n v="1"/>
    <n v="0.9"/>
    <n v="5"/>
    <n v="0"/>
    <n v="1"/>
    <n v="4"/>
    <n v="0"/>
    <n v="1"/>
    <n v="45.5"/>
  </r>
  <r>
    <x v="16"/>
    <n v="3162"/>
    <x v="1"/>
    <n v="20180730"/>
    <x v="5"/>
    <n v="2"/>
    <n v="8"/>
    <n v="0.2"/>
    <n v="1"/>
    <n v="5"/>
    <n v="0.16666666666666666"/>
    <n v="1"/>
    <n v="3"/>
    <n v="0.25"/>
    <n v="50.96"/>
  </r>
  <r>
    <x v="17"/>
    <n v="3155"/>
    <x v="1"/>
    <n v="20180730"/>
    <x v="5"/>
    <n v="5"/>
    <n v="5"/>
    <n v="0.5"/>
    <n v="0"/>
    <n v="5"/>
    <n v="0"/>
    <n v="0"/>
    <n v="5"/>
    <n v="0"/>
    <n v="51.22"/>
  </r>
  <r>
    <x v="18"/>
    <n v="3157"/>
    <x v="1"/>
    <n v="20180730"/>
    <x v="5"/>
    <n v="10"/>
    <n v="0"/>
    <n v="1"/>
    <n v="5"/>
    <n v="0"/>
    <n v="1"/>
    <n v="5"/>
    <n v="0"/>
    <n v="1"/>
    <n v="51.220000000000006"/>
  </r>
  <r>
    <x v="19"/>
    <n v="3160"/>
    <x v="1"/>
    <n v="20180730"/>
    <x v="5"/>
    <n v="6"/>
    <n v="4"/>
    <n v="0.6"/>
    <n v="5"/>
    <n v="0"/>
    <n v="1"/>
    <n v="5"/>
    <n v="0"/>
    <n v="1"/>
    <n v="48.620000000000005"/>
  </r>
  <r>
    <x v="20"/>
    <n v="3163"/>
    <x v="1"/>
    <n v="20180730"/>
    <x v="5"/>
    <n v="6"/>
    <n v="4"/>
    <n v="0.6"/>
    <n v="5"/>
    <n v="0"/>
    <n v="1"/>
    <n v="4"/>
    <n v="1"/>
    <n v="0.8"/>
    <n v="44.980000000000004"/>
  </r>
  <r>
    <x v="21"/>
    <n v="3164"/>
    <x v="1"/>
    <n v="20180730"/>
    <x v="5"/>
    <n v="8"/>
    <n v="4"/>
    <n v="0.66666666666666663"/>
    <n v="5"/>
    <n v="0"/>
    <n v="1"/>
    <n v="5"/>
    <n v="0"/>
    <n v="1"/>
    <n v="43.42"/>
  </r>
  <r>
    <x v="22"/>
    <n v="3150"/>
    <x v="1"/>
    <n v="20180730"/>
    <x v="5"/>
    <n v="9"/>
    <n v="1"/>
    <n v="0.9"/>
    <n v="4"/>
    <n v="1"/>
    <n v="0.8"/>
    <n v="5"/>
    <n v="0"/>
    <n v="1"/>
    <n v="39.78"/>
  </r>
  <r>
    <x v="23"/>
    <n v="3158"/>
    <x v="1"/>
    <n v="20180730"/>
    <x v="5"/>
    <n v="10"/>
    <n v="0"/>
    <n v="1"/>
    <n v="5"/>
    <n v="0"/>
    <n v="1"/>
    <n v="4"/>
    <n v="1"/>
    <n v="0.8"/>
    <n v="33.800000000000004"/>
  </r>
  <r>
    <x v="0"/>
    <n v="3161"/>
    <x v="0"/>
    <n v="20180730"/>
    <x v="5"/>
    <n v="10"/>
    <n v="0"/>
    <n v="1"/>
    <n v="5"/>
    <n v="0"/>
    <n v="1"/>
    <n v="5"/>
    <n v="0"/>
    <n v="1"/>
    <n v="48.879999999999995"/>
  </r>
  <r>
    <x v="1"/>
    <n v="3147"/>
    <x v="0"/>
    <n v="20180730"/>
    <x v="5"/>
    <n v="10"/>
    <n v="0"/>
    <n v="1"/>
    <n v="5"/>
    <n v="0"/>
    <n v="1"/>
    <n v="5"/>
    <n v="0"/>
    <n v="1"/>
    <n v="51.480000000000004"/>
  </r>
  <r>
    <x v="2"/>
    <n v="3144"/>
    <x v="0"/>
    <n v="20180730"/>
    <x v="5"/>
    <n v="3"/>
    <n v="1"/>
    <n v="0.75"/>
    <n v="5"/>
    <n v="0"/>
    <n v="1"/>
    <n v="5"/>
    <n v="0"/>
    <n v="1"/>
    <n v="48.620000000000005"/>
  </r>
  <r>
    <x v="3"/>
    <n v="3156"/>
    <x v="0"/>
    <n v="20180730"/>
    <x v="5"/>
    <n v="10"/>
    <n v="0"/>
    <n v="1"/>
    <n v="5"/>
    <n v="0"/>
    <n v="1"/>
    <n v="5"/>
    <n v="0"/>
    <n v="1"/>
    <n v="49.14"/>
  </r>
  <r>
    <x v="4"/>
    <n v="3154"/>
    <x v="0"/>
    <n v="20180730"/>
    <x v="5"/>
    <n v="9"/>
    <n v="1"/>
    <n v="0.9"/>
    <n v="5"/>
    <n v="0"/>
    <n v="1"/>
    <n v="5"/>
    <n v="0"/>
    <n v="1"/>
    <n v="50.18"/>
  </r>
  <r>
    <x v="5"/>
    <n v="3143"/>
    <x v="0"/>
    <n v="20180730"/>
    <x v="5"/>
    <n v="8"/>
    <n v="2"/>
    <n v="0.8"/>
    <n v="5"/>
    <n v="0"/>
    <n v="1"/>
    <n v="4"/>
    <n v="1"/>
    <n v="0.8"/>
    <n v="48.36"/>
  </r>
  <r>
    <x v="6"/>
    <n v="3146"/>
    <x v="0"/>
    <n v="20180730"/>
    <x v="5"/>
    <n v="8"/>
    <n v="2"/>
    <n v="0.8"/>
    <n v="5"/>
    <n v="0"/>
    <n v="1"/>
    <n v="5"/>
    <n v="0"/>
    <n v="1"/>
    <n v="42.379999999999995"/>
  </r>
  <r>
    <x v="7"/>
    <n v="3151"/>
    <x v="0"/>
    <n v="20180730"/>
    <x v="5"/>
    <n v="10"/>
    <n v="0"/>
    <n v="1"/>
    <n v="5"/>
    <n v="0"/>
    <n v="1"/>
    <n v="5"/>
    <n v="0"/>
    <n v="1"/>
    <n v="56.16"/>
  </r>
  <r>
    <x v="8"/>
    <n v="3153"/>
    <x v="0"/>
    <n v="20180730"/>
    <x v="5"/>
    <n v="10"/>
    <n v="0"/>
    <n v="1"/>
    <n v="5"/>
    <n v="0"/>
    <n v="1"/>
    <n v="5"/>
    <n v="0"/>
    <n v="1"/>
    <n v="58.24"/>
  </r>
  <r>
    <x v="9"/>
    <n v="3145"/>
    <x v="0"/>
    <n v="20180730"/>
    <x v="5"/>
    <n v="10"/>
    <n v="0"/>
    <n v="1"/>
    <n v="5"/>
    <n v="0"/>
    <n v="1"/>
    <n v="4"/>
    <n v="1"/>
    <n v="0.8"/>
    <n v="44.720000000000006"/>
  </r>
  <r>
    <x v="10"/>
    <n v="3152"/>
    <x v="0"/>
    <n v="20180730"/>
    <x v="5"/>
    <n v="10"/>
    <n v="0"/>
    <n v="1"/>
    <n v="5"/>
    <n v="0"/>
    <n v="1"/>
    <n v="5"/>
    <n v="0"/>
    <n v="1"/>
    <n v="36.92"/>
  </r>
  <r>
    <x v="11"/>
    <n v="3148"/>
    <x v="0"/>
    <n v="20180730"/>
    <x v="5"/>
    <n v="10"/>
    <n v="0"/>
    <n v="1"/>
    <n v="5"/>
    <n v="0"/>
    <n v="1"/>
    <n v="5"/>
    <n v="0"/>
    <n v="1"/>
    <n v="44.2"/>
  </r>
  <r>
    <x v="0"/>
    <n v="3161"/>
    <x v="0"/>
    <n v="20180815"/>
    <x v="6"/>
    <n v="10"/>
    <n v="0"/>
    <n v="1"/>
    <n v="5"/>
    <n v="0"/>
    <n v="1"/>
    <n v="5"/>
    <n v="0"/>
    <n v="1"/>
    <n v="48.879999999999995"/>
  </r>
  <r>
    <x v="1"/>
    <n v="3147"/>
    <x v="0"/>
    <n v="20180815"/>
    <x v="6"/>
    <n v="10"/>
    <n v="0"/>
    <n v="1"/>
    <n v="5"/>
    <n v="0"/>
    <n v="1"/>
    <n v="5"/>
    <n v="0"/>
    <n v="1"/>
    <n v="51.480000000000004"/>
  </r>
  <r>
    <x v="2"/>
    <n v="3144"/>
    <x v="0"/>
    <n v="20180815"/>
    <x v="6"/>
    <n v="2"/>
    <n v="1"/>
    <n v="0.66666666666666663"/>
    <n v="5"/>
    <n v="0"/>
    <n v="1"/>
    <n v="5"/>
    <n v="0"/>
    <n v="1"/>
    <n v="48.620000000000005"/>
  </r>
  <r>
    <x v="3"/>
    <n v="3156"/>
    <x v="0"/>
    <n v="20180815"/>
    <x v="6"/>
    <n v="10"/>
    <n v="0"/>
    <n v="1"/>
    <n v="5"/>
    <n v="0"/>
    <n v="1"/>
    <n v="5"/>
    <n v="0"/>
    <n v="1"/>
    <n v="49.14"/>
  </r>
  <r>
    <x v="4"/>
    <n v="3154"/>
    <x v="0"/>
    <n v="20180815"/>
    <x v="6"/>
    <n v="9"/>
    <n v="1"/>
    <n v="0.9"/>
    <n v="5"/>
    <n v="0"/>
    <n v="1"/>
    <n v="5"/>
    <n v="0"/>
    <n v="1"/>
    <n v="50.18"/>
  </r>
  <r>
    <x v="5"/>
    <n v="3143"/>
    <x v="0"/>
    <n v="20180815"/>
    <x v="6"/>
    <n v="8"/>
    <n v="2"/>
    <n v="0.8"/>
    <n v="5"/>
    <n v="0"/>
    <n v="1"/>
    <n v="4"/>
    <n v="1"/>
    <n v="0.8"/>
    <n v="48.36"/>
  </r>
  <r>
    <x v="6"/>
    <n v="3146"/>
    <x v="0"/>
    <n v="20180815"/>
    <x v="6"/>
    <n v="8"/>
    <n v="2"/>
    <n v="0.8"/>
    <n v="5"/>
    <n v="0"/>
    <n v="1"/>
    <n v="5"/>
    <n v="0"/>
    <n v="1"/>
    <n v="42.379999999999995"/>
  </r>
  <r>
    <x v="7"/>
    <n v="3151"/>
    <x v="0"/>
    <n v="20180815"/>
    <x v="6"/>
    <n v="10"/>
    <n v="0"/>
    <n v="1"/>
    <n v="5"/>
    <n v="0"/>
    <n v="1"/>
    <n v="5"/>
    <n v="0"/>
    <n v="1"/>
    <n v="56.16"/>
  </r>
  <r>
    <x v="8"/>
    <n v="3153"/>
    <x v="0"/>
    <n v="20180815"/>
    <x v="6"/>
    <n v="10"/>
    <n v="0"/>
    <n v="1"/>
    <n v="5"/>
    <n v="0"/>
    <n v="1"/>
    <n v="5"/>
    <n v="0"/>
    <n v="1"/>
    <n v="58.24"/>
  </r>
  <r>
    <x v="9"/>
    <n v="3145"/>
    <x v="0"/>
    <n v="20180815"/>
    <x v="6"/>
    <n v="10"/>
    <n v="0"/>
    <n v="1"/>
    <n v="5"/>
    <n v="0"/>
    <n v="1"/>
    <n v="4"/>
    <n v="1"/>
    <n v="0.8"/>
    <n v="44.720000000000006"/>
  </r>
  <r>
    <x v="10"/>
    <n v="3152"/>
    <x v="0"/>
    <n v="20180815"/>
    <x v="6"/>
    <n v="10"/>
    <n v="0"/>
    <n v="1"/>
    <n v="5"/>
    <n v="0"/>
    <n v="1"/>
    <n v="5"/>
    <n v="0"/>
    <n v="1"/>
    <n v="36.92"/>
  </r>
  <r>
    <x v="11"/>
    <n v="3148"/>
    <x v="0"/>
    <n v="20180815"/>
    <x v="6"/>
    <n v="10"/>
    <n v="0"/>
    <n v="1"/>
    <n v="5"/>
    <n v="0"/>
    <n v="1"/>
    <n v="5"/>
    <n v="0"/>
    <n v="1"/>
    <n v="44.2"/>
  </r>
  <r>
    <x v="12"/>
    <n v="3165"/>
    <x v="1"/>
    <n v="20180815"/>
    <x v="6"/>
    <n v="4"/>
    <n v="6"/>
    <n v="0.4"/>
    <n v="4"/>
    <n v="1"/>
    <n v="0.8"/>
    <n v="5"/>
    <n v="0"/>
    <n v="1"/>
    <n v="50.44"/>
  </r>
  <r>
    <x v="13"/>
    <n v="3159"/>
    <x v="1"/>
    <n v="20180815"/>
    <x v="6"/>
    <n v="10"/>
    <n v="0"/>
    <n v="1"/>
    <n v="4"/>
    <n v="1"/>
    <n v="0.8"/>
    <n v="5"/>
    <n v="0"/>
    <n v="1"/>
    <n v="52.52"/>
  </r>
  <r>
    <x v="14"/>
    <n v="3166"/>
    <x v="1"/>
    <n v="20180815"/>
    <x v="6"/>
    <n v="5"/>
    <n v="5"/>
    <n v="0.5"/>
    <n v="5"/>
    <n v="0"/>
    <n v="1"/>
    <n v="5"/>
    <n v="0"/>
    <n v="1"/>
    <n v="55.64"/>
  </r>
  <r>
    <x v="15"/>
    <n v="3149"/>
    <x v="1"/>
    <n v="20180815"/>
    <x v="6"/>
    <n v="9"/>
    <n v="1"/>
    <n v="0.9"/>
    <n v="5"/>
    <n v="0"/>
    <n v="1"/>
    <n v="4"/>
    <n v="0"/>
    <n v="1"/>
    <n v="45.5"/>
  </r>
  <r>
    <x v="16"/>
    <n v="3162"/>
    <x v="1"/>
    <n v="20180815"/>
    <x v="6"/>
    <n v="2"/>
    <n v="8"/>
    <n v="0.2"/>
    <n v="1"/>
    <n v="5"/>
    <n v="0.16666666666666666"/>
    <n v="1"/>
    <n v="3"/>
    <n v="0.25"/>
    <n v="50.96"/>
  </r>
  <r>
    <x v="17"/>
    <n v="3155"/>
    <x v="1"/>
    <n v="20180815"/>
    <x v="6"/>
    <n v="5"/>
    <n v="5"/>
    <n v="0.5"/>
    <n v="0"/>
    <n v="5"/>
    <n v="0"/>
    <n v="0"/>
    <n v="5"/>
    <n v="0"/>
    <n v="51.22"/>
  </r>
  <r>
    <x v="18"/>
    <n v="3157"/>
    <x v="1"/>
    <n v="20180815"/>
    <x v="6"/>
    <n v="10"/>
    <n v="0"/>
    <n v="1"/>
    <n v="5"/>
    <n v="0"/>
    <n v="1"/>
    <n v="5"/>
    <n v="0"/>
    <n v="1"/>
    <n v="51.220000000000006"/>
  </r>
  <r>
    <x v="19"/>
    <n v="3160"/>
    <x v="1"/>
    <n v="20180815"/>
    <x v="6"/>
    <n v="6"/>
    <n v="4"/>
    <n v="0.6"/>
    <n v="5"/>
    <n v="0"/>
    <n v="1"/>
    <n v="5"/>
    <n v="0"/>
    <n v="1"/>
    <n v="48.620000000000005"/>
  </r>
  <r>
    <x v="20"/>
    <n v="3163"/>
    <x v="1"/>
    <n v="20180815"/>
    <x v="6"/>
    <n v="6"/>
    <n v="4"/>
    <n v="0.6"/>
    <n v="4"/>
    <n v="1"/>
    <n v="0.8"/>
    <n v="4"/>
    <n v="1"/>
    <n v="0.8"/>
    <n v="44.980000000000004"/>
  </r>
  <r>
    <x v="21"/>
    <n v="3164"/>
    <x v="1"/>
    <n v="20180815"/>
    <x v="6"/>
    <n v="8"/>
    <n v="4"/>
    <n v="0.66666666666666663"/>
    <n v="5"/>
    <n v="0"/>
    <n v="1"/>
    <n v="5"/>
    <n v="0"/>
    <n v="1"/>
    <n v="43.42"/>
  </r>
  <r>
    <x v="22"/>
    <n v="3150"/>
    <x v="1"/>
    <n v="20180815"/>
    <x v="6"/>
    <n v="9"/>
    <n v="1"/>
    <n v="0.9"/>
    <n v="3"/>
    <n v="2"/>
    <n v="0.6"/>
    <n v="4"/>
    <n v="1"/>
    <n v="0.8"/>
    <n v="39.78"/>
  </r>
  <r>
    <x v="23"/>
    <n v="3158"/>
    <x v="1"/>
    <n v="20180815"/>
    <x v="6"/>
    <n v="10"/>
    <n v="0"/>
    <n v="1"/>
    <n v="5"/>
    <n v="0"/>
    <n v="1"/>
    <n v="4"/>
    <n v="1"/>
    <n v="0.8"/>
    <n v="33.800000000000004"/>
  </r>
  <r>
    <x v="0"/>
    <n v="3161"/>
    <x v="0"/>
    <n v="20180827"/>
    <x v="7"/>
    <n v="9"/>
    <n v="1"/>
    <n v="0.9"/>
    <n v="5"/>
    <n v="0"/>
    <n v="1"/>
    <n v="5"/>
    <n v="0"/>
    <n v="1"/>
    <n v="48.879999999999995"/>
  </r>
  <r>
    <x v="1"/>
    <n v="3147"/>
    <x v="0"/>
    <n v="20180827"/>
    <x v="7"/>
    <n v="9"/>
    <n v="1"/>
    <n v="0.9"/>
    <n v="5"/>
    <n v="0"/>
    <n v="1"/>
    <n v="5"/>
    <n v="0"/>
    <n v="1"/>
    <n v="51.480000000000004"/>
  </r>
  <r>
    <x v="2"/>
    <n v="3144"/>
    <x v="0"/>
    <n v="20180827"/>
    <x v="7"/>
    <n v="2"/>
    <n v="1"/>
    <n v="0.66666666666666663"/>
    <n v="5"/>
    <n v="0"/>
    <n v="1"/>
    <n v="5"/>
    <n v="0"/>
    <n v="1"/>
    <n v="48.620000000000005"/>
  </r>
  <r>
    <x v="3"/>
    <n v="3156"/>
    <x v="0"/>
    <n v="20180827"/>
    <x v="7"/>
    <n v="10"/>
    <n v="0"/>
    <n v="1"/>
    <n v="5"/>
    <n v="0"/>
    <n v="1"/>
    <n v="5"/>
    <n v="0"/>
    <n v="1"/>
    <n v="49.14"/>
  </r>
  <r>
    <x v="4"/>
    <n v="3154"/>
    <x v="0"/>
    <n v="20180827"/>
    <x v="7"/>
    <n v="9"/>
    <n v="1"/>
    <n v="0.9"/>
    <n v="5"/>
    <n v="0"/>
    <n v="1"/>
    <n v="5"/>
    <n v="0"/>
    <n v="1"/>
    <n v="50.18"/>
  </r>
  <r>
    <x v="5"/>
    <n v="3143"/>
    <x v="0"/>
    <n v="20180827"/>
    <x v="7"/>
    <n v="8"/>
    <n v="2"/>
    <n v="0.8"/>
    <n v="5"/>
    <n v="0"/>
    <n v="1"/>
    <n v="4"/>
    <n v="1"/>
    <n v="0.8"/>
    <n v="48.36"/>
  </r>
  <r>
    <x v="6"/>
    <n v="3146"/>
    <x v="0"/>
    <n v="20180827"/>
    <x v="7"/>
    <n v="8"/>
    <n v="2"/>
    <n v="0.8"/>
    <n v="5"/>
    <n v="0"/>
    <n v="1"/>
    <n v="5"/>
    <n v="0"/>
    <n v="1"/>
    <n v="42.379999999999995"/>
  </r>
  <r>
    <x v="7"/>
    <n v="3151"/>
    <x v="0"/>
    <n v="20180827"/>
    <x v="7"/>
    <n v="10"/>
    <n v="0"/>
    <n v="1"/>
    <n v="5"/>
    <n v="0"/>
    <n v="1"/>
    <n v="5"/>
    <n v="0"/>
    <n v="1"/>
    <n v="56.16"/>
  </r>
  <r>
    <x v="8"/>
    <n v="3153"/>
    <x v="0"/>
    <n v="20180827"/>
    <x v="7"/>
    <n v="9"/>
    <n v="0"/>
    <n v="1"/>
    <n v="5"/>
    <n v="0"/>
    <n v="1"/>
    <n v="5"/>
    <n v="0"/>
    <n v="1"/>
    <n v="58.24"/>
  </r>
  <r>
    <x v="9"/>
    <n v="3145"/>
    <x v="0"/>
    <n v="20180827"/>
    <x v="7"/>
    <n v="10"/>
    <n v="0"/>
    <n v="1"/>
    <n v="5"/>
    <n v="0"/>
    <n v="1"/>
    <n v="4"/>
    <n v="1"/>
    <n v="0.8"/>
    <n v="44.720000000000006"/>
  </r>
  <r>
    <x v="10"/>
    <n v="3152"/>
    <x v="0"/>
    <n v="20180827"/>
    <x v="7"/>
    <n v="10"/>
    <n v="0"/>
    <n v="1"/>
    <n v="5"/>
    <n v="0"/>
    <n v="1"/>
    <n v="5"/>
    <n v="0"/>
    <n v="1"/>
    <n v="36.92"/>
  </r>
  <r>
    <x v="11"/>
    <n v="3148"/>
    <x v="0"/>
    <n v="20180827"/>
    <x v="7"/>
    <n v="8"/>
    <n v="2"/>
    <n v="0.8"/>
    <n v="5"/>
    <n v="0"/>
    <n v="1"/>
    <n v="5"/>
    <n v="0"/>
    <n v="1"/>
    <n v="44.2"/>
  </r>
  <r>
    <x v="12"/>
    <n v="3165"/>
    <x v="1"/>
    <n v="20180827"/>
    <x v="7"/>
    <n v="4"/>
    <n v="6"/>
    <n v="0.4"/>
    <n v="4"/>
    <n v="1"/>
    <n v="0.8"/>
    <n v="4"/>
    <n v="1"/>
    <n v="0.8"/>
    <n v="50.44"/>
  </r>
  <r>
    <x v="13"/>
    <n v="3159"/>
    <x v="1"/>
    <n v="20180827"/>
    <x v="7"/>
    <n v="10"/>
    <n v="0"/>
    <n v="1"/>
    <n v="4"/>
    <n v="1"/>
    <n v="0.8"/>
    <n v="5"/>
    <n v="0"/>
    <n v="1"/>
    <n v="52.52"/>
  </r>
  <r>
    <x v="14"/>
    <n v="3166"/>
    <x v="1"/>
    <n v="20180827"/>
    <x v="7"/>
    <n v="5"/>
    <n v="5"/>
    <n v="0.5"/>
    <n v="5"/>
    <n v="0"/>
    <n v="1"/>
    <n v="5"/>
    <n v="0"/>
    <n v="1"/>
    <n v="55.64"/>
  </r>
  <r>
    <x v="15"/>
    <n v="3149"/>
    <x v="1"/>
    <n v="20180827"/>
    <x v="7"/>
    <n v="9"/>
    <n v="1"/>
    <n v="0.9"/>
    <n v="5"/>
    <n v="0"/>
    <n v="1"/>
    <n v="4"/>
    <n v="0"/>
    <n v="1"/>
    <n v="45.5"/>
  </r>
  <r>
    <x v="16"/>
    <n v="3162"/>
    <x v="1"/>
    <n v="20180827"/>
    <x v="7"/>
    <n v="2"/>
    <n v="8"/>
    <n v="0.2"/>
    <n v="1"/>
    <n v="5"/>
    <n v="0.16666666666666666"/>
    <n v="1"/>
    <n v="3"/>
    <n v="0.25"/>
    <n v="50.96"/>
  </r>
  <r>
    <x v="17"/>
    <n v="3155"/>
    <x v="1"/>
    <n v="20180827"/>
    <x v="7"/>
    <n v="1"/>
    <n v="9"/>
    <n v="0.1"/>
    <n v="0"/>
    <n v="5"/>
    <n v="0"/>
    <n v="0"/>
    <n v="5"/>
    <n v="0"/>
    <n v="51.22"/>
  </r>
  <r>
    <x v="18"/>
    <n v="3157"/>
    <x v="1"/>
    <n v="20180827"/>
    <x v="7"/>
    <n v="10"/>
    <n v="0"/>
    <n v="1"/>
    <n v="5"/>
    <n v="0"/>
    <n v="1"/>
    <n v="5"/>
    <n v="0"/>
    <n v="1"/>
    <n v="51.220000000000006"/>
  </r>
  <r>
    <x v="19"/>
    <n v="3160"/>
    <x v="1"/>
    <n v="20180827"/>
    <x v="7"/>
    <n v="6"/>
    <n v="4"/>
    <n v="0.6"/>
    <n v="5"/>
    <n v="0"/>
    <n v="1"/>
    <n v="5"/>
    <n v="0"/>
    <n v="1"/>
    <n v="48.620000000000005"/>
  </r>
  <r>
    <x v="20"/>
    <n v="3163"/>
    <x v="1"/>
    <n v="20180827"/>
    <x v="7"/>
    <n v="6"/>
    <n v="4"/>
    <n v="0.6"/>
    <n v="4"/>
    <n v="1"/>
    <n v="0.8"/>
    <n v="4"/>
    <n v="1"/>
    <n v="0.8"/>
    <n v="44.980000000000004"/>
  </r>
  <r>
    <x v="21"/>
    <n v="3164"/>
    <x v="1"/>
    <n v="20180827"/>
    <x v="7"/>
    <n v="8"/>
    <n v="4"/>
    <n v="0.66666666666666663"/>
    <n v="4"/>
    <n v="1"/>
    <n v="0.8"/>
    <n v="5"/>
    <n v="0"/>
    <n v="1"/>
    <n v="43.42"/>
  </r>
  <r>
    <x v="22"/>
    <n v="3150"/>
    <x v="1"/>
    <n v="20180827"/>
    <x v="7"/>
    <n v="8"/>
    <n v="2"/>
    <n v="0.8"/>
    <n v="3"/>
    <n v="2"/>
    <n v="0.6"/>
    <n v="3"/>
    <n v="2"/>
    <n v="0.6"/>
    <n v="39.78"/>
  </r>
  <r>
    <x v="23"/>
    <n v="3158"/>
    <x v="1"/>
    <n v="20180827"/>
    <x v="7"/>
    <n v="10"/>
    <n v="0"/>
    <n v="1"/>
    <n v="5"/>
    <n v="0"/>
    <n v="1"/>
    <n v="4"/>
    <n v="1"/>
    <n v="0.8"/>
    <n v="33.800000000000004"/>
  </r>
  <r>
    <x v="0"/>
    <n v="3161"/>
    <x v="0"/>
    <n v="20180906"/>
    <x v="8"/>
    <n v="9"/>
    <n v="1"/>
    <n v="0.9"/>
    <n v="5"/>
    <n v="0"/>
    <n v="1"/>
    <n v="5"/>
    <n v="0"/>
    <n v="1"/>
    <n v="48.879999999999995"/>
  </r>
  <r>
    <x v="1"/>
    <n v="3147"/>
    <x v="0"/>
    <n v="20180906"/>
    <x v="8"/>
    <n v="9"/>
    <n v="1"/>
    <n v="0.9"/>
    <n v="5"/>
    <n v="0"/>
    <n v="1"/>
    <n v="5"/>
    <n v="0"/>
    <n v="1"/>
    <n v="51.480000000000004"/>
  </r>
  <r>
    <x v="2"/>
    <n v="3144"/>
    <x v="0"/>
    <n v="20180906"/>
    <x v="8"/>
    <n v="2"/>
    <n v="1"/>
    <n v="0.66666666666666663"/>
    <n v="5"/>
    <n v="0"/>
    <n v="1"/>
    <n v="5"/>
    <n v="0"/>
    <n v="1"/>
    <n v="48.620000000000005"/>
  </r>
  <r>
    <x v="3"/>
    <n v="3156"/>
    <x v="0"/>
    <n v="20180906"/>
    <x v="8"/>
    <n v="10"/>
    <n v="0"/>
    <n v="1"/>
    <n v="5"/>
    <n v="0"/>
    <n v="1"/>
    <n v="5"/>
    <n v="0"/>
    <n v="1"/>
    <n v="49.14"/>
  </r>
  <r>
    <x v="4"/>
    <n v="3154"/>
    <x v="0"/>
    <n v="20180906"/>
    <x v="8"/>
    <n v="8"/>
    <n v="1"/>
    <n v="0.88888888888888884"/>
    <n v="5"/>
    <n v="0"/>
    <n v="1"/>
    <n v="5"/>
    <n v="0"/>
    <n v="1"/>
    <n v="50.18"/>
  </r>
  <r>
    <x v="5"/>
    <n v="3143"/>
    <x v="0"/>
    <n v="20180906"/>
    <x v="8"/>
    <n v="8"/>
    <n v="2"/>
    <n v="0.8"/>
    <n v="5"/>
    <n v="0"/>
    <n v="1"/>
    <n v="4"/>
    <n v="1"/>
    <n v="0.8"/>
    <n v="48.36"/>
  </r>
  <r>
    <x v="6"/>
    <n v="3146"/>
    <x v="0"/>
    <n v="20180906"/>
    <x v="8"/>
    <n v="8"/>
    <n v="2"/>
    <n v="0.8"/>
    <n v="5"/>
    <n v="0"/>
    <n v="1"/>
    <n v="5"/>
    <n v="0"/>
    <n v="1"/>
    <n v="42.379999999999995"/>
  </r>
  <r>
    <x v="7"/>
    <n v="3151"/>
    <x v="0"/>
    <n v="20180906"/>
    <x v="8"/>
    <n v="10"/>
    <n v="0"/>
    <n v="1"/>
    <n v="5"/>
    <n v="0"/>
    <n v="1"/>
    <n v="5"/>
    <n v="0"/>
    <n v="1"/>
    <n v="56.16"/>
  </r>
  <r>
    <x v="8"/>
    <n v="3153"/>
    <x v="0"/>
    <n v="20180906"/>
    <x v="8"/>
    <n v="9"/>
    <n v="0"/>
    <n v="1"/>
    <n v="5"/>
    <n v="0"/>
    <n v="1"/>
    <n v="5"/>
    <n v="0"/>
    <n v="1"/>
    <n v="58.24"/>
  </r>
  <r>
    <x v="9"/>
    <n v="3145"/>
    <x v="0"/>
    <n v="20180906"/>
    <x v="8"/>
    <n v="10"/>
    <n v="0"/>
    <n v="1"/>
    <n v="5"/>
    <n v="0"/>
    <n v="1"/>
    <n v="4"/>
    <n v="1"/>
    <n v="0.8"/>
    <n v="44.720000000000006"/>
  </r>
  <r>
    <x v="10"/>
    <n v="3152"/>
    <x v="0"/>
    <n v="20180906"/>
    <x v="8"/>
    <n v="10"/>
    <n v="0"/>
    <n v="1"/>
    <n v="5"/>
    <n v="0"/>
    <n v="1"/>
    <n v="5"/>
    <n v="0"/>
    <n v="1"/>
    <n v="36.92"/>
  </r>
  <r>
    <x v="11"/>
    <n v="3148"/>
    <x v="0"/>
    <n v="20180906"/>
    <x v="8"/>
    <n v="8"/>
    <n v="2"/>
    <n v="0.8"/>
    <n v="5"/>
    <n v="0"/>
    <n v="1"/>
    <n v="5"/>
    <n v="0"/>
    <n v="1"/>
    <n v="44.2"/>
  </r>
  <r>
    <x v="12"/>
    <n v="3165"/>
    <x v="1"/>
    <n v="20180906"/>
    <x v="8"/>
    <n v="4"/>
    <n v="6"/>
    <n v="0.4"/>
    <n v="4"/>
    <n v="1"/>
    <n v="0.8"/>
    <n v="4"/>
    <n v="1"/>
    <n v="0.8"/>
    <n v="50.44"/>
  </r>
  <r>
    <x v="13"/>
    <n v="3159"/>
    <x v="1"/>
    <n v="20180906"/>
    <x v="8"/>
    <n v="10"/>
    <n v="0"/>
    <n v="1"/>
    <n v="4"/>
    <n v="1"/>
    <n v="0.8"/>
    <n v="5"/>
    <n v="0"/>
    <n v="1"/>
    <n v="52.52"/>
  </r>
  <r>
    <x v="14"/>
    <n v="3166"/>
    <x v="1"/>
    <n v="20180906"/>
    <x v="8"/>
    <n v="4"/>
    <n v="6"/>
    <n v="0.4"/>
    <n v="5"/>
    <n v="0"/>
    <n v="1"/>
    <n v="5"/>
    <n v="0"/>
    <n v="1"/>
    <n v="55.64"/>
  </r>
  <r>
    <x v="15"/>
    <n v="3149"/>
    <x v="1"/>
    <n v="20180906"/>
    <x v="8"/>
    <n v="9"/>
    <n v="1"/>
    <n v="0.9"/>
    <n v="5"/>
    <n v="0"/>
    <n v="1"/>
    <n v="4"/>
    <n v="0"/>
    <n v="1"/>
    <n v="45.5"/>
  </r>
  <r>
    <x v="16"/>
    <n v="3162"/>
    <x v="1"/>
    <n v="20180906"/>
    <x v="8"/>
    <n v="2"/>
    <n v="8"/>
    <n v="0.2"/>
    <n v="1"/>
    <n v="5"/>
    <n v="0.16666666666666666"/>
    <n v="1"/>
    <n v="3"/>
    <n v="0.25"/>
    <n v="50.96"/>
  </r>
  <r>
    <x v="17"/>
    <n v="3155"/>
    <x v="1"/>
    <n v="20180906"/>
    <x v="8"/>
    <n v="1"/>
    <n v="9"/>
    <n v="0.1"/>
    <n v="0"/>
    <n v="5"/>
    <n v="0"/>
    <n v="0"/>
    <n v="5"/>
    <n v="0"/>
    <n v="51.22"/>
  </r>
  <r>
    <x v="18"/>
    <n v="3157"/>
    <x v="1"/>
    <n v="20180906"/>
    <x v="8"/>
    <n v="10"/>
    <n v="0"/>
    <n v="1"/>
    <n v="5"/>
    <n v="0"/>
    <n v="1"/>
    <n v="5"/>
    <n v="0"/>
    <n v="1"/>
    <n v="51.220000000000006"/>
  </r>
  <r>
    <x v="19"/>
    <n v="3160"/>
    <x v="1"/>
    <n v="20180906"/>
    <x v="8"/>
    <n v="6"/>
    <n v="4"/>
    <n v="0.6"/>
    <n v="5"/>
    <n v="0"/>
    <n v="1"/>
    <n v="5"/>
    <n v="0"/>
    <n v="1"/>
    <n v="48.620000000000005"/>
  </r>
  <r>
    <x v="20"/>
    <n v="3163"/>
    <x v="1"/>
    <n v="20180906"/>
    <x v="8"/>
    <n v="5"/>
    <n v="4"/>
    <n v="0.55555555555555558"/>
    <n v="4"/>
    <n v="1"/>
    <n v="0.8"/>
    <n v="4"/>
    <n v="1"/>
    <n v="0.8"/>
    <n v="44.980000000000004"/>
  </r>
  <r>
    <x v="21"/>
    <n v="3164"/>
    <x v="1"/>
    <n v="20180906"/>
    <x v="8"/>
    <n v="7"/>
    <n v="4"/>
    <n v="0.63636363636363635"/>
    <n v="4"/>
    <n v="1"/>
    <n v="0.8"/>
    <n v="5"/>
    <n v="0"/>
    <n v="1"/>
    <n v="43.42"/>
  </r>
  <r>
    <x v="22"/>
    <n v="3150"/>
    <x v="1"/>
    <n v="20180906"/>
    <x v="8"/>
    <n v="7"/>
    <n v="3"/>
    <n v="0.7"/>
    <n v="3"/>
    <n v="2"/>
    <n v="0.6"/>
    <n v="3"/>
    <n v="2"/>
    <n v="0.6"/>
    <n v="39.78"/>
  </r>
  <r>
    <x v="23"/>
    <n v="3158"/>
    <x v="1"/>
    <n v="20180906"/>
    <x v="8"/>
    <n v="10"/>
    <n v="0"/>
    <n v="1"/>
    <n v="5"/>
    <n v="0"/>
    <n v="1"/>
    <n v="4"/>
    <n v="1"/>
    <n v="0.8"/>
    <n v="33.800000000000004"/>
  </r>
  <r>
    <x v="0"/>
    <n v="3161"/>
    <x v="0"/>
    <n v="20180918"/>
    <x v="9"/>
    <n v="9"/>
    <n v="1"/>
    <n v="0.9"/>
    <n v="5"/>
    <n v="0"/>
    <n v="1"/>
    <n v="5"/>
    <n v="0"/>
    <n v="1"/>
    <n v="48.879999999999995"/>
  </r>
  <r>
    <x v="1"/>
    <n v="3147"/>
    <x v="0"/>
    <n v="20180918"/>
    <x v="9"/>
    <n v="8"/>
    <n v="2"/>
    <n v="0.8"/>
    <n v="5"/>
    <n v="0"/>
    <n v="1"/>
    <n v="5"/>
    <n v="0"/>
    <n v="1"/>
    <n v="51.480000000000004"/>
  </r>
  <r>
    <x v="2"/>
    <n v="3144"/>
    <x v="0"/>
    <n v="20180918"/>
    <x v="9"/>
    <n v="2"/>
    <n v="1"/>
    <n v="0.66666666666666663"/>
    <n v="5"/>
    <n v="0"/>
    <n v="1"/>
    <n v="5"/>
    <n v="0"/>
    <n v="1"/>
    <n v="48.620000000000005"/>
  </r>
  <r>
    <x v="3"/>
    <n v="3156"/>
    <x v="0"/>
    <n v="20180918"/>
    <x v="9"/>
    <n v="10"/>
    <n v="0"/>
    <n v="1"/>
    <n v="5"/>
    <n v="0"/>
    <n v="1"/>
    <n v="5"/>
    <n v="0"/>
    <n v="1"/>
    <n v="49.14"/>
  </r>
  <r>
    <x v="4"/>
    <n v="3154"/>
    <x v="0"/>
    <n v="20180918"/>
    <x v="9"/>
    <n v="8"/>
    <n v="1"/>
    <n v="0.88888888888888884"/>
    <n v="5"/>
    <n v="0"/>
    <n v="1"/>
    <n v="5"/>
    <n v="0"/>
    <n v="1"/>
    <n v="50.18"/>
  </r>
  <r>
    <x v="5"/>
    <n v="3143"/>
    <x v="0"/>
    <n v="20180918"/>
    <x v="9"/>
    <n v="7"/>
    <n v="3"/>
    <n v="0.7"/>
    <n v="5"/>
    <n v="0"/>
    <n v="1"/>
    <n v="4"/>
    <n v="1"/>
    <n v="0.8"/>
    <n v="48.36"/>
  </r>
  <r>
    <x v="6"/>
    <n v="3146"/>
    <x v="0"/>
    <n v="20180918"/>
    <x v="9"/>
    <n v="8"/>
    <n v="2"/>
    <n v="0.8"/>
    <n v="4"/>
    <n v="1"/>
    <n v="0.8"/>
    <n v="5"/>
    <n v="0"/>
    <n v="1"/>
    <n v="42.379999999999995"/>
  </r>
  <r>
    <x v="7"/>
    <n v="3151"/>
    <x v="0"/>
    <n v="20180918"/>
    <x v="9"/>
    <n v="10"/>
    <n v="0"/>
    <n v="1"/>
    <n v="5"/>
    <n v="0"/>
    <n v="1"/>
    <n v="5"/>
    <n v="0"/>
    <n v="1"/>
    <n v="56.16"/>
  </r>
  <r>
    <x v="8"/>
    <n v="3153"/>
    <x v="0"/>
    <n v="20180918"/>
    <x v="9"/>
    <n v="8"/>
    <n v="2"/>
    <n v="0.8"/>
    <n v="5"/>
    <n v="0"/>
    <n v="1"/>
    <n v="5"/>
    <n v="0"/>
    <n v="1"/>
    <n v="58.24"/>
  </r>
  <r>
    <x v="9"/>
    <n v="3145"/>
    <x v="0"/>
    <n v="20180918"/>
    <x v="9"/>
    <n v="10"/>
    <n v="0"/>
    <n v="1"/>
    <n v="5"/>
    <n v="0"/>
    <n v="1"/>
    <n v="3"/>
    <n v="2"/>
    <n v="0.6"/>
    <n v="44.720000000000006"/>
  </r>
  <r>
    <x v="10"/>
    <n v="3152"/>
    <x v="0"/>
    <n v="20180918"/>
    <x v="9"/>
    <n v="9"/>
    <n v="1"/>
    <n v="0.9"/>
    <n v="5"/>
    <n v="0"/>
    <n v="1"/>
    <n v="5"/>
    <n v="0"/>
    <n v="1"/>
    <n v="36.92"/>
  </r>
  <r>
    <x v="11"/>
    <n v="3148"/>
    <x v="0"/>
    <n v="20180918"/>
    <x v="9"/>
    <n v="4"/>
    <n v="6"/>
    <n v="0.4"/>
    <n v="5"/>
    <n v="0"/>
    <n v="1"/>
    <n v="5"/>
    <n v="0"/>
    <n v="1"/>
    <n v="44.2"/>
  </r>
  <r>
    <x v="12"/>
    <n v="3165"/>
    <x v="1"/>
    <n v="20180918"/>
    <x v="9"/>
    <n v="4"/>
    <n v="6"/>
    <n v="0.4"/>
    <n v="4"/>
    <n v="1"/>
    <n v="0.8"/>
    <n v="4"/>
    <n v="1"/>
    <n v="0.8"/>
    <n v="50.44"/>
  </r>
  <r>
    <x v="13"/>
    <n v="3159"/>
    <x v="1"/>
    <n v="20180918"/>
    <x v="9"/>
    <n v="8"/>
    <n v="2"/>
    <n v="0.8"/>
    <n v="4"/>
    <n v="1"/>
    <n v="0.8"/>
    <n v="5"/>
    <n v="0"/>
    <n v="1"/>
    <n v="52.52"/>
  </r>
  <r>
    <x v="14"/>
    <n v="3166"/>
    <x v="1"/>
    <n v="20180918"/>
    <x v="9"/>
    <n v="4"/>
    <n v="6"/>
    <n v="0.4"/>
    <n v="5"/>
    <n v="0"/>
    <n v="1"/>
    <n v="5"/>
    <n v="0"/>
    <n v="1"/>
    <n v="55.64"/>
  </r>
  <r>
    <x v="15"/>
    <n v="3149"/>
    <x v="1"/>
    <n v="20180918"/>
    <x v="9"/>
    <n v="9"/>
    <n v="1"/>
    <n v="0.9"/>
    <n v="5"/>
    <n v="0"/>
    <n v="1"/>
    <n v="4"/>
    <n v="0"/>
    <n v="1"/>
    <n v="45.5"/>
  </r>
  <r>
    <x v="16"/>
    <n v="3162"/>
    <x v="1"/>
    <n v="20180918"/>
    <x v="9"/>
    <n v="2"/>
    <n v="8"/>
    <n v="0.2"/>
    <n v="1"/>
    <n v="5"/>
    <n v="0.16666666666666666"/>
    <n v="1"/>
    <n v="3"/>
    <n v="0.25"/>
    <n v="50.96"/>
  </r>
  <r>
    <x v="17"/>
    <n v="3155"/>
    <x v="1"/>
    <n v="20180918"/>
    <x v="9"/>
    <n v="0"/>
    <n v="10"/>
    <n v="0"/>
    <n v="0"/>
    <n v="5"/>
    <n v="0"/>
    <n v="0"/>
    <n v="5"/>
    <n v="0"/>
    <n v="51.22"/>
  </r>
  <r>
    <x v="18"/>
    <n v="3157"/>
    <x v="1"/>
    <n v="20180918"/>
    <x v="9"/>
    <n v="7"/>
    <n v="3"/>
    <n v="0.7"/>
    <n v="5"/>
    <n v="0"/>
    <n v="1"/>
    <n v="5"/>
    <n v="0"/>
    <n v="1"/>
    <n v="51.220000000000006"/>
  </r>
  <r>
    <x v="19"/>
    <n v="3160"/>
    <x v="1"/>
    <n v="20180918"/>
    <x v="9"/>
    <n v="4"/>
    <n v="6"/>
    <n v="0.4"/>
    <n v="5"/>
    <n v="0"/>
    <n v="1"/>
    <n v="5"/>
    <n v="0"/>
    <n v="1"/>
    <n v="48.620000000000005"/>
  </r>
  <r>
    <x v="20"/>
    <n v="3163"/>
    <x v="1"/>
    <n v="20180918"/>
    <x v="9"/>
    <n v="4"/>
    <n v="5"/>
    <n v="0.44444444444444442"/>
    <n v="3"/>
    <n v="2"/>
    <n v="0.6"/>
    <n v="3"/>
    <n v="2"/>
    <n v="0.6"/>
    <n v="44.980000000000004"/>
  </r>
  <r>
    <x v="21"/>
    <n v="3164"/>
    <x v="1"/>
    <n v="20180918"/>
    <x v="9"/>
    <n v="2"/>
    <n v="9"/>
    <n v="0.18181818181818182"/>
    <n v="4"/>
    <n v="1"/>
    <n v="0.8"/>
    <n v="5"/>
    <n v="0"/>
    <n v="1"/>
    <n v="43.42"/>
  </r>
  <r>
    <x v="22"/>
    <n v="3150"/>
    <x v="1"/>
    <n v="20180918"/>
    <x v="9"/>
    <n v="6"/>
    <n v="4"/>
    <n v="0.6"/>
    <n v="0"/>
    <n v="5"/>
    <n v="0"/>
    <n v="3"/>
    <n v="2"/>
    <n v="0.6"/>
    <n v="39.78"/>
  </r>
  <r>
    <x v="23"/>
    <n v="3158"/>
    <x v="1"/>
    <n v="20180918"/>
    <x v="9"/>
    <n v="10"/>
    <n v="0"/>
    <n v="1"/>
    <n v="5"/>
    <n v="0"/>
    <n v="1"/>
    <n v="4"/>
    <n v="1"/>
    <n v="0.8"/>
    <n v="33.800000000000004"/>
  </r>
  <r>
    <x v="0"/>
    <n v="3161"/>
    <x v="0"/>
    <n v="20180927"/>
    <x v="10"/>
    <n v="8"/>
    <n v="2"/>
    <n v="0.8"/>
    <n v="5"/>
    <n v="0"/>
    <n v="1"/>
    <n v="5"/>
    <n v="0"/>
    <n v="1"/>
    <n v="48.879999999999995"/>
  </r>
  <r>
    <x v="1"/>
    <n v="3147"/>
    <x v="0"/>
    <n v="20180927"/>
    <x v="10"/>
    <n v="7"/>
    <n v="3"/>
    <n v="0.7"/>
    <n v="5"/>
    <n v="0"/>
    <n v="1"/>
    <n v="5"/>
    <n v="0"/>
    <n v="1"/>
    <n v="51.480000000000004"/>
  </r>
  <r>
    <x v="2"/>
    <n v="3144"/>
    <x v="0"/>
    <n v="20180927"/>
    <x v="10"/>
    <n v="2"/>
    <n v="1"/>
    <n v="0.66666666666666663"/>
    <n v="5"/>
    <n v="0"/>
    <n v="1"/>
    <n v="5"/>
    <n v="0"/>
    <n v="1"/>
    <n v="48.620000000000005"/>
  </r>
  <r>
    <x v="3"/>
    <n v="3156"/>
    <x v="0"/>
    <n v="20180927"/>
    <x v="10"/>
    <n v="9"/>
    <n v="1"/>
    <n v="0.9"/>
    <n v="5"/>
    <n v="0"/>
    <n v="1"/>
    <n v="5"/>
    <n v="0"/>
    <n v="1"/>
    <n v="49.14"/>
  </r>
  <r>
    <x v="4"/>
    <n v="3154"/>
    <x v="0"/>
    <n v="20180927"/>
    <x v="10"/>
    <n v="7"/>
    <n v="2"/>
    <n v="0.77777777777777779"/>
    <n v="5"/>
    <n v="0"/>
    <n v="1"/>
    <n v="5"/>
    <n v="0"/>
    <n v="1"/>
    <n v="50.18"/>
  </r>
  <r>
    <x v="5"/>
    <n v="3143"/>
    <x v="0"/>
    <n v="20180927"/>
    <x v="10"/>
    <n v="7"/>
    <n v="3"/>
    <n v="0.7"/>
    <n v="5"/>
    <n v="0"/>
    <n v="1"/>
    <n v="4"/>
    <n v="1"/>
    <n v="0.8"/>
    <n v="48.36"/>
  </r>
  <r>
    <x v="6"/>
    <n v="3146"/>
    <x v="0"/>
    <n v="20180927"/>
    <x v="10"/>
    <n v="6"/>
    <n v="4"/>
    <n v="0.6"/>
    <n v="4"/>
    <n v="1"/>
    <n v="0.8"/>
    <n v="5"/>
    <n v="0"/>
    <n v="1"/>
    <n v="42.379999999999995"/>
  </r>
  <r>
    <x v="7"/>
    <n v="3151"/>
    <x v="0"/>
    <n v="20180927"/>
    <x v="10"/>
    <n v="7"/>
    <n v="3"/>
    <n v="0.7"/>
    <n v="5"/>
    <n v="0"/>
    <n v="1"/>
    <n v="5"/>
    <n v="0"/>
    <n v="1"/>
    <n v="56.16"/>
  </r>
  <r>
    <x v="8"/>
    <n v="3153"/>
    <x v="0"/>
    <n v="20180927"/>
    <x v="10"/>
    <n v="6"/>
    <n v="4"/>
    <n v="0.6"/>
    <n v="5"/>
    <n v="0"/>
    <n v="1"/>
    <n v="5"/>
    <n v="0"/>
    <n v="1"/>
    <n v="58.24"/>
  </r>
  <r>
    <x v="9"/>
    <n v="3145"/>
    <x v="0"/>
    <n v="20180927"/>
    <x v="10"/>
    <n v="8"/>
    <n v="2"/>
    <n v="0.8"/>
    <n v="5"/>
    <n v="0"/>
    <n v="1"/>
    <n v="3"/>
    <n v="2"/>
    <n v="0.6"/>
    <n v="44.720000000000006"/>
  </r>
  <r>
    <x v="10"/>
    <n v="3152"/>
    <x v="0"/>
    <n v="20180927"/>
    <x v="10"/>
    <n v="8"/>
    <n v="2"/>
    <n v="0.8"/>
    <n v="5"/>
    <n v="0"/>
    <n v="1"/>
    <n v="5"/>
    <n v="0"/>
    <n v="1"/>
    <n v="36.92"/>
  </r>
  <r>
    <x v="11"/>
    <n v="3148"/>
    <x v="0"/>
    <n v="20180927"/>
    <x v="10"/>
    <n v="4"/>
    <n v="6"/>
    <n v="0.4"/>
    <n v="5"/>
    <n v="0"/>
    <n v="1"/>
    <n v="5"/>
    <n v="0"/>
    <n v="1"/>
    <n v="44.2"/>
  </r>
  <r>
    <x v="12"/>
    <n v="3165"/>
    <x v="1"/>
    <n v="20180927"/>
    <x v="10"/>
    <n v="3"/>
    <n v="7"/>
    <n v="0.3"/>
    <n v="4"/>
    <n v="1"/>
    <n v="0.8"/>
    <n v="4"/>
    <n v="1"/>
    <n v="0.8"/>
    <n v="50.44"/>
  </r>
  <r>
    <x v="13"/>
    <n v="3159"/>
    <x v="1"/>
    <n v="20180927"/>
    <x v="10"/>
    <n v="7"/>
    <n v="3"/>
    <n v="0.7"/>
    <n v="4"/>
    <n v="1"/>
    <n v="0.8"/>
    <n v="5"/>
    <n v="0"/>
    <n v="1"/>
    <n v="52.52"/>
  </r>
  <r>
    <x v="14"/>
    <n v="3166"/>
    <x v="1"/>
    <n v="20180927"/>
    <x v="10"/>
    <n v="2"/>
    <n v="8"/>
    <n v="0.2"/>
    <n v="5"/>
    <n v="0"/>
    <n v="1"/>
    <n v="5"/>
    <n v="0"/>
    <n v="1"/>
    <n v="55.64"/>
  </r>
  <r>
    <x v="15"/>
    <n v="3149"/>
    <x v="1"/>
    <n v="20180927"/>
    <x v="10"/>
    <n v="8"/>
    <n v="2"/>
    <n v="0.8"/>
    <n v="5"/>
    <n v="0"/>
    <n v="1"/>
    <n v="4"/>
    <n v="0"/>
    <n v="1"/>
    <n v="45.5"/>
  </r>
  <r>
    <x v="16"/>
    <n v="3162"/>
    <x v="1"/>
    <n v="20180927"/>
    <x v="10"/>
    <n v="1"/>
    <n v="9"/>
    <n v="0.1"/>
    <n v="1"/>
    <n v="5"/>
    <n v="0.16666666666666666"/>
    <n v="1"/>
    <n v="3"/>
    <n v="0.25"/>
    <n v="50.96"/>
  </r>
  <r>
    <x v="17"/>
    <n v="3155"/>
    <x v="1"/>
    <n v="20180927"/>
    <x v="10"/>
    <n v="0"/>
    <n v="10"/>
    <n v="0"/>
    <n v="0"/>
    <n v="5"/>
    <n v="0"/>
    <n v="0"/>
    <n v="5"/>
    <n v="0"/>
    <n v="51.22"/>
  </r>
  <r>
    <x v="18"/>
    <n v="3157"/>
    <x v="1"/>
    <n v="20180927"/>
    <x v="10"/>
    <n v="5"/>
    <n v="5"/>
    <n v="0.5"/>
    <n v="5"/>
    <n v="0"/>
    <n v="1"/>
    <n v="5"/>
    <n v="0"/>
    <n v="1"/>
    <n v="51.220000000000006"/>
  </r>
  <r>
    <x v="19"/>
    <n v="3160"/>
    <x v="1"/>
    <n v="20180927"/>
    <x v="10"/>
    <n v="1"/>
    <n v="9"/>
    <n v="0.1"/>
    <n v="5"/>
    <n v="0"/>
    <n v="1"/>
    <n v="5"/>
    <n v="0"/>
    <n v="1"/>
    <n v="48.620000000000005"/>
  </r>
  <r>
    <x v="20"/>
    <n v="3163"/>
    <x v="1"/>
    <n v="20180927"/>
    <x v="10"/>
    <n v="4"/>
    <n v="5"/>
    <n v="0.44444444444444442"/>
    <n v="3"/>
    <n v="2"/>
    <n v="0.6"/>
    <n v="3"/>
    <n v="2"/>
    <n v="0.6"/>
    <n v="44.980000000000004"/>
  </r>
  <r>
    <x v="21"/>
    <n v="3164"/>
    <x v="1"/>
    <n v="20180927"/>
    <x v="10"/>
    <n v="2"/>
    <n v="9"/>
    <n v="0.18181818181818182"/>
    <n v="3"/>
    <n v="2"/>
    <n v="0.6"/>
    <n v="5"/>
    <n v="0"/>
    <n v="1"/>
    <n v="43.42"/>
  </r>
  <r>
    <x v="22"/>
    <n v="3150"/>
    <x v="1"/>
    <n v="20180927"/>
    <x v="10"/>
    <n v="4"/>
    <n v="6"/>
    <n v="0.4"/>
    <n v="0"/>
    <n v="5"/>
    <n v="0"/>
    <n v="1"/>
    <n v="4"/>
    <n v="0.2"/>
    <n v="39.78"/>
  </r>
  <r>
    <x v="23"/>
    <n v="3158"/>
    <x v="1"/>
    <n v="20180927"/>
    <x v="10"/>
    <n v="10"/>
    <n v="0"/>
    <n v="1"/>
    <n v="5"/>
    <n v="0"/>
    <n v="1"/>
    <n v="4"/>
    <n v="1"/>
    <n v="0.8"/>
    <n v="33.800000000000004"/>
  </r>
  <r>
    <x v="0"/>
    <n v="3161"/>
    <x v="0"/>
    <n v="20181009"/>
    <x v="11"/>
    <n v="8"/>
    <n v="2"/>
    <n v="0.8"/>
    <n v="5"/>
    <n v="0"/>
    <n v="1"/>
    <n v="5"/>
    <n v="0"/>
    <n v="1"/>
    <n v="48.879999999999995"/>
  </r>
  <r>
    <x v="1"/>
    <n v="3147"/>
    <x v="0"/>
    <n v="20181009"/>
    <x v="11"/>
    <n v="7"/>
    <n v="3"/>
    <n v="0.7"/>
    <n v="5"/>
    <n v="0"/>
    <n v="1"/>
    <n v="5"/>
    <n v="0"/>
    <n v="1"/>
    <n v="51.480000000000004"/>
  </r>
  <r>
    <x v="2"/>
    <n v="3144"/>
    <x v="0"/>
    <n v="20181009"/>
    <x v="11"/>
    <n v="2"/>
    <n v="1"/>
    <n v="0.66666666666666663"/>
    <n v="5"/>
    <n v="0"/>
    <n v="1"/>
    <n v="5"/>
    <n v="0"/>
    <n v="1"/>
    <n v="48.620000000000005"/>
  </r>
  <r>
    <x v="3"/>
    <n v="3156"/>
    <x v="0"/>
    <n v="20181009"/>
    <x v="11"/>
    <n v="9"/>
    <n v="1"/>
    <n v="0.9"/>
    <n v="5"/>
    <n v="0"/>
    <n v="1"/>
    <n v="5"/>
    <n v="0"/>
    <n v="1"/>
    <n v="49.14"/>
  </r>
  <r>
    <x v="4"/>
    <n v="3154"/>
    <x v="0"/>
    <n v="20181009"/>
    <x v="11"/>
    <n v="6"/>
    <n v="3"/>
    <n v="0.66666666666666663"/>
    <n v="5"/>
    <n v="0"/>
    <n v="1"/>
    <n v="5"/>
    <n v="0"/>
    <n v="1"/>
    <n v="50.18"/>
  </r>
  <r>
    <x v="5"/>
    <n v="3143"/>
    <x v="0"/>
    <n v="20181009"/>
    <x v="11"/>
    <n v="6"/>
    <n v="4"/>
    <n v="0.6"/>
    <n v="5"/>
    <n v="0"/>
    <n v="1"/>
    <n v="4"/>
    <n v="1"/>
    <n v="0.8"/>
    <n v="48.36"/>
  </r>
  <r>
    <x v="6"/>
    <n v="3146"/>
    <x v="0"/>
    <n v="20181009"/>
    <x v="11"/>
    <n v="3"/>
    <n v="7"/>
    <n v="0.3"/>
    <n v="4"/>
    <n v="1"/>
    <n v="0.8"/>
    <n v="5"/>
    <n v="0"/>
    <n v="1"/>
    <n v="42.379999999999995"/>
  </r>
  <r>
    <x v="7"/>
    <n v="3151"/>
    <x v="0"/>
    <n v="20181009"/>
    <x v="11"/>
    <n v="3"/>
    <n v="7"/>
    <n v="0.3"/>
    <n v="5"/>
    <n v="0"/>
    <n v="1"/>
    <n v="5"/>
    <n v="0"/>
    <n v="1"/>
    <n v="56.16"/>
  </r>
  <r>
    <x v="8"/>
    <n v="3153"/>
    <x v="0"/>
    <n v="20181009"/>
    <x v="11"/>
    <n v="3"/>
    <n v="7"/>
    <n v="0.3"/>
    <n v="5"/>
    <n v="0"/>
    <n v="1"/>
    <n v="5"/>
    <n v="0"/>
    <n v="1"/>
    <n v="58.24"/>
  </r>
  <r>
    <x v="9"/>
    <n v="3145"/>
    <x v="0"/>
    <n v="20181009"/>
    <x v="11"/>
    <n v="6"/>
    <n v="4"/>
    <n v="0.6"/>
    <n v="5"/>
    <n v="0"/>
    <n v="1"/>
    <n v="3"/>
    <n v="2"/>
    <n v="0.6"/>
    <n v="44.720000000000006"/>
  </r>
  <r>
    <x v="10"/>
    <n v="3152"/>
    <x v="0"/>
    <n v="20181009"/>
    <x v="11"/>
    <n v="6"/>
    <n v="4"/>
    <n v="0.6"/>
    <n v="5"/>
    <n v="0"/>
    <n v="1"/>
    <n v="5"/>
    <n v="0"/>
    <n v="1"/>
    <n v="36.92"/>
  </r>
  <r>
    <x v="11"/>
    <n v="3148"/>
    <x v="0"/>
    <n v="20181009"/>
    <x v="11"/>
    <n v="2"/>
    <n v="8"/>
    <n v="0.2"/>
    <n v="5"/>
    <n v="0"/>
    <n v="1"/>
    <n v="5"/>
    <n v="0"/>
    <n v="1"/>
    <n v="44.2"/>
  </r>
  <r>
    <x v="12"/>
    <n v="3165"/>
    <x v="1"/>
    <n v="20181009"/>
    <x v="11"/>
    <n v="1"/>
    <n v="9"/>
    <n v="0.1"/>
    <n v="4"/>
    <n v="1"/>
    <n v="0.8"/>
    <n v="4"/>
    <n v="1"/>
    <n v="0.8"/>
    <n v="50.44"/>
  </r>
  <r>
    <x v="13"/>
    <n v="3159"/>
    <x v="1"/>
    <n v="20181009"/>
    <x v="11"/>
    <n v="5"/>
    <n v="5"/>
    <n v="0.5"/>
    <n v="4"/>
    <n v="1"/>
    <n v="0.8"/>
    <n v="5"/>
    <n v="0"/>
    <n v="1"/>
    <n v="52.52"/>
  </r>
  <r>
    <x v="14"/>
    <n v="3166"/>
    <x v="1"/>
    <n v="20181009"/>
    <x v="11"/>
    <n v="1"/>
    <n v="9"/>
    <n v="0.1"/>
    <n v="5"/>
    <n v="0"/>
    <n v="1"/>
    <n v="5"/>
    <n v="0"/>
    <n v="1"/>
    <n v="55.64"/>
  </r>
  <r>
    <x v="15"/>
    <n v="3149"/>
    <x v="1"/>
    <n v="20181009"/>
    <x v="11"/>
    <n v="5"/>
    <n v="5"/>
    <n v="0.5"/>
    <n v="5"/>
    <n v="0"/>
    <n v="1"/>
    <n v="4"/>
    <n v="0"/>
    <n v="1"/>
    <n v="45.5"/>
  </r>
  <r>
    <x v="16"/>
    <n v="3162"/>
    <x v="1"/>
    <n v="20181009"/>
    <x v="11"/>
    <n v="1"/>
    <n v="9"/>
    <n v="0.1"/>
    <n v="1"/>
    <n v="5"/>
    <n v="0.16666666666666666"/>
    <n v="1"/>
    <n v="3"/>
    <n v="0.25"/>
    <n v="50.96"/>
  </r>
  <r>
    <x v="17"/>
    <n v="3155"/>
    <x v="1"/>
    <n v="20181009"/>
    <x v="11"/>
    <n v="0"/>
    <n v="10"/>
    <n v="0"/>
    <n v="0"/>
    <n v="5"/>
    <n v="0"/>
    <n v="0"/>
    <n v="5"/>
    <n v="0"/>
    <n v="51.22"/>
  </r>
  <r>
    <x v="18"/>
    <n v="3157"/>
    <x v="1"/>
    <n v="20181009"/>
    <x v="11"/>
    <n v="3"/>
    <n v="7"/>
    <n v="0.3"/>
    <n v="2"/>
    <n v="3"/>
    <n v="0.4"/>
    <n v="5"/>
    <n v="0"/>
    <n v="1"/>
    <n v="51.220000000000006"/>
  </r>
  <r>
    <x v="19"/>
    <n v="3160"/>
    <x v="1"/>
    <n v="20181009"/>
    <x v="11"/>
    <n v="1"/>
    <n v="9"/>
    <n v="0.1"/>
    <n v="5"/>
    <n v="0"/>
    <n v="1"/>
    <n v="5"/>
    <n v="0"/>
    <n v="1"/>
    <n v="48.620000000000005"/>
  </r>
  <r>
    <x v="20"/>
    <n v="3163"/>
    <x v="1"/>
    <n v="20181009"/>
    <x v="11"/>
    <n v="2"/>
    <n v="7"/>
    <n v="0.22222222222222221"/>
    <n v="3"/>
    <n v="2"/>
    <n v="0.6"/>
    <n v="3"/>
    <n v="2"/>
    <n v="0.6"/>
    <n v="44.980000000000004"/>
  </r>
  <r>
    <x v="21"/>
    <n v="3164"/>
    <x v="1"/>
    <n v="20181009"/>
    <x v="11"/>
    <n v="0"/>
    <n v="11"/>
    <n v="0"/>
    <n v="3"/>
    <n v="2"/>
    <n v="0.6"/>
    <n v="5"/>
    <n v="0"/>
    <n v="1"/>
    <n v="43.42"/>
  </r>
  <r>
    <x v="22"/>
    <n v="3150"/>
    <x v="1"/>
    <n v="20181009"/>
    <x v="11"/>
    <n v="1"/>
    <n v="9"/>
    <n v="0.1"/>
    <n v="0"/>
    <n v="5"/>
    <n v="0"/>
    <n v="1"/>
    <n v="4"/>
    <n v="0.2"/>
    <n v="39.78"/>
  </r>
  <r>
    <x v="23"/>
    <n v="3158"/>
    <x v="1"/>
    <n v="20181009"/>
    <x v="11"/>
    <n v="9"/>
    <n v="0"/>
    <n v="1"/>
    <n v="5"/>
    <n v="0"/>
    <n v="1"/>
    <n v="4"/>
    <n v="1"/>
    <n v="0.8"/>
    <n v="33.800000000000004"/>
  </r>
  <r>
    <x v="0"/>
    <n v="3161"/>
    <x v="0"/>
    <n v="20181025"/>
    <x v="12"/>
    <n v="5"/>
    <n v="5"/>
    <n v="0.5"/>
    <n v="5"/>
    <n v="0"/>
    <n v="1"/>
    <n v="5"/>
    <n v="0"/>
    <n v="1"/>
    <n v="48.879999999999995"/>
  </r>
  <r>
    <x v="1"/>
    <n v="3147"/>
    <x v="0"/>
    <n v="20181025"/>
    <x v="12"/>
    <n v="6"/>
    <n v="4"/>
    <n v="0.6"/>
    <n v="5"/>
    <n v="0"/>
    <n v="1"/>
    <n v="5"/>
    <n v="0"/>
    <n v="1"/>
    <n v="51.480000000000004"/>
  </r>
  <r>
    <x v="2"/>
    <n v="3144"/>
    <x v="0"/>
    <n v="20181025"/>
    <x v="12"/>
    <n v="2"/>
    <n v="1"/>
    <n v="0.66666666666666663"/>
    <n v="5"/>
    <n v="0"/>
    <n v="1"/>
    <n v="5"/>
    <n v="0"/>
    <n v="1"/>
    <n v="48.620000000000005"/>
  </r>
  <r>
    <x v="3"/>
    <n v="3156"/>
    <x v="0"/>
    <n v="20181025"/>
    <x v="12"/>
    <n v="6"/>
    <n v="4"/>
    <n v="0.6"/>
    <n v="5"/>
    <n v="0"/>
    <n v="1"/>
    <n v="5"/>
    <n v="0"/>
    <n v="1"/>
    <n v="49.14"/>
  </r>
  <r>
    <x v="4"/>
    <n v="3154"/>
    <x v="0"/>
    <n v="20181025"/>
    <x v="12"/>
    <n v="5"/>
    <n v="4"/>
    <n v="0.55555555555555558"/>
    <n v="5"/>
    <n v="0"/>
    <n v="1"/>
    <n v="5"/>
    <n v="0"/>
    <n v="1"/>
    <n v="50.18"/>
  </r>
  <r>
    <x v="5"/>
    <n v="3143"/>
    <x v="0"/>
    <n v="20181025"/>
    <x v="12"/>
    <n v="1"/>
    <n v="9"/>
    <n v="0.1"/>
    <n v="5"/>
    <n v="0"/>
    <n v="1"/>
    <n v="4"/>
    <n v="1"/>
    <n v="0.8"/>
    <n v="48.36"/>
  </r>
  <r>
    <x v="6"/>
    <n v="3146"/>
    <x v="0"/>
    <n v="20181025"/>
    <x v="12"/>
    <n v="2"/>
    <n v="8"/>
    <n v="0.2"/>
    <n v="4"/>
    <n v="1"/>
    <n v="0.8"/>
    <n v="5"/>
    <n v="0"/>
    <n v="1"/>
    <n v="42.379999999999995"/>
  </r>
  <r>
    <x v="7"/>
    <n v="3151"/>
    <x v="0"/>
    <n v="20181025"/>
    <x v="12"/>
    <n v="2"/>
    <n v="8"/>
    <n v="0.2"/>
    <n v="5"/>
    <n v="0"/>
    <n v="1"/>
    <n v="5"/>
    <n v="0"/>
    <n v="1"/>
    <n v="56.16"/>
  </r>
  <r>
    <x v="8"/>
    <n v="3153"/>
    <x v="0"/>
    <n v="20181025"/>
    <x v="12"/>
    <n v="3"/>
    <n v="7"/>
    <n v="0.3"/>
    <n v="5"/>
    <n v="0"/>
    <n v="1"/>
    <n v="5"/>
    <n v="0"/>
    <n v="1"/>
    <n v="58.24"/>
  </r>
  <r>
    <x v="9"/>
    <n v="3145"/>
    <x v="0"/>
    <n v="20181025"/>
    <x v="12"/>
    <n v="2"/>
    <n v="8"/>
    <n v="0.2"/>
    <n v="5"/>
    <n v="0"/>
    <n v="1"/>
    <n v="2"/>
    <n v="3"/>
    <n v="0.4"/>
    <n v="44.720000000000006"/>
  </r>
  <r>
    <x v="10"/>
    <n v="3152"/>
    <x v="0"/>
    <n v="20181025"/>
    <x v="12"/>
    <n v="2"/>
    <n v="8"/>
    <n v="0.2"/>
    <n v="5"/>
    <n v="0"/>
    <n v="1"/>
    <n v="5"/>
    <n v="0"/>
    <n v="1"/>
    <n v="36.92"/>
  </r>
  <r>
    <x v="11"/>
    <n v="3148"/>
    <x v="0"/>
    <n v="20181025"/>
    <x v="12"/>
    <n v="2"/>
    <n v="8"/>
    <n v="0.2"/>
    <n v="5"/>
    <n v="0"/>
    <n v="1"/>
    <n v="5"/>
    <n v="0"/>
    <n v="1"/>
    <n v="44.2"/>
  </r>
  <r>
    <x v="12"/>
    <n v="3165"/>
    <x v="1"/>
    <n v="20181025"/>
    <x v="12"/>
    <n v="1"/>
    <n v="9"/>
    <n v="0.1"/>
    <n v="3"/>
    <n v="2"/>
    <n v="0.6"/>
    <n v="4"/>
    <n v="1"/>
    <n v="0.8"/>
    <n v="50.44"/>
  </r>
  <r>
    <x v="13"/>
    <n v="3159"/>
    <x v="1"/>
    <n v="20181025"/>
    <x v="12"/>
    <n v="1"/>
    <n v="9"/>
    <n v="0.1"/>
    <n v="3"/>
    <n v="2"/>
    <n v="0.6"/>
    <n v="4"/>
    <n v="1"/>
    <n v="0.8"/>
    <n v="52.52"/>
  </r>
  <r>
    <x v="14"/>
    <n v="3166"/>
    <x v="1"/>
    <n v="20181025"/>
    <x v="12"/>
    <n v="0"/>
    <n v="10"/>
    <n v="0"/>
    <n v="5"/>
    <n v="0"/>
    <n v="1"/>
    <n v="5"/>
    <n v="0"/>
    <n v="1"/>
    <n v="55.64"/>
  </r>
  <r>
    <x v="15"/>
    <n v="3149"/>
    <x v="1"/>
    <n v="20181025"/>
    <x v="12"/>
    <n v="2"/>
    <n v="8"/>
    <n v="0.2"/>
    <n v="5"/>
    <n v="0"/>
    <n v="1"/>
    <n v="4"/>
    <n v="0"/>
    <n v="1"/>
    <n v="45.5"/>
  </r>
  <r>
    <x v="16"/>
    <n v="3162"/>
    <x v="1"/>
    <n v="20181025"/>
    <x v="12"/>
    <n v="1"/>
    <n v="9"/>
    <n v="0.1"/>
    <n v="0"/>
    <n v="6"/>
    <n v="0"/>
    <n v="1"/>
    <n v="3"/>
    <n v="0.25"/>
    <n v="50.96"/>
  </r>
  <r>
    <x v="17"/>
    <n v="3155"/>
    <x v="1"/>
    <n v="20181025"/>
    <x v="12"/>
    <n v="0"/>
    <n v="10"/>
    <n v="0"/>
    <n v="0"/>
    <n v="5"/>
    <n v="0"/>
    <n v="0"/>
    <n v="5"/>
    <n v="0"/>
    <n v="51.22"/>
  </r>
  <r>
    <x v="18"/>
    <n v="3157"/>
    <x v="1"/>
    <n v="20181025"/>
    <x v="12"/>
    <n v="1"/>
    <n v="9"/>
    <n v="0.1"/>
    <n v="0"/>
    <n v="5"/>
    <n v="0"/>
    <n v="5"/>
    <n v="0"/>
    <n v="1"/>
    <n v="51.220000000000006"/>
  </r>
  <r>
    <x v="19"/>
    <n v="3160"/>
    <x v="1"/>
    <n v="20181025"/>
    <x v="12"/>
    <n v="0"/>
    <n v="10"/>
    <n v="0"/>
    <n v="5"/>
    <n v="0"/>
    <n v="1"/>
    <n v="5"/>
    <n v="0"/>
    <n v="1"/>
    <n v="48.620000000000005"/>
  </r>
  <r>
    <x v="20"/>
    <n v="3163"/>
    <x v="1"/>
    <n v="20181025"/>
    <x v="12"/>
    <n v="1"/>
    <n v="8"/>
    <n v="0.1111111111111111"/>
    <n v="3"/>
    <n v="2"/>
    <n v="0.6"/>
    <n v="3"/>
    <n v="2"/>
    <n v="0.6"/>
    <n v="44.980000000000004"/>
  </r>
  <r>
    <x v="21"/>
    <n v="3164"/>
    <x v="1"/>
    <n v="20181025"/>
    <x v="12"/>
    <n v="0"/>
    <n v="11"/>
    <n v="0"/>
    <n v="2"/>
    <n v="3"/>
    <n v="0.4"/>
    <n v="3"/>
    <n v="2"/>
    <n v="0.6"/>
    <n v="43.42"/>
  </r>
  <r>
    <x v="22"/>
    <n v="3150"/>
    <x v="1"/>
    <n v="20181025"/>
    <x v="12"/>
    <n v="0"/>
    <n v="10"/>
    <n v="0"/>
    <n v="0"/>
    <n v="5"/>
    <n v="0"/>
    <n v="1"/>
    <n v="4"/>
    <n v="0.2"/>
    <n v="39.78"/>
  </r>
  <r>
    <x v="23"/>
    <n v="3158"/>
    <x v="1"/>
    <n v="20181025"/>
    <x v="12"/>
    <n v="5"/>
    <n v="4"/>
    <n v="0.55555555555555558"/>
    <n v="5"/>
    <n v="0"/>
    <n v="1"/>
    <n v="4"/>
    <n v="1"/>
    <n v="0.8"/>
    <n v="33.800000000000004"/>
  </r>
  <r>
    <x v="0"/>
    <n v="3161"/>
    <x v="0"/>
    <n v="20181114"/>
    <x v="13"/>
    <n v="2"/>
    <n v="8"/>
    <n v="0.2"/>
    <n v="5"/>
    <n v="0"/>
    <n v="1"/>
    <n v="5"/>
    <n v="0"/>
    <n v="1"/>
    <n v="48.879999999999995"/>
  </r>
  <r>
    <x v="1"/>
    <n v="3147"/>
    <x v="0"/>
    <n v="20181114"/>
    <x v="13"/>
    <n v="5"/>
    <n v="5"/>
    <n v="0.5"/>
    <n v="5"/>
    <n v="0"/>
    <n v="1"/>
    <n v="5"/>
    <n v="0"/>
    <n v="1"/>
    <n v="51.480000000000004"/>
  </r>
  <r>
    <x v="2"/>
    <n v="3144"/>
    <x v="0"/>
    <n v="20181114"/>
    <x v="13"/>
    <n v="1"/>
    <n v="2"/>
    <n v="0.33333333333333331"/>
    <n v="5"/>
    <n v="0"/>
    <n v="1"/>
    <n v="5"/>
    <n v="0"/>
    <n v="1"/>
    <n v="48.620000000000005"/>
  </r>
  <r>
    <x v="3"/>
    <n v="3156"/>
    <x v="0"/>
    <n v="20181114"/>
    <x v="13"/>
    <n v="2"/>
    <n v="8"/>
    <n v="0.2"/>
    <n v="5"/>
    <n v="0"/>
    <n v="1"/>
    <n v="4"/>
    <n v="1"/>
    <n v="0.8"/>
    <n v="49.14"/>
  </r>
  <r>
    <x v="4"/>
    <n v="3154"/>
    <x v="0"/>
    <n v="20181114"/>
    <x v="13"/>
    <n v="4"/>
    <n v="5"/>
    <n v="0.44444444444444442"/>
    <n v="5"/>
    <n v="0"/>
    <n v="1"/>
    <n v="5"/>
    <n v="0"/>
    <n v="1"/>
    <n v="50.18"/>
  </r>
  <r>
    <x v="5"/>
    <n v="3143"/>
    <x v="0"/>
    <n v="20181114"/>
    <x v="13"/>
    <n v="1"/>
    <n v="9"/>
    <n v="0.1"/>
    <n v="5"/>
    <n v="0"/>
    <n v="1"/>
    <n v="3"/>
    <n v="2"/>
    <n v="0.6"/>
    <n v="48.36"/>
  </r>
  <r>
    <x v="6"/>
    <n v="3146"/>
    <x v="0"/>
    <n v="20181114"/>
    <x v="13"/>
    <n v="1"/>
    <n v="9"/>
    <n v="0.1"/>
    <n v="4"/>
    <n v="1"/>
    <n v="0.8"/>
    <n v="5"/>
    <n v="0"/>
    <n v="1"/>
    <n v="42.379999999999995"/>
  </r>
  <r>
    <x v="7"/>
    <n v="3151"/>
    <x v="0"/>
    <n v="20181114"/>
    <x v="13"/>
    <n v="0"/>
    <n v="10"/>
    <n v="0"/>
    <n v="5"/>
    <n v="0"/>
    <n v="1"/>
    <n v="5"/>
    <n v="0"/>
    <n v="1"/>
    <n v="56.16"/>
  </r>
  <r>
    <x v="8"/>
    <n v="3153"/>
    <x v="0"/>
    <n v="20181114"/>
    <x v="13"/>
    <n v="3"/>
    <n v="7"/>
    <n v="0.3"/>
    <n v="5"/>
    <n v="0"/>
    <n v="1"/>
    <n v="5"/>
    <n v="0"/>
    <n v="1"/>
    <n v="58.24"/>
  </r>
  <r>
    <x v="9"/>
    <n v="3145"/>
    <x v="0"/>
    <n v="20181114"/>
    <x v="13"/>
    <n v="2"/>
    <n v="8"/>
    <n v="0.2"/>
    <n v="5"/>
    <n v="0"/>
    <n v="1"/>
    <n v="2"/>
    <n v="3"/>
    <n v="0.4"/>
    <n v="44.720000000000006"/>
  </r>
  <r>
    <x v="10"/>
    <n v="3152"/>
    <x v="0"/>
    <n v="20181114"/>
    <x v="13"/>
    <n v="1"/>
    <n v="9"/>
    <n v="0.1"/>
    <n v="5"/>
    <n v="0"/>
    <n v="1"/>
    <n v="5"/>
    <n v="0"/>
    <n v="1"/>
    <n v="36.92"/>
  </r>
  <r>
    <x v="11"/>
    <n v="3148"/>
    <x v="0"/>
    <n v="20181114"/>
    <x v="13"/>
    <n v="2"/>
    <n v="8"/>
    <n v="0.2"/>
    <n v="5"/>
    <n v="0"/>
    <n v="1"/>
    <n v="5"/>
    <n v="0"/>
    <n v="1"/>
    <n v="44.2"/>
  </r>
  <r>
    <x v="12"/>
    <n v="3165"/>
    <x v="1"/>
    <n v="20181114"/>
    <x v="13"/>
    <n v="0"/>
    <n v="10"/>
    <n v="0"/>
    <n v="2"/>
    <n v="3"/>
    <n v="0.4"/>
    <n v="4"/>
    <n v="1"/>
    <n v="0.8"/>
    <n v="50.44"/>
  </r>
  <r>
    <x v="13"/>
    <n v="3159"/>
    <x v="1"/>
    <n v="20181114"/>
    <x v="13"/>
    <n v="0"/>
    <n v="10"/>
    <n v="0"/>
    <n v="1"/>
    <n v="4"/>
    <n v="0.2"/>
    <n v="3"/>
    <n v="2"/>
    <n v="0.6"/>
    <n v="52.52"/>
  </r>
  <r>
    <x v="14"/>
    <n v="3166"/>
    <x v="1"/>
    <n v="20181114"/>
    <x v="13"/>
    <n v="0"/>
    <n v="10"/>
    <n v="0"/>
    <n v="3"/>
    <n v="2"/>
    <n v="0.6"/>
    <n v="4"/>
    <n v="1"/>
    <n v="0.8"/>
    <n v="55.64"/>
  </r>
  <r>
    <x v="15"/>
    <n v="3149"/>
    <x v="1"/>
    <n v="20181114"/>
    <x v="13"/>
    <n v="2"/>
    <n v="8"/>
    <n v="0.2"/>
    <n v="5"/>
    <n v="0"/>
    <n v="1"/>
    <n v="4"/>
    <n v="0"/>
    <n v="1"/>
    <n v="45.5"/>
  </r>
  <r>
    <x v="16"/>
    <n v="3162"/>
    <x v="1"/>
    <n v="20181114"/>
    <x v="13"/>
    <n v="1"/>
    <n v="9"/>
    <n v="0.1"/>
    <n v="0"/>
    <n v="6"/>
    <n v="0"/>
    <n v="1"/>
    <n v="3"/>
    <n v="0.25"/>
    <n v="50.96"/>
  </r>
  <r>
    <x v="17"/>
    <n v="3155"/>
    <x v="1"/>
    <n v="20181114"/>
    <x v="13"/>
    <n v="0"/>
    <n v="10"/>
    <n v="0"/>
    <n v="0"/>
    <n v="5"/>
    <n v="0"/>
    <n v="0"/>
    <n v="5"/>
    <n v="0"/>
    <n v="51.22"/>
  </r>
  <r>
    <x v="18"/>
    <n v="3157"/>
    <x v="1"/>
    <n v="20181114"/>
    <x v="13"/>
    <n v="1"/>
    <n v="9"/>
    <n v="0.1"/>
    <n v="0"/>
    <n v="5"/>
    <n v="0"/>
    <n v="3"/>
    <n v="2"/>
    <n v="0.6"/>
    <n v="51.220000000000006"/>
  </r>
  <r>
    <x v="19"/>
    <n v="3160"/>
    <x v="1"/>
    <n v="20181114"/>
    <x v="13"/>
    <n v="0"/>
    <n v="10"/>
    <n v="0"/>
    <n v="5"/>
    <n v="0"/>
    <n v="1"/>
    <n v="4"/>
    <n v="1"/>
    <n v="0.8"/>
    <n v="48.620000000000005"/>
  </r>
  <r>
    <x v="20"/>
    <n v="3163"/>
    <x v="1"/>
    <n v="20181114"/>
    <x v="13"/>
    <n v="0"/>
    <n v="9"/>
    <n v="0"/>
    <n v="2"/>
    <n v="3"/>
    <n v="0.4"/>
    <n v="2"/>
    <n v="3"/>
    <n v="0.4"/>
    <n v="44.980000000000004"/>
  </r>
  <r>
    <x v="21"/>
    <n v="3164"/>
    <x v="1"/>
    <n v="20181114"/>
    <x v="13"/>
    <n v="0"/>
    <n v="11"/>
    <n v="0"/>
    <n v="1"/>
    <n v="4"/>
    <n v="0.2"/>
    <n v="2"/>
    <n v="3"/>
    <n v="0.4"/>
    <n v="43.42"/>
  </r>
  <r>
    <x v="22"/>
    <n v="3150"/>
    <x v="1"/>
    <n v="20181114"/>
    <x v="13"/>
    <n v="0"/>
    <n v="10"/>
    <n v="0"/>
    <n v="0"/>
    <n v="5"/>
    <n v="0"/>
    <n v="0"/>
    <n v="5"/>
    <n v="0"/>
    <n v="39.78"/>
  </r>
  <r>
    <x v="23"/>
    <n v="3158"/>
    <x v="1"/>
    <n v="20181114"/>
    <x v="13"/>
    <n v="3"/>
    <n v="6"/>
    <n v="0.33333333333333331"/>
    <n v="5"/>
    <n v="0"/>
    <n v="1"/>
    <n v="4"/>
    <n v="1"/>
    <n v="0.8"/>
    <n v="33.800000000000004"/>
  </r>
  <r>
    <x v="0"/>
    <n v="3161"/>
    <x v="0"/>
    <n v="20181127"/>
    <x v="14"/>
    <n v="2"/>
    <n v="8"/>
    <n v="0.2"/>
    <n v="5"/>
    <n v="0"/>
    <n v="1"/>
    <n v="5"/>
    <n v="0"/>
    <n v="1"/>
    <n v="48.879999999999995"/>
  </r>
  <r>
    <x v="1"/>
    <n v="3147"/>
    <x v="0"/>
    <n v="20181127"/>
    <x v="14"/>
    <n v="3"/>
    <n v="7"/>
    <n v="0.3"/>
    <n v="5"/>
    <n v="0"/>
    <n v="1"/>
    <n v="5"/>
    <n v="0"/>
    <n v="1"/>
    <n v="51.480000000000004"/>
  </r>
  <r>
    <x v="2"/>
    <n v="3144"/>
    <x v="0"/>
    <n v="20181127"/>
    <x v="14"/>
    <n v="1"/>
    <n v="2"/>
    <n v="0.33333333333333331"/>
    <n v="5"/>
    <n v="0"/>
    <n v="1"/>
    <n v="5"/>
    <n v="0"/>
    <n v="1"/>
    <n v="48.620000000000005"/>
  </r>
  <r>
    <x v="3"/>
    <n v="3156"/>
    <x v="0"/>
    <n v="20181127"/>
    <x v="14"/>
    <n v="2"/>
    <n v="8"/>
    <n v="0.2"/>
    <n v="5"/>
    <n v="0"/>
    <n v="1"/>
    <n v="4"/>
    <n v="1"/>
    <n v="0.8"/>
    <n v="49.14"/>
  </r>
  <r>
    <x v="4"/>
    <n v="3154"/>
    <x v="0"/>
    <n v="20181127"/>
    <x v="14"/>
    <n v="1"/>
    <n v="8"/>
    <n v="0.1111111111111111"/>
    <n v="5"/>
    <n v="0"/>
    <n v="1"/>
    <n v="5"/>
    <n v="0"/>
    <n v="1"/>
    <n v="50.18"/>
  </r>
  <r>
    <x v="5"/>
    <n v="3143"/>
    <x v="0"/>
    <n v="20181127"/>
    <x v="14"/>
    <n v="1"/>
    <n v="9"/>
    <n v="0.1"/>
    <n v="4"/>
    <n v="1"/>
    <n v="0.8"/>
    <n v="2"/>
    <n v="3"/>
    <n v="0.4"/>
    <n v="48.36"/>
  </r>
  <r>
    <x v="6"/>
    <n v="3146"/>
    <x v="0"/>
    <n v="20181127"/>
    <x v="14"/>
    <n v="0"/>
    <n v="10"/>
    <n v="0"/>
    <n v="4"/>
    <n v="1"/>
    <n v="0.8"/>
    <n v="5"/>
    <n v="0"/>
    <n v="1"/>
    <n v="42.379999999999995"/>
  </r>
  <r>
    <x v="7"/>
    <n v="3151"/>
    <x v="0"/>
    <n v="20181127"/>
    <x v="14"/>
    <n v="0"/>
    <n v="10"/>
    <n v="0"/>
    <n v="5"/>
    <n v="0"/>
    <n v="1"/>
    <n v="5"/>
    <n v="0"/>
    <n v="1"/>
    <n v="56.16"/>
  </r>
  <r>
    <x v="8"/>
    <n v="3153"/>
    <x v="0"/>
    <n v="20181127"/>
    <x v="14"/>
    <n v="3"/>
    <n v="7"/>
    <n v="0.3"/>
    <n v="5"/>
    <n v="0"/>
    <n v="1"/>
    <n v="5"/>
    <n v="0"/>
    <n v="1"/>
    <n v="58.24"/>
  </r>
  <r>
    <x v="9"/>
    <n v="3145"/>
    <x v="0"/>
    <n v="20181127"/>
    <x v="14"/>
    <n v="2"/>
    <n v="8"/>
    <n v="0.2"/>
    <n v="4"/>
    <n v="1"/>
    <n v="0.8"/>
    <n v="2"/>
    <n v="3"/>
    <n v="0.4"/>
    <n v="44.720000000000006"/>
  </r>
  <r>
    <x v="10"/>
    <n v="3152"/>
    <x v="0"/>
    <n v="20181127"/>
    <x v="14"/>
    <n v="1"/>
    <n v="9"/>
    <n v="0.1"/>
    <n v="5"/>
    <n v="0"/>
    <n v="1"/>
    <n v="5"/>
    <n v="0"/>
    <n v="1"/>
    <n v="36.92"/>
  </r>
  <r>
    <x v="11"/>
    <n v="3148"/>
    <x v="0"/>
    <n v="20181127"/>
    <x v="14"/>
    <n v="2"/>
    <n v="8"/>
    <n v="0.2"/>
    <n v="5"/>
    <n v="0"/>
    <n v="1"/>
    <n v="5"/>
    <n v="0"/>
    <n v="1"/>
    <n v="44.2"/>
  </r>
  <r>
    <x v="12"/>
    <n v="3165"/>
    <x v="1"/>
    <n v="20181127"/>
    <x v="14"/>
    <n v="0"/>
    <n v="10"/>
    <n v="0"/>
    <n v="2"/>
    <n v="3"/>
    <n v="0.4"/>
    <n v="4"/>
    <n v="1"/>
    <n v="0.8"/>
    <n v="50.44"/>
  </r>
  <r>
    <x v="13"/>
    <n v="3159"/>
    <x v="1"/>
    <n v="20181127"/>
    <x v="14"/>
    <n v="0"/>
    <n v="10"/>
    <n v="0"/>
    <n v="0"/>
    <n v="5"/>
    <n v="0"/>
    <n v="1"/>
    <n v="4"/>
    <n v="0.2"/>
    <n v="52.52"/>
  </r>
  <r>
    <x v="14"/>
    <n v="3166"/>
    <x v="1"/>
    <n v="20181127"/>
    <x v="14"/>
    <n v="0"/>
    <n v="10"/>
    <n v="0"/>
    <n v="2"/>
    <n v="3"/>
    <n v="0.4"/>
    <n v="3"/>
    <n v="2"/>
    <n v="0.6"/>
    <n v="55.64"/>
  </r>
  <r>
    <x v="15"/>
    <n v="3149"/>
    <x v="1"/>
    <n v="20181127"/>
    <x v="14"/>
    <n v="1"/>
    <n v="9"/>
    <n v="0.1"/>
    <n v="5"/>
    <n v="0"/>
    <n v="1"/>
    <n v="4"/>
    <n v="0"/>
    <n v="1"/>
    <n v="45.5"/>
  </r>
  <r>
    <x v="16"/>
    <n v="3162"/>
    <x v="1"/>
    <n v="20181127"/>
    <x v="14"/>
    <n v="1"/>
    <n v="9"/>
    <n v="0.1"/>
    <n v="0"/>
    <n v="6"/>
    <n v="0"/>
    <n v="1"/>
    <n v="3"/>
    <n v="0.25"/>
    <n v="50.96"/>
  </r>
  <r>
    <x v="17"/>
    <n v="3155"/>
    <x v="1"/>
    <n v="20181127"/>
    <x v="14"/>
    <n v="0"/>
    <n v="10"/>
    <n v="0"/>
    <n v="0"/>
    <n v="5"/>
    <n v="0"/>
    <n v="0"/>
    <n v="5"/>
    <n v="0"/>
    <n v="51.22"/>
  </r>
  <r>
    <x v="18"/>
    <n v="3157"/>
    <x v="1"/>
    <n v="20181127"/>
    <x v="14"/>
    <n v="1"/>
    <n v="9"/>
    <n v="0.1"/>
    <n v="0"/>
    <n v="5"/>
    <n v="0"/>
    <n v="2"/>
    <n v="3"/>
    <n v="0.4"/>
    <n v="51.220000000000006"/>
  </r>
  <r>
    <x v="19"/>
    <n v="3160"/>
    <x v="1"/>
    <n v="20181127"/>
    <x v="14"/>
    <n v="0"/>
    <n v="10"/>
    <n v="0"/>
    <n v="5"/>
    <n v="0"/>
    <n v="1"/>
    <n v="4"/>
    <n v="1"/>
    <n v="0.8"/>
    <n v="48.620000000000005"/>
  </r>
  <r>
    <x v="20"/>
    <n v="3163"/>
    <x v="1"/>
    <n v="20181127"/>
    <x v="14"/>
    <n v="0"/>
    <n v="9"/>
    <n v="0"/>
    <n v="1"/>
    <n v="4"/>
    <n v="0.2"/>
    <n v="1"/>
    <n v="4"/>
    <n v="0.2"/>
    <n v="44.980000000000004"/>
  </r>
  <r>
    <x v="21"/>
    <n v="3164"/>
    <x v="1"/>
    <n v="20181127"/>
    <x v="14"/>
    <n v="0"/>
    <n v="11"/>
    <n v="0"/>
    <n v="1"/>
    <n v="4"/>
    <n v="0.2"/>
    <n v="2"/>
    <n v="3"/>
    <n v="0.4"/>
    <n v="43.42"/>
  </r>
  <r>
    <x v="22"/>
    <n v="3150"/>
    <x v="1"/>
    <n v="20181127"/>
    <x v="14"/>
    <n v="0"/>
    <n v="10"/>
    <n v="0"/>
    <n v="0"/>
    <n v="5"/>
    <n v="0"/>
    <n v="0"/>
    <n v="5"/>
    <n v="0"/>
    <n v="39.78"/>
  </r>
  <r>
    <x v="23"/>
    <n v="3158"/>
    <x v="1"/>
    <n v="20181127"/>
    <x v="14"/>
    <n v="2"/>
    <n v="7"/>
    <n v="0.22222222222222221"/>
    <n v="5"/>
    <n v="0"/>
    <n v="1"/>
    <n v="4"/>
    <n v="1"/>
    <n v="0.8"/>
    <n v="33.800000000000004"/>
  </r>
  <r>
    <x v="0"/>
    <n v="3161"/>
    <x v="0"/>
    <n v="20181213"/>
    <x v="15"/>
    <n v="2"/>
    <n v="8"/>
    <n v="0.2"/>
    <n v="5"/>
    <n v="0"/>
    <n v="1"/>
    <n v="5"/>
    <n v="0"/>
    <n v="1"/>
    <n v="48.879999999999995"/>
  </r>
  <r>
    <x v="1"/>
    <n v="3147"/>
    <x v="0"/>
    <n v="20181213"/>
    <x v="15"/>
    <n v="3"/>
    <n v="7"/>
    <n v="0.3"/>
    <n v="5"/>
    <n v="0"/>
    <n v="1"/>
    <n v="5"/>
    <n v="0"/>
    <n v="1"/>
    <n v="51.480000000000004"/>
  </r>
  <r>
    <x v="2"/>
    <n v="3144"/>
    <x v="0"/>
    <n v="20181213"/>
    <x v="15"/>
    <n v="1"/>
    <n v="2"/>
    <n v="0.33333333333333331"/>
    <n v="5"/>
    <n v="0"/>
    <n v="1"/>
    <n v="5"/>
    <n v="0"/>
    <n v="1"/>
    <n v="48.620000000000005"/>
  </r>
  <r>
    <x v="3"/>
    <n v="3156"/>
    <x v="0"/>
    <n v="20181213"/>
    <x v="15"/>
    <n v="1"/>
    <n v="9"/>
    <n v="0.1"/>
    <n v="5"/>
    <n v="0"/>
    <n v="1"/>
    <n v="3"/>
    <n v="2"/>
    <n v="0.6"/>
    <n v="49.14"/>
  </r>
  <r>
    <x v="4"/>
    <n v="3154"/>
    <x v="0"/>
    <n v="20181213"/>
    <x v="15"/>
    <n v="1"/>
    <n v="8"/>
    <n v="0.1111111111111111"/>
    <n v="5"/>
    <n v="0"/>
    <n v="1"/>
    <n v="5"/>
    <n v="0"/>
    <n v="1"/>
    <n v="50.18"/>
  </r>
  <r>
    <x v="5"/>
    <n v="3143"/>
    <x v="0"/>
    <n v="20181213"/>
    <x v="15"/>
    <n v="1"/>
    <n v="9"/>
    <n v="0.1"/>
    <n v="4"/>
    <n v="1"/>
    <n v="0.8"/>
    <n v="2"/>
    <n v="3"/>
    <n v="0.4"/>
    <n v="48.36"/>
  </r>
  <r>
    <x v="6"/>
    <n v="3146"/>
    <x v="0"/>
    <n v="20181213"/>
    <x v="15"/>
    <n v="0"/>
    <n v="10"/>
    <n v="0"/>
    <n v="4"/>
    <n v="1"/>
    <n v="0.8"/>
    <n v="5"/>
    <n v="0"/>
    <n v="1"/>
    <n v="42.379999999999995"/>
  </r>
  <r>
    <x v="7"/>
    <n v="3151"/>
    <x v="0"/>
    <n v="20181213"/>
    <x v="15"/>
    <n v="0"/>
    <n v="10"/>
    <n v="0"/>
    <n v="5"/>
    <n v="0"/>
    <n v="1"/>
    <n v="5"/>
    <n v="0"/>
    <n v="1"/>
    <n v="56.16"/>
  </r>
  <r>
    <x v="8"/>
    <n v="3153"/>
    <x v="0"/>
    <n v="20181213"/>
    <x v="15"/>
    <n v="1"/>
    <n v="9"/>
    <n v="0.1"/>
    <n v="5"/>
    <n v="0"/>
    <n v="1"/>
    <n v="5"/>
    <n v="0"/>
    <n v="1"/>
    <n v="58.24"/>
  </r>
  <r>
    <x v="9"/>
    <n v="3145"/>
    <x v="0"/>
    <n v="20181213"/>
    <x v="15"/>
    <n v="2"/>
    <n v="8"/>
    <n v="0.2"/>
    <n v="4"/>
    <n v="1"/>
    <n v="0.8"/>
    <n v="2"/>
    <n v="3"/>
    <n v="0.4"/>
    <n v="44.720000000000006"/>
  </r>
  <r>
    <x v="10"/>
    <n v="3152"/>
    <x v="0"/>
    <n v="20181213"/>
    <x v="15"/>
    <n v="1"/>
    <n v="9"/>
    <n v="0.1"/>
    <n v="5"/>
    <n v="0"/>
    <n v="1"/>
    <n v="5"/>
    <n v="0"/>
    <n v="1"/>
    <n v="36.92"/>
  </r>
  <r>
    <x v="11"/>
    <n v="3148"/>
    <x v="0"/>
    <n v="20181213"/>
    <x v="15"/>
    <n v="2"/>
    <n v="8"/>
    <n v="0.2"/>
    <n v="5"/>
    <n v="0"/>
    <n v="1"/>
    <n v="4"/>
    <n v="1"/>
    <n v="0.8"/>
    <n v="44.2"/>
  </r>
  <r>
    <x v="12"/>
    <n v="3165"/>
    <x v="1"/>
    <n v="20181213"/>
    <x v="15"/>
    <n v="0"/>
    <n v="10"/>
    <n v="0"/>
    <n v="2"/>
    <n v="3"/>
    <n v="0.4"/>
    <n v="2"/>
    <n v="3"/>
    <n v="0.4"/>
    <n v="50.44"/>
  </r>
  <r>
    <x v="13"/>
    <n v="3159"/>
    <x v="1"/>
    <n v="20181213"/>
    <x v="15"/>
    <n v="0"/>
    <n v="10"/>
    <n v="0"/>
    <n v="0"/>
    <n v="5"/>
    <n v="0"/>
    <n v="1"/>
    <n v="4"/>
    <n v="0.2"/>
    <n v="52.52"/>
  </r>
  <r>
    <x v="14"/>
    <n v="3166"/>
    <x v="1"/>
    <n v="20181213"/>
    <x v="15"/>
    <n v="0"/>
    <n v="10"/>
    <n v="0"/>
    <n v="2"/>
    <n v="3"/>
    <n v="0.4"/>
    <n v="3"/>
    <n v="2"/>
    <n v="0.6"/>
    <n v="55.64"/>
  </r>
  <r>
    <x v="15"/>
    <n v="3149"/>
    <x v="1"/>
    <n v="20181213"/>
    <x v="15"/>
    <n v="1"/>
    <n v="9"/>
    <n v="0.1"/>
    <n v="5"/>
    <n v="0"/>
    <n v="1"/>
    <n v="4"/>
    <n v="0"/>
    <n v="1"/>
    <n v="45.5"/>
  </r>
  <r>
    <x v="16"/>
    <n v="3162"/>
    <x v="1"/>
    <n v="20181213"/>
    <x v="15"/>
    <n v="0"/>
    <n v="10"/>
    <n v="0"/>
    <n v="0"/>
    <n v="6"/>
    <n v="0"/>
    <n v="0"/>
    <n v="4"/>
    <n v="0"/>
    <n v="50.96"/>
  </r>
  <r>
    <x v="17"/>
    <n v="3155"/>
    <x v="1"/>
    <n v="20181213"/>
    <x v="15"/>
    <n v="0"/>
    <n v="10"/>
    <n v="0"/>
    <n v="0"/>
    <n v="5"/>
    <n v="0"/>
    <n v="0"/>
    <n v="5"/>
    <n v="0"/>
    <n v="51.22"/>
  </r>
  <r>
    <x v="18"/>
    <n v="3157"/>
    <x v="1"/>
    <n v="20181213"/>
    <x v="15"/>
    <n v="0"/>
    <n v="10"/>
    <n v="0"/>
    <n v="0"/>
    <n v="5"/>
    <n v="0"/>
    <n v="2"/>
    <n v="3"/>
    <n v="0.4"/>
    <n v="51.220000000000006"/>
  </r>
  <r>
    <x v="19"/>
    <n v="3160"/>
    <x v="1"/>
    <n v="20181213"/>
    <x v="15"/>
    <n v="0"/>
    <n v="10"/>
    <n v="0"/>
    <n v="5"/>
    <n v="0"/>
    <n v="1"/>
    <n v="4"/>
    <n v="1"/>
    <n v="0.8"/>
    <n v="48.620000000000005"/>
  </r>
  <r>
    <x v="20"/>
    <n v="3163"/>
    <x v="1"/>
    <n v="20181213"/>
    <x v="15"/>
    <n v="0"/>
    <n v="9"/>
    <n v="0"/>
    <n v="1"/>
    <n v="4"/>
    <n v="0.2"/>
    <n v="1"/>
    <n v="4"/>
    <n v="0.2"/>
    <n v="44.980000000000004"/>
  </r>
  <r>
    <x v="21"/>
    <n v="3164"/>
    <x v="1"/>
    <n v="20181213"/>
    <x v="15"/>
    <n v="0"/>
    <n v="11"/>
    <n v="0"/>
    <n v="1"/>
    <n v="4"/>
    <n v="0.2"/>
    <n v="2"/>
    <n v="3"/>
    <n v="0.4"/>
    <n v="43.42"/>
  </r>
  <r>
    <x v="22"/>
    <n v="3150"/>
    <x v="1"/>
    <n v="20181213"/>
    <x v="15"/>
    <n v="0"/>
    <n v="10"/>
    <n v="0"/>
    <n v="0"/>
    <n v="5"/>
    <n v="0"/>
    <n v="0"/>
    <n v="5"/>
    <n v="0"/>
    <n v="39.78"/>
  </r>
  <r>
    <x v="23"/>
    <n v="3158"/>
    <x v="1"/>
    <n v="20181213"/>
    <x v="15"/>
    <n v="2"/>
    <n v="7"/>
    <n v="0.22222222222222221"/>
    <n v="4"/>
    <n v="1"/>
    <n v="0.8"/>
    <n v="4"/>
    <n v="1"/>
    <n v="0.8"/>
    <n v="33.800000000000004"/>
  </r>
  <r>
    <x v="0"/>
    <n v="3161"/>
    <x v="0"/>
    <n v="20190109"/>
    <x v="16"/>
    <n v="2"/>
    <n v="8"/>
    <n v="0.2"/>
    <n v="5"/>
    <n v="0"/>
    <n v="1"/>
    <n v="5"/>
    <n v="0"/>
    <n v="1"/>
    <n v="48.879999999999995"/>
  </r>
  <r>
    <x v="1"/>
    <n v="3147"/>
    <x v="0"/>
    <n v="20190109"/>
    <x v="16"/>
    <n v="3"/>
    <n v="7"/>
    <n v="0.3"/>
    <n v="5"/>
    <n v="0"/>
    <n v="1"/>
    <n v="5"/>
    <n v="0"/>
    <n v="1"/>
    <n v="51.480000000000004"/>
  </r>
  <r>
    <x v="2"/>
    <n v="3144"/>
    <x v="0"/>
    <n v="20190109"/>
    <x v="16"/>
    <n v="1"/>
    <n v="2"/>
    <n v="0.33333333333333331"/>
    <n v="5"/>
    <n v="0"/>
    <n v="1"/>
    <n v="5"/>
    <n v="0"/>
    <n v="1"/>
    <n v="48.620000000000005"/>
  </r>
  <r>
    <x v="3"/>
    <n v="3156"/>
    <x v="0"/>
    <n v="20190109"/>
    <x v="16"/>
    <n v="1"/>
    <n v="9"/>
    <n v="0.1"/>
    <n v="5"/>
    <n v="0"/>
    <n v="1"/>
    <n v="3"/>
    <n v="2"/>
    <n v="0.6"/>
    <n v="49.14"/>
  </r>
  <r>
    <x v="4"/>
    <n v="3154"/>
    <x v="0"/>
    <n v="20190109"/>
    <x v="16"/>
    <n v="1"/>
    <n v="9"/>
    <n v="0.1"/>
    <n v="5"/>
    <n v="0"/>
    <n v="1"/>
    <n v="5"/>
    <n v="0"/>
    <n v="1"/>
    <n v="50.18"/>
  </r>
  <r>
    <x v="5"/>
    <n v="3143"/>
    <x v="0"/>
    <n v="20190109"/>
    <x v="16"/>
    <n v="1"/>
    <n v="9"/>
    <n v="0.1"/>
    <n v="3"/>
    <n v="2"/>
    <n v="0.6"/>
    <n v="2"/>
    <n v="3"/>
    <n v="0.4"/>
    <n v="48.36"/>
  </r>
  <r>
    <x v="6"/>
    <n v="3146"/>
    <x v="0"/>
    <n v="20190109"/>
    <x v="16"/>
    <n v="0"/>
    <n v="10"/>
    <n v="0"/>
    <n v="4"/>
    <n v="1"/>
    <n v="0.8"/>
    <n v="5"/>
    <n v="0"/>
    <n v="1"/>
    <n v="42.379999999999995"/>
  </r>
  <r>
    <x v="7"/>
    <n v="3151"/>
    <x v="0"/>
    <n v="20190109"/>
    <x v="16"/>
    <n v="0"/>
    <n v="10"/>
    <n v="0"/>
    <n v="5"/>
    <n v="0"/>
    <n v="1"/>
    <n v="5"/>
    <n v="0"/>
    <n v="1"/>
    <n v="56.16"/>
  </r>
  <r>
    <x v="8"/>
    <n v="3153"/>
    <x v="0"/>
    <n v="20190109"/>
    <x v="16"/>
    <n v="1"/>
    <n v="9"/>
    <n v="0.1"/>
    <n v="5"/>
    <n v="0"/>
    <n v="1"/>
    <n v="5"/>
    <n v="0"/>
    <n v="1"/>
    <n v="58.24"/>
  </r>
  <r>
    <x v="9"/>
    <n v="3145"/>
    <x v="0"/>
    <n v="20190109"/>
    <x v="16"/>
    <n v="2"/>
    <n v="8"/>
    <n v="0.2"/>
    <n v="4"/>
    <n v="1"/>
    <n v="0.8"/>
    <n v="2"/>
    <n v="3"/>
    <n v="0.4"/>
    <n v="44.720000000000006"/>
  </r>
  <r>
    <x v="10"/>
    <n v="3152"/>
    <x v="0"/>
    <n v="20190109"/>
    <x v="16"/>
    <n v="1"/>
    <n v="9"/>
    <n v="0.1"/>
    <n v="5"/>
    <n v="0"/>
    <n v="1"/>
    <n v="5"/>
    <n v="0"/>
    <n v="1"/>
    <n v="36.92"/>
  </r>
  <r>
    <x v="11"/>
    <n v="3148"/>
    <x v="0"/>
    <n v="20190109"/>
    <x v="16"/>
    <n v="1"/>
    <n v="9"/>
    <n v="0.1"/>
    <n v="5"/>
    <n v="0"/>
    <n v="1"/>
    <n v="4"/>
    <n v="1"/>
    <n v="0.8"/>
    <n v="44.2"/>
  </r>
  <r>
    <x v="12"/>
    <n v="3165"/>
    <x v="1"/>
    <n v="20190109"/>
    <x v="16"/>
    <n v="0"/>
    <n v="10"/>
    <n v="0"/>
    <n v="2"/>
    <n v="3"/>
    <n v="0.4"/>
    <n v="1"/>
    <n v="4"/>
    <n v="0.2"/>
    <n v="50.44"/>
  </r>
  <r>
    <x v="13"/>
    <n v="3159"/>
    <x v="1"/>
    <n v="20190109"/>
    <x v="16"/>
    <n v="0"/>
    <n v="10"/>
    <n v="0"/>
    <n v="0"/>
    <n v="5"/>
    <n v="0"/>
    <n v="0"/>
    <n v="5"/>
    <n v="0"/>
    <n v="52.52"/>
  </r>
  <r>
    <x v="14"/>
    <n v="3166"/>
    <x v="1"/>
    <n v="20190109"/>
    <x v="16"/>
    <n v="0"/>
    <n v="10"/>
    <n v="0"/>
    <n v="2"/>
    <n v="3"/>
    <n v="0.4"/>
    <n v="1"/>
    <n v="4"/>
    <n v="0.2"/>
    <n v="55.64"/>
  </r>
  <r>
    <x v="15"/>
    <n v="3149"/>
    <x v="1"/>
    <n v="20190109"/>
    <x v="16"/>
    <n v="1"/>
    <n v="9"/>
    <n v="0.1"/>
    <n v="5"/>
    <n v="0"/>
    <n v="1"/>
    <n v="4"/>
    <n v="0"/>
    <n v="1"/>
    <n v="45.5"/>
  </r>
  <r>
    <x v="16"/>
    <n v="3162"/>
    <x v="1"/>
    <n v="20190109"/>
    <x v="16"/>
    <n v="0"/>
    <n v="10"/>
    <n v="0"/>
    <n v="0"/>
    <n v="6"/>
    <n v="0"/>
    <n v="0"/>
    <n v="4"/>
    <n v="0"/>
    <n v="50.96"/>
  </r>
  <r>
    <x v="17"/>
    <n v="3155"/>
    <x v="1"/>
    <n v="20190109"/>
    <x v="16"/>
    <n v="0"/>
    <n v="10"/>
    <n v="0"/>
    <n v="0"/>
    <n v="5"/>
    <n v="0"/>
    <n v="0"/>
    <n v="5"/>
    <n v="0"/>
    <n v="51.22"/>
  </r>
  <r>
    <x v="18"/>
    <n v="3157"/>
    <x v="1"/>
    <n v="20190109"/>
    <x v="16"/>
    <n v="0"/>
    <n v="10"/>
    <n v="0"/>
    <n v="0"/>
    <n v="5"/>
    <n v="0"/>
    <n v="1"/>
    <n v="4"/>
    <n v="0.2"/>
    <n v="51.220000000000006"/>
  </r>
  <r>
    <x v="19"/>
    <n v="3160"/>
    <x v="1"/>
    <n v="20190109"/>
    <x v="16"/>
    <n v="0"/>
    <n v="10"/>
    <n v="0"/>
    <n v="5"/>
    <n v="0"/>
    <n v="1"/>
    <n v="4"/>
    <n v="1"/>
    <n v="0.8"/>
    <n v="48.620000000000005"/>
  </r>
  <r>
    <x v="20"/>
    <n v="3163"/>
    <x v="1"/>
    <n v="20190109"/>
    <x v="16"/>
    <n v="0"/>
    <n v="9"/>
    <n v="0"/>
    <n v="1"/>
    <n v="4"/>
    <n v="0.2"/>
    <n v="0"/>
    <n v="5"/>
    <n v="0"/>
    <n v="44.980000000000004"/>
  </r>
  <r>
    <x v="21"/>
    <n v="3164"/>
    <x v="1"/>
    <n v="20190109"/>
    <x v="16"/>
    <n v="0"/>
    <n v="11"/>
    <n v="0"/>
    <n v="1"/>
    <n v="4"/>
    <n v="0.2"/>
    <n v="0"/>
    <n v="5"/>
    <n v="0"/>
    <n v="43.42"/>
  </r>
  <r>
    <x v="22"/>
    <n v="3150"/>
    <x v="1"/>
    <n v="20190109"/>
    <x v="16"/>
    <n v="0"/>
    <n v="10"/>
    <n v="0"/>
    <n v="0"/>
    <n v="5"/>
    <n v="0"/>
    <n v="0"/>
    <n v="5"/>
    <n v="0"/>
    <n v="39.78"/>
  </r>
  <r>
    <x v="23"/>
    <n v="3158"/>
    <x v="1"/>
    <n v="20190109"/>
    <x v="16"/>
    <n v="1"/>
    <n v="8"/>
    <n v="0.1111111111111111"/>
    <n v="4"/>
    <n v="1"/>
    <n v="0.8"/>
    <n v="4"/>
    <n v="1"/>
    <n v="0.8"/>
    <n v="33.800000000000004"/>
  </r>
  <r>
    <x v="0"/>
    <n v="3161"/>
    <x v="0"/>
    <n v="20190123"/>
    <x v="17"/>
    <n v="0"/>
    <n v="10"/>
    <n v="0"/>
    <n v="5"/>
    <n v="0"/>
    <n v="1"/>
    <n v="5"/>
    <n v="0"/>
    <n v="1"/>
    <n v="48.879999999999995"/>
  </r>
  <r>
    <x v="1"/>
    <n v="3147"/>
    <x v="0"/>
    <n v="20190123"/>
    <x v="17"/>
    <n v="2"/>
    <n v="8"/>
    <n v="0.2"/>
    <n v="5"/>
    <n v="0"/>
    <n v="1"/>
    <n v="5"/>
    <n v="0"/>
    <n v="1"/>
    <n v="51.480000000000004"/>
  </r>
  <r>
    <x v="2"/>
    <n v="3144"/>
    <x v="0"/>
    <n v="20190123"/>
    <x v="17"/>
    <n v="1"/>
    <n v="2"/>
    <n v="0.33333333333333331"/>
    <n v="5"/>
    <n v="0"/>
    <n v="1"/>
    <n v="5"/>
    <n v="0"/>
    <n v="1"/>
    <n v="48.620000000000005"/>
  </r>
  <r>
    <x v="3"/>
    <n v="3156"/>
    <x v="0"/>
    <n v="20190123"/>
    <x v="17"/>
    <n v="0"/>
    <n v="10"/>
    <n v="0"/>
    <n v="5"/>
    <n v="0"/>
    <n v="1"/>
    <n v="2"/>
    <n v="3"/>
    <n v="0.4"/>
    <n v="49.14"/>
  </r>
  <r>
    <x v="4"/>
    <n v="3154"/>
    <x v="0"/>
    <n v="20190123"/>
    <x v="17"/>
    <n v="1"/>
    <n v="9"/>
    <n v="0.1"/>
    <n v="5"/>
    <n v="0"/>
    <n v="1"/>
    <n v="5"/>
    <n v="0"/>
    <n v="1"/>
    <n v="50.18"/>
  </r>
  <r>
    <x v="5"/>
    <n v="3143"/>
    <x v="0"/>
    <n v="20190123"/>
    <x v="17"/>
    <n v="1"/>
    <n v="9"/>
    <n v="0.1"/>
    <n v="3"/>
    <n v="2"/>
    <n v="0.6"/>
    <n v="2"/>
    <n v="3"/>
    <n v="0.4"/>
    <n v="48.36"/>
  </r>
  <r>
    <x v="6"/>
    <n v="3146"/>
    <x v="0"/>
    <n v="20190123"/>
    <x v="17"/>
    <n v="0"/>
    <n v="10"/>
    <n v="0"/>
    <n v="4"/>
    <n v="1"/>
    <n v="0.8"/>
    <n v="5"/>
    <n v="0"/>
    <n v="1"/>
    <n v="42.379999999999995"/>
  </r>
  <r>
    <x v="7"/>
    <n v="3151"/>
    <x v="0"/>
    <n v="20190123"/>
    <x v="17"/>
    <n v="0"/>
    <n v="10"/>
    <n v="0"/>
    <n v="5"/>
    <n v="0"/>
    <n v="1"/>
    <n v="5"/>
    <n v="0"/>
    <n v="1"/>
    <n v="56.16"/>
  </r>
  <r>
    <x v="8"/>
    <n v="3153"/>
    <x v="0"/>
    <n v="20190123"/>
    <x v="17"/>
    <n v="1"/>
    <n v="9"/>
    <n v="0.1"/>
    <n v="5"/>
    <n v="0"/>
    <n v="1"/>
    <n v="5"/>
    <n v="0"/>
    <n v="1"/>
    <n v="58.24"/>
  </r>
  <r>
    <x v="9"/>
    <n v="3145"/>
    <x v="0"/>
    <n v="20190123"/>
    <x v="17"/>
    <n v="2"/>
    <n v="8"/>
    <n v="0.2"/>
    <n v="3"/>
    <n v="2"/>
    <n v="0.6"/>
    <n v="1"/>
    <n v="4"/>
    <n v="0.2"/>
    <n v="44.720000000000006"/>
  </r>
  <r>
    <x v="10"/>
    <n v="3152"/>
    <x v="0"/>
    <n v="20190123"/>
    <x v="17"/>
    <n v="1"/>
    <n v="9"/>
    <n v="0.1"/>
    <n v="1"/>
    <n v="4"/>
    <n v="0.2"/>
    <n v="4"/>
    <n v="1"/>
    <n v="0.8"/>
    <n v="36.92"/>
  </r>
  <r>
    <x v="11"/>
    <n v="3148"/>
    <x v="0"/>
    <n v="20190123"/>
    <x v="17"/>
    <n v="0"/>
    <n v="10"/>
    <n v="0"/>
    <n v="5"/>
    <n v="0"/>
    <n v="1"/>
    <n v="4"/>
    <n v="1"/>
    <n v="0.8"/>
    <n v="44.2"/>
  </r>
  <r>
    <x v="12"/>
    <n v="3165"/>
    <x v="1"/>
    <n v="20190123"/>
    <x v="17"/>
    <n v="0"/>
    <n v="10"/>
    <n v="0"/>
    <n v="0"/>
    <n v="5"/>
    <n v="0"/>
    <n v="0"/>
    <n v="5"/>
    <n v="0"/>
    <n v="50.44"/>
  </r>
  <r>
    <x v="13"/>
    <n v="3159"/>
    <x v="1"/>
    <n v="20190123"/>
    <x v="17"/>
    <n v="0"/>
    <n v="10"/>
    <n v="0"/>
    <n v="0"/>
    <n v="5"/>
    <n v="0"/>
    <n v="0"/>
    <n v="5"/>
    <n v="0"/>
    <n v="52.52"/>
  </r>
  <r>
    <x v="14"/>
    <n v="3166"/>
    <x v="1"/>
    <n v="20190123"/>
    <x v="17"/>
    <n v="0"/>
    <n v="10"/>
    <n v="0"/>
    <n v="1"/>
    <n v="4"/>
    <n v="0.2"/>
    <n v="0"/>
    <n v="5"/>
    <n v="0"/>
    <n v="55.64"/>
  </r>
  <r>
    <x v="15"/>
    <n v="3149"/>
    <x v="1"/>
    <n v="20190123"/>
    <x v="17"/>
    <n v="1"/>
    <n v="9"/>
    <n v="0.1"/>
    <n v="1"/>
    <n v="4"/>
    <n v="0.2"/>
    <n v="3"/>
    <n v="1"/>
    <n v="0.75"/>
    <n v="45.5"/>
  </r>
  <r>
    <x v="16"/>
    <n v="3162"/>
    <x v="1"/>
    <n v="20190123"/>
    <x v="17"/>
    <n v="0"/>
    <n v="10"/>
    <n v="0"/>
    <n v="0"/>
    <n v="6"/>
    <n v="0"/>
    <n v="0"/>
    <n v="4"/>
    <n v="0"/>
    <n v="50.96"/>
  </r>
  <r>
    <x v="17"/>
    <n v="3155"/>
    <x v="1"/>
    <n v="20190123"/>
    <x v="17"/>
    <n v="0"/>
    <n v="10"/>
    <n v="0"/>
    <n v="0"/>
    <n v="5"/>
    <n v="0"/>
    <n v="0"/>
    <n v="5"/>
    <n v="0"/>
    <n v="51.22"/>
  </r>
  <r>
    <x v="18"/>
    <n v="3157"/>
    <x v="1"/>
    <n v="20190123"/>
    <x v="17"/>
    <n v="0"/>
    <n v="10"/>
    <n v="0"/>
    <n v="0"/>
    <n v="5"/>
    <n v="0"/>
    <n v="0"/>
    <n v="5"/>
    <n v="0"/>
    <n v="51.220000000000006"/>
  </r>
  <r>
    <x v="19"/>
    <n v="3160"/>
    <x v="1"/>
    <n v="20190123"/>
    <x v="17"/>
    <n v="0"/>
    <n v="10"/>
    <n v="0"/>
    <n v="2"/>
    <n v="3"/>
    <n v="0.4"/>
    <n v="1"/>
    <n v="4"/>
    <n v="0.2"/>
    <n v="48.620000000000005"/>
  </r>
  <r>
    <x v="20"/>
    <n v="3163"/>
    <x v="1"/>
    <n v="20190123"/>
    <x v="17"/>
    <n v="0"/>
    <n v="9"/>
    <n v="0"/>
    <n v="1"/>
    <n v="4"/>
    <n v="0.2"/>
    <n v="0"/>
    <n v="5"/>
    <n v="0"/>
    <n v="44.980000000000004"/>
  </r>
  <r>
    <x v="21"/>
    <n v="3164"/>
    <x v="1"/>
    <n v="20190123"/>
    <x v="17"/>
    <n v="0"/>
    <n v="11"/>
    <n v="0"/>
    <n v="0"/>
    <n v="5"/>
    <n v="0"/>
    <n v="0"/>
    <n v="5"/>
    <n v="0"/>
    <n v="43.42"/>
  </r>
  <r>
    <x v="22"/>
    <n v="3150"/>
    <x v="1"/>
    <n v="20190123"/>
    <x v="17"/>
    <n v="0"/>
    <n v="10"/>
    <n v="0"/>
    <n v="0"/>
    <n v="5"/>
    <n v="0"/>
    <n v="0"/>
    <n v="5"/>
    <n v="0"/>
    <n v="39.78"/>
  </r>
  <r>
    <x v="23"/>
    <n v="3158"/>
    <x v="1"/>
    <n v="20190123"/>
    <x v="17"/>
    <n v="0"/>
    <n v="9"/>
    <n v="0"/>
    <n v="0"/>
    <n v="5"/>
    <n v="0"/>
    <n v="0"/>
    <n v="5"/>
    <n v="0"/>
    <n v="33.800000000000004"/>
  </r>
  <r>
    <x v="0"/>
    <n v="3161"/>
    <x v="0"/>
    <n v="20190208"/>
    <x v="18"/>
    <n v="0"/>
    <n v="10"/>
    <n v="0"/>
    <n v="5"/>
    <n v="0"/>
    <n v="1"/>
    <n v="5"/>
    <n v="0"/>
    <n v="1"/>
    <n v="48.879999999999995"/>
  </r>
  <r>
    <x v="1"/>
    <n v="3147"/>
    <x v="0"/>
    <n v="20190208"/>
    <x v="18"/>
    <n v="2"/>
    <n v="8"/>
    <n v="0.2"/>
    <n v="5"/>
    <n v="0"/>
    <n v="1"/>
    <n v="5"/>
    <n v="0"/>
    <n v="1"/>
    <n v="51.480000000000004"/>
  </r>
  <r>
    <x v="2"/>
    <n v="3144"/>
    <x v="0"/>
    <n v="20190208"/>
    <x v="18"/>
    <n v="1"/>
    <n v="2"/>
    <n v="0.33333333333333331"/>
    <n v="5"/>
    <n v="0"/>
    <n v="1"/>
    <n v="5"/>
    <n v="0"/>
    <n v="1"/>
    <n v="48.620000000000005"/>
  </r>
  <r>
    <x v="3"/>
    <n v="3156"/>
    <x v="0"/>
    <n v="20190208"/>
    <x v="18"/>
    <n v="0"/>
    <n v="10"/>
    <n v="0"/>
    <n v="5"/>
    <n v="0"/>
    <n v="1"/>
    <n v="2"/>
    <n v="3"/>
    <n v="0.4"/>
    <n v="49.14"/>
  </r>
  <r>
    <x v="4"/>
    <n v="3154"/>
    <x v="0"/>
    <n v="20190208"/>
    <x v="18"/>
    <n v="1"/>
    <n v="9"/>
    <n v="0.1"/>
    <n v="5"/>
    <n v="0"/>
    <n v="1"/>
    <n v="5"/>
    <n v="0"/>
    <n v="1"/>
    <n v="50.18"/>
  </r>
  <r>
    <x v="5"/>
    <n v="3143"/>
    <x v="0"/>
    <n v="20190208"/>
    <x v="18"/>
    <n v="1"/>
    <n v="9"/>
    <n v="0.1"/>
    <n v="3"/>
    <n v="2"/>
    <n v="0.6"/>
    <n v="1"/>
    <n v="4"/>
    <n v="0.2"/>
    <n v="48.36"/>
  </r>
  <r>
    <x v="6"/>
    <n v="3146"/>
    <x v="0"/>
    <n v="20190208"/>
    <x v="18"/>
    <n v="0"/>
    <n v="10"/>
    <n v="0"/>
    <n v="4"/>
    <n v="1"/>
    <n v="0.8"/>
    <n v="5"/>
    <n v="0"/>
    <n v="1"/>
    <n v="42.379999999999995"/>
  </r>
  <r>
    <x v="7"/>
    <n v="3151"/>
    <x v="0"/>
    <n v="20190208"/>
    <x v="18"/>
    <n v="0"/>
    <n v="10"/>
    <n v="0"/>
    <n v="5"/>
    <n v="0"/>
    <n v="1"/>
    <n v="5"/>
    <n v="0"/>
    <n v="1"/>
    <n v="56.16"/>
  </r>
  <r>
    <x v="8"/>
    <n v="3153"/>
    <x v="0"/>
    <n v="20190208"/>
    <x v="18"/>
    <n v="1"/>
    <n v="9"/>
    <n v="0.1"/>
    <n v="5"/>
    <n v="0"/>
    <n v="1"/>
    <n v="5"/>
    <n v="0"/>
    <n v="1"/>
    <n v="58.24"/>
  </r>
  <r>
    <x v="9"/>
    <n v="3145"/>
    <x v="0"/>
    <n v="20190208"/>
    <x v="18"/>
    <n v="1"/>
    <n v="9"/>
    <n v="0.1"/>
    <n v="3"/>
    <n v="2"/>
    <n v="0.6"/>
    <n v="1"/>
    <n v="4"/>
    <n v="0.2"/>
    <n v="44.720000000000006"/>
  </r>
  <r>
    <x v="10"/>
    <n v="3152"/>
    <x v="0"/>
    <n v="20190208"/>
    <x v="18"/>
    <n v="1"/>
    <n v="9"/>
    <n v="0.1"/>
    <n v="1"/>
    <n v="4"/>
    <n v="0.2"/>
    <n v="4"/>
    <n v="1"/>
    <n v="0.8"/>
    <n v="36.92"/>
  </r>
  <r>
    <x v="11"/>
    <n v="3148"/>
    <x v="0"/>
    <n v="20190208"/>
    <x v="18"/>
    <n v="0"/>
    <n v="10"/>
    <n v="0"/>
    <n v="5"/>
    <n v="0"/>
    <n v="1"/>
    <n v="4"/>
    <n v="1"/>
    <n v="0.8"/>
    <n v="44.2"/>
  </r>
  <r>
    <x v="12"/>
    <n v="3165"/>
    <x v="1"/>
    <n v="20190208"/>
    <x v="18"/>
    <n v="0"/>
    <n v="10"/>
    <n v="0"/>
    <n v="0"/>
    <n v="5"/>
    <n v="0"/>
    <n v="0"/>
    <n v="5"/>
    <n v="0"/>
    <n v="50.44"/>
  </r>
  <r>
    <x v="13"/>
    <n v="3159"/>
    <x v="1"/>
    <n v="20190208"/>
    <x v="18"/>
    <n v="0"/>
    <n v="10"/>
    <n v="0"/>
    <n v="0"/>
    <n v="5"/>
    <n v="0"/>
    <n v="0"/>
    <n v="5"/>
    <n v="0"/>
    <n v="52.52"/>
  </r>
  <r>
    <x v="14"/>
    <n v="3166"/>
    <x v="1"/>
    <n v="20190208"/>
    <x v="18"/>
    <n v="0"/>
    <n v="10"/>
    <n v="0"/>
    <n v="1"/>
    <n v="4"/>
    <n v="0.2"/>
    <n v="0"/>
    <n v="5"/>
    <n v="0"/>
    <n v="55.64"/>
  </r>
  <r>
    <x v="15"/>
    <n v="3149"/>
    <x v="1"/>
    <n v="20190208"/>
    <x v="18"/>
    <n v="1"/>
    <n v="9"/>
    <n v="0.1"/>
    <n v="1"/>
    <n v="4"/>
    <n v="0.2"/>
    <n v="3"/>
    <n v="1"/>
    <n v="0.75"/>
    <n v="45.5"/>
  </r>
  <r>
    <x v="16"/>
    <n v="3162"/>
    <x v="1"/>
    <n v="20190208"/>
    <x v="18"/>
    <n v="0"/>
    <n v="10"/>
    <n v="0"/>
    <n v="0"/>
    <n v="6"/>
    <n v="0"/>
    <n v="0"/>
    <n v="4"/>
    <n v="0"/>
    <n v="50.96"/>
  </r>
  <r>
    <x v="17"/>
    <n v="3155"/>
    <x v="1"/>
    <n v="20190208"/>
    <x v="18"/>
    <n v="0"/>
    <n v="10"/>
    <n v="0"/>
    <n v="0"/>
    <n v="5"/>
    <n v="0"/>
    <n v="0"/>
    <n v="5"/>
    <n v="0"/>
    <n v="51.22"/>
  </r>
  <r>
    <x v="18"/>
    <n v="3157"/>
    <x v="1"/>
    <n v="20190208"/>
    <x v="18"/>
    <n v="0"/>
    <n v="10"/>
    <n v="0"/>
    <n v="0"/>
    <n v="5"/>
    <n v="0"/>
    <n v="0"/>
    <n v="5"/>
    <n v="0"/>
    <n v="51.220000000000006"/>
  </r>
  <r>
    <x v="19"/>
    <n v="3160"/>
    <x v="1"/>
    <n v="20190208"/>
    <x v="18"/>
    <n v="0"/>
    <n v="10"/>
    <n v="0"/>
    <n v="2"/>
    <n v="3"/>
    <n v="0.4"/>
    <n v="0"/>
    <n v="5"/>
    <n v="0"/>
    <n v="48.620000000000005"/>
  </r>
  <r>
    <x v="20"/>
    <n v="3163"/>
    <x v="1"/>
    <n v="20190208"/>
    <x v="18"/>
    <n v="0"/>
    <n v="9"/>
    <n v="0"/>
    <n v="0"/>
    <n v="5"/>
    <n v="0"/>
    <n v="0"/>
    <n v="5"/>
    <n v="0"/>
    <n v="44.980000000000004"/>
  </r>
  <r>
    <x v="21"/>
    <n v="3164"/>
    <x v="1"/>
    <n v="20190208"/>
    <x v="18"/>
    <n v="0"/>
    <n v="11"/>
    <n v="0"/>
    <n v="0"/>
    <n v="5"/>
    <n v="0"/>
    <n v="0"/>
    <n v="5"/>
    <n v="0"/>
    <n v="43.42"/>
  </r>
  <r>
    <x v="22"/>
    <n v="3150"/>
    <x v="1"/>
    <n v="20190208"/>
    <x v="18"/>
    <n v="0"/>
    <n v="10"/>
    <n v="0"/>
    <n v="0"/>
    <n v="5"/>
    <n v="0"/>
    <n v="0"/>
    <n v="5"/>
    <n v="0"/>
    <n v="39.78"/>
  </r>
  <r>
    <x v="23"/>
    <n v="3158"/>
    <x v="1"/>
    <n v="20190208"/>
    <x v="18"/>
    <n v="0"/>
    <n v="9"/>
    <n v="0"/>
    <n v="0"/>
    <n v="5"/>
    <n v="0"/>
    <n v="0"/>
    <n v="5"/>
    <n v="0"/>
    <n v="33.800000000000004"/>
  </r>
  <r>
    <x v="0"/>
    <n v="3161"/>
    <x v="0"/>
    <n v="20190226"/>
    <x v="19"/>
    <n v="0"/>
    <n v="10"/>
    <n v="0"/>
    <n v="5"/>
    <n v="0"/>
    <n v="1"/>
    <n v="5"/>
    <n v="0"/>
    <n v="1"/>
    <n v="48.879999999999995"/>
  </r>
  <r>
    <x v="1"/>
    <n v="3147"/>
    <x v="0"/>
    <n v="20190226"/>
    <x v="19"/>
    <n v="1"/>
    <n v="9"/>
    <n v="0.1"/>
    <n v="5"/>
    <n v="0"/>
    <n v="1"/>
    <n v="5"/>
    <n v="0"/>
    <n v="1"/>
    <n v="51.480000000000004"/>
  </r>
  <r>
    <x v="2"/>
    <n v="3144"/>
    <x v="0"/>
    <n v="20190226"/>
    <x v="19"/>
    <n v="1"/>
    <n v="2"/>
    <n v="0.33333333333333331"/>
    <n v="5"/>
    <n v="0"/>
    <n v="1"/>
    <n v="4"/>
    <n v="1"/>
    <n v="0.8"/>
    <n v="48.620000000000005"/>
  </r>
  <r>
    <x v="3"/>
    <n v="3156"/>
    <x v="0"/>
    <n v="20190226"/>
    <x v="19"/>
    <n v="0"/>
    <n v="10"/>
    <n v="0"/>
    <n v="2"/>
    <n v="3"/>
    <n v="0.4"/>
    <n v="2"/>
    <n v="3"/>
    <n v="0.4"/>
    <n v="49.14"/>
  </r>
  <r>
    <x v="4"/>
    <n v="3154"/>
    <x v="0"/>
    <n v="20190226"/>
    <x v="19"/>
    <n v="1"/>
    <n v="9"/>
    <n v="0.1"/>
    <n v="5"/>
    <n v="0"/>
    <n v="1"/>
    <n v="5"/>
    <n v="0"/>
    <n v="1"/>
    <n v="50.18"/>
  </r>
  <r>
    <x v="5"/>
    <n v="3143"/>
    <x v="0"/>
    <n v="20190226"/>
    <x v="19"/>
    <n v="1"/>
    <n v="9"/>
    <n v="0.1"/>
    <n v="2"/>
    <n v="3"/>
    <n v="0.4"/>
    <n v="1"/>
    <n v="4"/>
    <n v="0.2"/>
    <n v="48.36"/>
  </r>
  <r>
    <x v="6"/>
    <n v="3146"/>
    <x v="0"/>
    <n v="20190226"/>
    <x v="19"/>
    <n v="0"/>
    <n v="10"/>
    <n v="0"/>
    <n v="4"/>
    <n v="1"/>
    <n v="0.8"/>
    <n v="5"/>
    <n v="0"/>
    <n v="1"/>
    <n v="42.379999999999995"/>
  </r>
  <r>
    <x v="7"/>
    <n v="3151"/>
    <x v="0"/>
    <n v="20190226"/>
    <x v="19"/>
    <n v="0"/>
    <n v="10"/>
    <n v="0"/>
    <n v="5"/>
    <n v="0"/>
    <n v="1"/>
    <n v="5"/>
    <n v="0"/>
    <n v="1"/>
    <n v="56.16"/>
  </r>
  <r>
    <x v="8"/>
    <n v="3153"/>
    <x v="0"/>
    <n v="20190226"/>
    <x v="19"/>
    <n v="1"/>
    <n v="9"/>
    <n v="0.1"/>
    <n v="5"/>
    <n v="0"/>
    <n v="1"/>
    <n v="5"/>
    <n v="0"/>
    <n v="1"/>
    <n v="58.24"/>
  </r>
  <r>
    <x v="9"/>
    <n v="3145"/>
    <x v="0"/>
    <n v="20190226"/>
    <x v="19"/>
    <n v="1"/>
    <n v="9"/>
    <n v="0.1"/>
    <n v="1"/>
    <n v="4"/>
    <n v="0.2"/>
    <n v="1"/>
    <n v="4"/>
    <n v="0.2"/>
    <n v="44.720000000000006"/>
  </r>
  <r>
    <x v="10"/>
    <n v="3152"/>
    <x v="0"/>
    <n v="20190226"/>
    <x v="19"/>
    <n v="0"/>
    <n v="10"/>
    <n v="0"/>
    <n v="0"/>
    <n v="5"/>
    <n v="0"/>
    <n v="4"/>
    <n v="1"/>
    <n v="0.8"/>
    <n v="36.92"/>
  </r>
  <r>
    <x v="11"/>
    <n v="3148"/>
    <x v="0"/>
    <n v="20190226"/>
    <x v="19"/>
    <n v="0"/>
    <n v="10"/>
    <n v="0"/>
    <n v="3"/>
    <n v="2"/>
    <n v="0.6"/>
    <n v="1"/>
    <n v="4"/>
    <n v="0.2"/>
    <n v="44.2"/>
  </r>
  <r>
    <x v="12"/>
    <n v="3165"/>
    <x v="1"/>
    <n v="20190226"/>
    <x v="19"/>
    <n v="0"/>
    <n v="10"/>
    <n v="0"/>
    <n v="0"/>
    <n v="5"/>
    <n v="0"/>
    <n v="0"/>
    <n v="5"/>
    <n v="0"/>
    <n v="50.44"/>
  </r>
  <r>
    <x v="13"/>
    <n v="3159"/>
    <x v="1"/>
    <n v="20190226"/>
    <x v="19"/>
    <n v="0"/>
    <n v="10"/>
    <n v="0"/>
    <n v="0"/>
    <n v="5"/>
    <n v="0"/>
    <n v="0"/>
    <n v="5"/>
    <n v="0"/>
    <n v="52.52"/>
  </r>
  <r>
    <x v="14"/>
    <n v="3166"/>
    <x v="1"/>
    <n v="20190226"/>
    <x v="19"/>
    <n v="0"/>
    <n v="10"/>
    <n v="0"/>
    <n v="1"/>
    <n v="4"/>
    <n v="0.2"/>
    <n v="0"/>
    <n v="5"/>
    <n v="0"/>
    <n v="55.64"/>
  </r>
  <r>
    <x v="15"/>
    <n v="3149"/>
    <x v="1"/>
    <n v="20190226"/>
    <x v="19"/>
    <n v="0"/>
    <n v="10"/>
    <n v="0"/>
    <n v="1"/>
    <n v="4"/>
    <n v="0.2"/>
    <n v="2"/>
    <n v="2"/>
    <n v="0.5"/>
    <n v="45.5"/>
  </r>
  <r>
    <x v="16"/>
    <n v="3162"/>
    <x v="1"/>
    <n v="20190226"/>
    <x v="19"/>
    <n v="0"/>
    <n v="10"/>
    <n v="0"/>
    <n v="0"/>
    <n v="6"/>
    <n v="0"/>
    <n v="0"/>
    <n v="4"/>
    <n v="0"/>
    <n v="50.96"/>
  </r>
  <r>
    <x v="17"/>
    <n v="3155"/>
    <x v="1"/>
    <n v="20190226"/>
    <x v="19"/>
    <n v="0"/>
    <n v="10"/>
    <n v="0"/>
    <n v="0"/>
    <n v="5"/>
    <n v="0"/>
    <n v="0"/>
    <n v="5"/>
    <n v="0"/>
    <n v="51.22"/>
  </r>
  <r>
    <x v="18"/>
    <n v="3157"/>
    <x v="1"/>
    <n v="20190226"/>
    <x v="19"/>
    <n v="0"/>
    <n v="10"/>
    <n v="0"/>
    <n v="0"/>
    <n v="5"/>
    <n v="0"/>
    <n v="0"/>
    <n v="5"/>
    <n v="0"/>
    <n v="51.220000000000006"/>
  </r>
  <r>
    <x v="19"/>
    <n v="3160"/>
    <x v="1"/>
    <n v="20190226"/>
    <x v="19"/>
    <n v="0"/>
    <n v="10"/>
    <n v="0"/>
    <n v="1"/>
    <n v="4"/>
    <n v="0.2"/>
    <n v="0"/>
    <n v="5"/>
    <n v="0"/>
    <n v="48.620000000000005"/>
  </r>
  <r>
    <x v="20"/>
    <n v="3163"/>
    <x v="1"/>
    <n v="20190226"/>
    <x v="19"/>
    <n v="0"/>
    <n v="9"/>
    <n v="0"/>
    <n v="0"/>
    <n v="5"/>
    <n v="0"/>
    <n v="0"/>
    <n v="5"/>
    <n v="0"/>
    <n v="44.980000000000004"/>
  </r>
  <r>
    <x v="21"/>
    <n v="3164"/>
    <x v="1"/>
    <n v="20190226"/>
    <x v="19"/>
    <n v="0"/>
    <n v="11"/>
    <n v="0"/>
    <n v="0"/>
    <n v="5"/>
    <n v="0"/>
    <n v="0"/>
    <n v="5"/>
    <n v="0"/>
    <n v="43.42"/>
  </r>
  <r>
    <x v="22"/>
    <n v="3150"/>
    <x v="1"/>
    <n v="20190226"/>
    <x v="19"/>
    <n v="0"/>
    <n v="10"/>
    <n v="0"/>
    <n v="0"/>
    <n v="5"/>
    <n v="0"/>
    <n v="0"/>
    <n v="5"/>
    <n v="0"/>
    <n v="39.78"/>
  </r>
  <r>
    <x v="23"/>
    <n v="3158"/>
    <x v="1"/>
    <n v="20190226"/>
    <x v="19"/>
    <n v="0"/>
    <n v="9"/>
    <n v="0"/>
    <n v="0"/>
    <n v="5"/>
    <n v="0"/>
    <n v="0"/>
    <n v="5"/>
    <n v="0"/>
    <n v="33.800000000000004"/>
  </r>
  <r>
    <x v="0"/>
    <n v="3161"/>
    <x v="0"/>
    <n v="20190312"/>
    <x v="20"/>
    <n v="0"/>
    <n v="10"/>
    <n v="0"/>
    <n v="5"/>
    <n v="0"/>
    <n v="1"/>
    <n v="5"/>
    <n v="0"/>
    <n v="1"/>
    <n v="48.879999999999995"/>
  </r>
  <r>
    <x v="1"/>
    <n v="3147"/>
    <x v="0"/>
    <n v="20190312"/>
    <x v="20"/>
    <n v="1"/>
    <n v="9"/>
    <n v="0.1"/>
    <n v="5"/>
    <n v="0"/>
    <n v="1"/>
    <n v="5"/>
    <n v="0"/>
    <n v="1"/>
    <n v="51.480000000000004"/>
  </r>
  <r>
    <x v="2"/>
    <n v="3144"/>
    <x v="0"/>
    <n v="20190312"/>
    <x v="20"/>
    <n v="1"/>
    <n v="2"/>
    <n v="0.33333333333333331"/>
    <n v="5"/>
    <n v="0"/>
    <n v="1"/>
    <n v="4"/>
    <n v="1"/>
    <n v="0.8"/>
    <n v="48.620000000000005"/>
  </r>
  <r>
    <x v="3"/>
    <n v="3156"/>
    <x v="0"/>
    <n v="20190312"/>
    <x v="20"/>
    <n v="0"/>
    <n v="10"/>
    <n v="0"/>
    <n v="1"/>
    <n v="4"/>
    <n v="0.2"/>
    <n v="1"/>
    <n v="4"/>
    <n v="0.2"/>
    <n v="49.14"/>
  </r>
  <r>
    <x v="4"/>
    <n v="3154"/>
    <x v="0"/>
    <n v="20190312"/>
    <x v="20"/>
    <n v="1"/>
    <n v="9"/>
    <n v="0.1"/>
    <n v="5"/>
    <n v="0"/>
    <n v="1"/>
    <n v="5"/>
    <n v="0"/>
    <n v="1"/>
    <n v="50.18"/>
  </r>
  <r>
    <x v="5"/>
    <n v="3143"/>
    <x v="0"/>
    <n v="20190312"/>
    <x v="20"/>
    <n v="1"/>
    <n v="9"/>
    <n v="0.1"/>
    <n v="2"/>
    <n v="3"/>
    <n v="0.4"/>
    <n v="1"/>
    <n v="4"/>
    <n v="0.2"/>
    <n v="48.36"/>
  </r>
  <r>
    <x v="6"/>
    <n v="3146"/>
    <x v="0"/>
    <n v="20190312"/>
    <x v="20"/>
    <n v="0"/>
    <n v="10"/>
    <n v="0"/>
    <n v="3"/>
    <n v="2"/>
    <n v="0.6"/>
    <n v="5"/>
    <n v="0"/>
    <n v="1"/>
    <n v="42.379999999999995"/>
  </r>
  <r>
    <x v="7"/>
    <n v="3151"/>
    <x v="0"/>
    <n v="20190312"/>
    <x v="20"/>
    <n v="0"/>
    <n v="10"/>
    <n v="0"/>
    <n v="5"/>
    <n v="0"/>
    <n v="1"/>
    <n v="5"/>
    <n v="0"/>
    <n v="1"/>
    <n v="56.16"/>
  </r>
  <r>
    <x v="8"/>
    <n v="3153"/>
    <x v="0"/>
    <n v="20190312"/>
    <x v="20"/>
    <n v="1"/>
    <n v="9"/>
    <n v="0.1"/>
    <n v="4"/>
    <n v="1"/>
    <n v="0.8"/>
    <n v="3"/>
    <n v="2"/>
    <n v="0.6"/>
    <n v="58.24"/>
  </r>
  <r>
    <x v="9"/>
    <n v="3145"/>
    <x v="0"/>
    <n v="20190312"/>
    <x v="20"/>
    <n v="1"/>
    <n v="9"/>
    <n v="0.1"/>
    <n v="1"/>
    <n v="4"/>
    <n v="0.2"/>
    <n v="1"/>
    <n v="4"/>
    <n v="0.2"/>
    <n v="44.720000000000006"/>
  </r>
  <r>
    <x v="10"/>
    <n v="3152"/>
    <x v="0"/>
    <n v="20190312"/>
    <x v="20"/>
    <n v="0"/>
    <n v="10"/>
    <n v="0"/>
    <n v="0"/>
    <n v="5"/>
    <n v="0"/>
    <n v="2"/>
    <n v="3"/>
    <n v="0.4"/>
    <n v="36.92"/>
  </r>
  <r>
    <x v="11"/>
    <n v="3148"/>
    <x v="0"/>
    <n v="20190312"/>
    <x v="20"/>
    <n v="0"/>
    <n v="10"/>
    <n v="0"/>
    <n v="3"/>
    <n v="2"/>
    <n v="0.6"/>
    <n v="0"/>
    <n v="5"/>
    <n v="0"/>
    <n v="44.2"/>
  </r>
  <r>
    <x v="12"/>
    <n v="3165"/>
    <x v="1"/>
    <n v="20190312"/>
    <x v="20"/>
    <n v="0"/>
    <n v="10"/>
    <n v="0"/>
    <n v="0"/>
    <n v="5"/>
    <n v="0"/>
    <n v="0"/>
    <n v="5"/>
    <n v="0"/>
    <n v="50.44"/>
  </r>
  <r>
    <x v="13"/>
    <n v="3159"/>
    <x v="1"/>
    <n v="20190312"/>
    <x v="20"/>
    <n v="0"/>
    <n v="10"/>
    <n v="0"/>
    <n v="0"/>
    <n v="5"/>
    <n v="0"/>
    <n v="0"/>
    <n v="5"/>
    <n v="0"/>
    <n v="52.52"/>
  </r>
  <r>
    <x v="14"/>
    <n v="3166"/>
    <x v="1"/>
    <n v="20190312"/>
    <x v="20"/>
    <n v="0"/>
    <n v="10"/>
    <n v="0"/>
    <n v="1"/>
    <n v="4"/>
    <n v="0.2"/>
    <n v="0"/>
    <n v="5"/>
    <n v="0"/>
    <n v="55.64"/>
  </r>
  <r>
    <x v="15"/>
    <n v="3149"/>
    <x v="1"/>
    <n v="20190312"/>
    <x v="20"/>
    <n v="0"/>
    <n v="10"/>
    <n v="0"/>
    <n v="0"/>
    <n v="5"/>
    <n v="0"/>
    <n v="2"/>
    <n v="2"/>
    <n v="0.5"/>
    <n v="45.5"/>
  </r>
  <r>
    <x v="16"/>
    <n v="3162"/>
    <x v="1"/>
    <n v="20190312"/>
    <x v="20"/>
    <n v="0"/>
    <n v="10"/>
    <n v="0"/>
    <n v="0"/>
    <n v="6"/>
    <n v="0"/>
    <n v="0"/>
    <n v="4"/>
    <n v="0"/>
    <n v="50.96"/>
  </r>
  <r>
    <x v="17"/>
    <n v="3155"/>
    <x v="1"/>
    <n v="20190312"/>
    <x v="20"/>
    <n v="0"/>
    <n v="10"/>
    <n v="0"/>
    <n v="0"/>
    <n v="5"/>
    <n v="0"/>
    <n v="0"/>
    <n v="5"/>
    <n v="0"/>
    <n v="51.22"/>
  </r>
  <r>
    <x v="18"/>
    <n v="3157"/>
    <x v="1"/>
    <n v="20190312"/>
    <x v="20"/>
    <n v="0"/>
    <n v="10"/>
    <n v="0"/>
    <n v="0"/>
    <n v="5"/>
    <n v="0"/>
    <n v="0"/>
    <n v="5"/>
    <n v="0"/>
    <n v="51.220000000000006"/>
  </r>
  <r>
    <x v="19"/>
    <n v="3160"/>
    <x v="1"/>
    <n v="20190312"/>
    <x v="20"/>
    <n v="0"/>
    <n v="10"/>
    <n v="0"/>
    <n v="0"/>
    <n v="5"/>
    <n v="0"/>
    <n v="0"/>
    <n v="5"/>
    <n v="0"/>
    <n v="48.620000000000005"/>
  </r>
  <r>
    <x v="20"/>
    <n v="3163"/>
    <x v="1"/>
    <n v="20190312"/>
    <x v="20"/>
    <n v="0"/>
    <n v="9"/>
    <n v="0"/>
    <n v="0"/>
    <n v="5"/>
    <n v="0"/>
    <n v="0"/>
    <n v="5"/>
    <n v="0"/>
    <n v="44.980000000000004"/>
  </r>
  <r>
    <x v="21"/>
    <n v="3164"/>
    <x v="1"/>
    <n v="20190312"/>
    <x v="20"/>
    <n v="0"/>
    <n v="11"/>
    <n v="0"/>
    <n v="0"/>
    <n v="5"/>
    <n v="0"/>
    <n v="0"/>
    <n v="5"/>
    <n v="0"/>
    <n v="43.42"/>
  </r>
  <r>
    <x v="22"/>
    <n v="3150"/>
    <x v="1"/>
    <n v="20190312"/>
    <x v="20"/>
    <n v="0"/>
    <n v="10"/>
    <n v="0"/>
    <n v="0"/>
    <n v="5"/>
    <n v="0"/>
    <n v="0"/>
    <n v="5"/>
    <n v="0"/>
    <n v="39.78"/>
  </r>
  <r>
    <x v="23"/>
    <n v="3158"/>
    <x v="1"/>
    <n v="20190312"/>
    <x v="20"/>
    <n v="0"/>
    <n v="9"/>
    <n v="0"/>
    <n v="0"/>
    <n v="5"/>
    <n v="0"/>
    <n v="0"/>
    <n v="5"/>
    <n v="0"/>
    <n v="33.800000000000004"/>
  </r>
  <r>
    <x v="0"/>
    <n v="3161"/>
    <x v="0"/>
    <n v="20190326"/>
    <x v="21"/>
    <n v="0"/>
    <n v="10"/>
    <n v="0"/>
    <n v="1"/>
    <n v="4"/>
    <n v="0.2"/>
    <n v="1"/>
    <n v="4"/>
    <n v="0.2"/>
    <n v="48.879999999999995"/>
  </r>
  <r>
    <x v="1"/>
    <n v="3147"/>
    <x v="0"/>
    <n v="20190326"/>
    <x v="21"/>
    <n v="0"/>
    <n v="10"/>
    <n v="0"/>
    <n v="1"/>
    <n v="4"/>
    <n v="0.2"/>
    <n v="1"/>
    <n v="4"/>
    <n v="0.2"/>
    <n v="51.480000000000004"/>
  </r>
  <r>
    <x v="2"/>
    <n v="3144"/>
    <x v="0"/>
    <n v="20190326"/>
    <x v="21"/>
    <n v="0"/>
    <n v="3"/>
    <n v="0"/>
    <n v="3"/>
    <n v="2"/>
    <n v="0.6"/>
    <n v="1"/>
    <n v="4"/>
    <n v="0.2"/>
    <n v="48.620000000000005"/>
  </r>
  <r>
    <x v="3"/>
    <n v="3156"/>
    <x v="0"/>
    <n v="20190326"/>
    <x v="21"/>
    <n v="0"/>
    <n v="10"/>
    <n v="0"/>
    <n v="0"/>
    <n v="5"/>
    <n v="0"/>
    <n v="0"/>
    <n v="5"/>
    <n v="0"/>
    <n v="49.14"/>
  </r>
  <r>
    <x v="4"/>
    <n v="3154"/>
    <x v="0"/>
    <n v="20190326"/>
    <x v="21"/>
    <n v="0"/>
    <n v="10"/>
    <n v="0"/>
    <n v="2"/>
    <n v="3"/>
    <n v="0.4"/>
    <n v="0"/>
    <n v="5"/>
    <n v="0"/>
    <n v="50.18"/>
  </r>
  <r>
    <x v="5"/>
    <n v="3143"/>
    <x v="0"/>
    <n v="20190326"/>
    <x v="21"/>
    <n v="0"/>
    <n v="10"/>
    <n v="0"/>
    <n v="0"/>
    <n v="5"/>
    <n v="0"/>
    <n v="0"/>
    <n v="5"/>
    <n v="0"/>
    <n v="48.36"/>
  </r>
  <r>
    <x v="6"/>
    <n v="3146"/>
    <x v="0"/>
    <n v="20190326"/>
    <x v="21"/>
    <n v="0"/>
    <n v="10"/>
    <n v="0"/>
    <n v="0"/>
    <n v="5"/>
    <n v="0"/>
    <n v="0"/>
    <n v="5"/>
    <n v="0"/>
    <n v="42.379999999999995"/>
  </r>
  <r>
    <x v="7"/>
    <n v="3151"/>
    <x v="0"/>
    <n v="20190326"/>
    <x v="21"/>
    <n v="0"/>
    <n v="10"/>
    <n v="0"/>
    <n v="1"/>
    <n v="4"/>
    <n v="0.2"/>
    <n v="0"/>
    <n v="5"/>
    <n v="0"/>
    <n v="56.16"/>
  </r>
  <r>
    <x v="8"/>
    <n v="3153"/>
    <x v="0"/>
    <n v="20190326"/>
    <x v="21"/>
    <n v="0"/>
    <n v="10"/>
    <n v="0"/>
    <n v="0"/>
    <n v="5"/>
    <n v="0"/>
    <n v="0"/>
    <n v="5"/>
    <n v="0"/>
    <n v="58.24"/>
  </r>
  <r>
    <x v="9"/>
    <n v="3145"/>
    <x v="0"/>
    <n v="20190326"/>
    <x v="21"/>
    <n v="0"/>
    <n v="10"/>
    <n v="0"/>
    <n v="0"/>
    <n v="5"/>
    <n v="0"/>
    <n v="0"/>
    <n v="5"/>
    <n v="0"/>
    <n v="44.720000000000006"/>
  </r>
  <r>
    <x v="10"/>
    <n v="3152"/>
    <x v="0"/>
    <n v="20190326"/>
    <x v="21"/>
    <n v="0"/>
    <n v="10"/>
    <n v="0"/>
    <n v="0"/>
    <n v="5"/>
    <n v="0"/>
    <n v="0"/>
    <n v="5"/>
    <n v="0"/>
    <n v="36.92"/>
  </r>
  <r>
    <x v="11"/>
    <n v="3148"/>
    <x v="0"/>
    <n v="20190326"/>
    <x v="21"/>
    <n v="0"/>
    <n v="10"/>
    <n v="0"/>
    <n v="0"/>
    <n v="5"/>
    <n v="0"/>
    <n v="0"/>
    <n v="5"/>
    <n v="0"/>
    <n v="44.2"/>
  </r>
  <r>
    <x v="12"/>
    <n v="3165"/>
    <x v="1"/>
    <n v="20190326"/>
    <x v="21"/>
    <n v="0"/>
    <n v="10"/>
    <n v="0"/>
    <n v="0"/>
    <n v="5"/>
    <n v="0"/>
    <n v="0"/>
    <n v="5"/>
    <n v="0"/>
    <n v="50.44"/>
  </r>
  <r>
    <x v="13"/>
    <n v="3159"/>
    <x v="1"/>
    <n v="20190326"/>
    <x v="21"/>
    <n v="0"/>
    <n v="10"/>
    <n v="0"/>
    <n v="0"/>
    <n v="5"/>
    <n v="0"/>
    <n v="0"/>
    <n v="5"/>
    <n v="0"/>
    <n v="52.52"/>
  </r>
  <r>
    <x v="14"/>
    <n v="3166"/>
    <x v="1"/>
    <n v="20190326"/>
    <x v="21"/>
    <n v="0"/>
    <n v="10"/>
    <n v="0"/>
    <n v="0"/>
    <n v="5"/>
    <n v="0"/>
    <n v="0"/>
    <n v="5"/>
    <n v="0"/>
    <n v="55.64"/>
  </r>
  <r>
    <x v="15"/>
    <n v="3149"/>
    <x v="1"/>
    <n v="20190326"/>
    <x v="21"/>
    <n v="0"/>
    <n v="10"/>
    <n v="0"/>
    <n v="0"/>
    <n v="5"/>
    <n v="0"/>
    <n v="0"/>
    <n v="4"/>
    <n v="0"/>
    <n v="45.5"/>
  </r>
  <r>
    <x v="16"/>
    <n v="3162"/>
    <x v="1"/>
    <n v="20190326"/>
    <x v="21"/>
    <n v="0"/>
    <n v="10"/>
    <n v="0"/>
    <n v="0"/>
    <n v="6"/>
    <n v="0"/>
    <n v="0"/>
    <n v="4"/>
    <n v="0"/>
    <n v="50.96"/>
  </r>
  <r>
    <x v="17"/>
    <n v="3155"/>
    <x v="1"/>
    <n v="20190326"/>
    <x v="21"/>
    <n v="0"/>
    <n v="10"/>
    <n v="0"/>
    <n v="0"/>
    <n v="5"/>
    <n v="0"/>
    <n v="0"/>
    <n v="5"/>
    <n v="0"/>
    <n v="51.22"/>
  </r>
  <r>
    <x v="18"/>
    <n v="3157"/>
    <x v="1"/>
    <n v="20190326"/>
    <x v="21"/>
    <n v="0"/>
    <n v="10"/>
    <n v="0"/>
    <n v="0"/>
    <n v="5"/>
    <n v="0"/>
    <n v="0"/>
    <n v="5"/>
    <n v="0"/>
    <n v="51.220000000000006"/>
  </r>
  <r>
    <x v="19"/>
    <n v="3160"/>
    <x v="1"/>
    <n v="20190326"/>
    <x v="21"/>
    <n v="0"/>
    <n v="10"/>
    <n v="0"/>
    <n v="0"/>
    <n v="5"/>
    <n v="0"/>
    <n v="0"/>
    <n v="5"/>
    <n v="0"/>
    <n v="48.620000000000005"/>
  </r>
  <r>
    <x v="20"/>
    <n v="3163"/>
    <x v="1"/>
    <n v="20190326"/>
    <x v="21"/>
    <n v="0"/>
    <n v="9"/>
    <n v="0"/>
    <n v="0"/>
    <n v="5"/>
    <n v="0"/>
    <n v="0"/>
    <n v="5"/>
    <n v="0"/>
    <n v="44.980000000000004"/>
  </r>
  <r>
    <x v="21"/>
    <n v="3164"/>
    <x v="1"/>
    <n v="20190326"/>
    <x v="21"/>
    <n v="0"/>
    <n v="11"/>
    <n v="0"/>
    <n v="0"/>
    <n v="5"/>
    <n v="0"/>
    <n v="0"/>
    <n v="5"/>
    <n v="0"/>
    <n v="43.42"/>
  </r>
  <r>
    <x v="22"/>
    <n v="3150"/>
    <x v="1"/>
    <n v="20190326"/>
    <x v="21"/>
    <n v="0"/>
    <n v="10"/>
    <n v="0"/>
    <n v="0"/>
    <n v="5"/>
    <n v="0"/>
    <n v="0"/>
    <n v="5"/>
    <n v="0"/>
    <n v="39.78"/>
  </r>
  <r>
    <x v="23"/>
    <n v="3158"/>
    <x v="1"/>
    <n v="20190326"/>
    <x v="21"/>
    <n v="0"/>
    <n v="9"/>
    <n v="0"/>
    <n v="0"/>
    <n v="5"/>
    <n v="0"/>
    <n v="0"/>
    <n v="5"/>
    <n v="0"/>
    <n v="33.800000000000004"/>
  </r>
  <r>
    <x v="0"/>
    <n v="3161"/>
    <x v="0"/>
    <n v="20190408"/>
    <x v="22"/>
    <n v="0"/>
    <n v="10"/>
    <n v="0"/>
    <n v="0"/>
    <n v="5"/>
    <n v="0"/>
    <n v="1"/>
    <n v="4"/>
    <n v="0.2"/>
    <n v="48.879999999999995"/>
  </r>
  <r>
    <x v="1"/>
    <n v="3147"/>
    <x v="0"/>
    <n v="20190408"/>
    <x v="22"/>
    <n v="0"/>
    <n v="10"/>
    <n v="0"/>
    <n v="1"/>
    <n v="4"/>
    <n v="0.2"/>
    <n v="0"/>
    <n v="5"/>
    <n v="0"/>
    <n v="51.480000000000004"/>
  </r>
  <r>
    <x v="2"/>
    <n v="3144"/>
    <x v="0"/>
    <n v="20190408"/>
    <x v="22"/>
    <n v="0"/>
    <n v="3"/>
    <n v="0"/>
    <n v="2"/>
    <n v="3"/>
    <n v="0.4"/>
    <n v="1"/>
    <n v="4"/>
    <n v="0.2"/>
    <n v="48.620000000000005"/>
  </r>
  <r>
    <x v="3"/>
    <n v="3156"/>
    <x v="0"/>
    <n v="20190408"/>
    <x v="22"/>
    <n v="0"/>
    <n v="10"/>
    <n v="0"/>
    <n v="0"/>
    <n v="5"/>
    <n v="0"/>
    <n v="0"/>
    <n v="5"/>
    <n v="0"/>
    <n v="49.14"/>
  </r>
  <r>
    <x v="4"/>
    <n v="3154"/>
    <x v="0"/>
    <n v="20190408"/>
    <x v="22"/>
    <n v="0"/>
    <n v="10"/>
    <n v="0"/>
    <n v="0"/>
    <n v="5"/>
    <n v="0"/>
    <n v="0"/>
    <n v="5"/>
    <n v="0"/>
    <n v="50.18"/>
  </r>
  <r>
    <x v="5"/>
    <n v="3143"/>
    <x v="0"/>
    <n v="20190408"/>
    <x v="22"/>
    <n v="0"/>
    <n v="10"/>
    <n v="0"/>
    <n v="0"/>
    <n v="5"/>
    <n v="0"/>
    <n v="0"/>
    <n v="5"/>
    <n v="0"/>
    <n v="48.36"/>
  </r>
  <r>
    <x v="6"/>
    <n v="3146"/>
    <x v="0"/>
    <n v="20190408"/>
    <x v="22"/>
    <n v="0"/>
    <n v="10"/>
    <n v="0"/>
    <n v="0"/>
    <n v="5"/>
    <n v="0"/>
    <n v="0"/>
    <n v="5"/>
    <n v="0"/>
    <n v="42.379999999999995"/>
  </r>
  <r>
    <x v="7"/>
    <n v="3151"/>
    <x v="0"/>
    <n v="20190408"/>
    <x v="22"/>
    <n v="0"/>
    <n v="10"/>
    <n v="0"/>
    <n v="0"/>
    <n v="5"/>
    <n v="0"/>
    <n v="0"/>
    <n v="5"/>
    <n v="0"/>
    <n v="56.16"/>
  </r>
  <r>
    <x v="8"/>
    <n v="3153"/>
    <x v="0"/>
    <n v="20190408"/>
    <x v="22"/>
    <n v="0"/>
    <n v="10"/>
    <n v="0"/>
    <n v="0"/>
    <n v="5"/>
    <n v="0"/>
    <n v="0"/>
    <n v="5"/>
    <n v="0"/>
    <n v="58.24"/>
  </r>
  <r>
    <x v="9"/>
    <n v="3145"/>
    <x v="0"/>
    <n v="20190408"/>
    <x v="22"/>
    <n v="0"/>
    <n v="10"/>
    <n v="0"/>
    <n v="0"/>
    <n v="5"/>
    <n v="0"/>
    <n v="0"/>
    <n v="5"/>
    <n v="0"/>
    <n v="44.720000000000006"/>
  </r>
  <r>
    <x v="10"/>
    <n v="3152"/>
    <x v="0"/>
    <n v="20190408"/>
    <x v="22"/>
    <n v="0"/>
    <n v="10"/>
    <n v="0"/>
    <n v="0"/>
    <n v="5"/>
    <n v="0"/>
    <n v="0"/>
    <n v="5"/>
    <n v="0"/>
    <n v="36.92"/>
  </r>
  <r>
    <x v="11"/>
    <n v="3148"/>
    <x v="0"/>
    <n v="20190408"/>
    <x v="22"/>
    <n v="0"/>
    <n v="10"/>
    <n v="0"/>
    <n v="0"/>
    <n v="5"/>
    <n v="0"/>
    <n v="0"/>
    <n v="5"/>
    <n v="0"/>
    <n v="44.2"/>
  </r>
  <r>
    <x v="12"/>
    <n v="3165"/>
    <x v="1"/>
    <n v="20190408"/>
    <x v="22"/>
    <n v="0"/>
    <n v="10"/>
    <n v="0"/>
    <n v="0"/>
    <n v="5"/>
    <n v="0"/>
    <n v="0"/>
    <n v="5"/>
    <n v="0"/>
    <n v="50.44"/>
  </r>
  <r>
    <x v="13"/>
    <n v="3159"/>
    <x v="1"/>
    <n v="20190408"/>
    <x v="22"/>
    <n v="0"/>
    <n v="10"/>
    <n v="0"/>
    <n v="0"/>
    <n v="5"/>
    <n v="0"/>
    <n v="0"/>
    <n v="5"/>
    <n v="0"/>
    <n v="52.52"/>
  </r>
  <r>
    <x v="14"/>
    <n v="3166"/>
    <x v="1"/>
    <n v="20190408"/>
    <x v="22"/>
    <n v="0"/>
    <n v="10"/>
    <n v="0"/>
    <n v="0"/>
    <n v="5"/>
    <n v="0"/>
    <n v="0"/>
    <n v="5"/>
    <n v="0"/>
    <n v="55.64"/>
  </r>
  <r>
    <x v="15"/>
    <n v="3149"/>
    <x v="1"/>
    <n v="20190408"/>
    <x v="22"/>
    <n v="0"/>
    <n v="10"/>
    <n v="0"/>
    <n v="0"/>
    <n v="5"/>
    <n v="0"/>
    <n v="0"/>
    <n v="4"/>
    <n v="0"/>
    <n v="45.5"/>
  </r>
  <r>
    <x v="16"/>
    <n v="3162"/>
    <x v="1"/>
    <n v="20190408"/>
    <x v="22"/>
    <n v="0"/>
    <n v="10"/>
    <n v="0"/>
    <n v="0"/>
    <n v="6"/>
    <n v="0"/>
    <n v="0"/>
    <n v="4"/>
    <n v="0"/>
    <n v="50.96"/>
  </r>
  <r>
    <x v="17"/>
    <n v="3155"/>
    <x v="1"/>
    <n v="20190408"/>
    <x v="22"/>
    <n v="0"/>
    <n v="10"/>
    <n v="0"/>
    <n v="0"/>
    <n v="5"/>
    <n v="0"/>
    <n v="0"/>
    <n v="5"/>
    <n v="0"/>
    <n v="51.22"/>
  </r>
  <r>
    <x v="18"/>
    <n v="3157"/>
    <x v="1"/>
    <n v="20190408"/>
    <x v="22"/>
    <n v="0"/>
    <n v="10"/>
    <n v="0"/>
    <n v="0"/>
    <n v="5"/>
    <n v="0"/>
    <n v="0"/>
    <n v="5"/>
    <n v="0"/>
    <n v="51.220000000000006"/>
  </r>
  <r>
    <x v="19"/>
    <n v="3160"/>
    <x v="1"/>
    <n v="20190408"/>
    <x v="22"/>
    <n v="0"/>
    <n v="10"/>
    <n v="0"/>
    <n v="0"/>
    <n v="5"/>
    <n v="0"/>
    <n v="0"/>
    <n v="5"/>
    <n v="0"/>
    <n v="48.620000000000005"/>
  </r>
  <r>
    <x v="20"/>
    <n v="3163"/>
    <x v="1"/>
    <n v="20190408"/>
    <x v="22"/>
    <n v="0"/>
    <n v="9"/>
    <n v="0"/>
    <n v="0"/>
    <n v="5"/>
    <n v="0"/>
    <n v="0"/>
    <n v="5"/>
    <n v="0"/>
    <n v="44.980000000000004"/>
  </r>
  <r>
    <x v="21"/>
    <n v="3164"/>
    <x v="1"/>
    <n v="20190408"/>
    <x v="22"/>
    <n v="0"/>
    <n v="11"/>
    <n v="0"/>
    <n v="0"/>
    <n v="5"/>
    <n v="0"/>
    <n v="0"/>
    <n v="5"/>
    <n v="0"/>
    <n v="43.42"/>
  </r>
  <r>
    <x v="22"/>
    <n v="3150"/>
    <x v="1"/>
    <n v="20190408"/>
    <x v="22"/>
    <n v="0"/>
    <n v="10"/>
    <n v="0"/>
    <n v="0"/>
    <n v="5"/>
    <n v="0"/>
    <n v="0"/>
    <n v="5"/>
    <n v="0"/>
    <n v="39.78"/>
  </r>
  <r>
    <x v="23"/>
    <n v="3158"/>
    <x v="1"/>
    <n v="20190408"/>
    <x v="22"/>
    <n v="0"/>
    <n v="9"/>
    <n v="0"/>
    <n v="0"/>
    <n v="5"/>
    <n v="0"/>
    <n v="0"/>
    <n v="5"/>
    <n v="0"/>
    <n v="33.800000000000004"/>
  </r>
  <r>
    <x v="0"/>
    <n v="3161"/>
    <x v="0"/>
    <n v="20190423"/>
    <x v="23"/>
    <n v="0"/>
    <n v="10"/>
    <n v="0"/>
    <n v="0"/>
    <n v="5"/>
    <n v="0"/>
    <n v="1"/>
    <n v="4"/>
    <n v="0.2"/>
    <n v="48.879999999999995"/>
  </r>
  <r>
    <x v="1"/>
    <n v="3147"/>
    <x v="0"/>
    <n v="20190423"/>
    <x v="23"/>
    <n v="0"/>
    <n v="10"/>
    <n v="0"/>
    <n v="1"/>
    <n v="4"/>
    <n v="0.2"/>
    <n v="0"/>
    <n v="5"/>
    <n v="0"/>
    <n v="51.480000000000004"/>
  </r>
  <r>
    <x v="2"/>
    <n v="3144"/>
    <x v="0"/>
    <n v="20190423"/>
    <x v="23"/>
    <n v="0"/>
    <n v="3"/>
    <n v="0"/>
    <n v="2"/>
    <n v="3"/>
    <n v="0.4"/>
    <n v="1"/>
    <n v="4"/>
    <n v="0.2"/>
    <n v="48.620000000000005"/>
  </r>
  <r>
    <x v="3"/>
    <n v="3156"/>
    <x v="0"/>
    <n v="20190423"/>
    <x v="23"/>
    <n v="0"/>
    <n v="10"/>
    <n v="0"/>
    <n v="0"/>
    <n v="5"/>
    <n v="0"/>
    <n v="0"/>
    <n v="5"/>
    <n v="0"/>
    <n v="49.14"/>
  </r>
  <r>
    <x v="4"/>
    <n v="3154"/>
    <x v="0"/>
    <n v="20190423"/>
    <x v="23"/>
    <n v="0"/>
    <n v="10"/>
    <n v="0"/>
    <n v="0"/>
    <n v="5"/>
    <n v="0"/>
    <n v="0"/>
    <n v="5"/>
    <n v="0"/>
    <n v="50.18"/>
  </r>
  <r>
    <x v="5"/>
    <n v="3143"/>
    <x v="0"/>
    <n v="20190423"/>
    <x v="23"/>
    <n v="0"/>
    <n v="10"/>
    <n v="0"/>
    <n v="0"/>
    <n v="5"/>
    <n v="0"/>
    <n v="0"/>
    <n v="5"/>
    <n v="0"/>
    <n v="48.36"/>
  </r>
  <r>
    <x v="6"/>
    <n v="3146"/>
    <x v="0"/>
    <n v="20190423"/>
    <x v="23"/>
    <n v="0"/>
    <n v="10"/>
    <n v="0"/>
    <n v="0"/>
    <n v="5"/>
    <n v="0"/>
    <n v="0"/>
    <n v="5"/>
    <n v="0"/>
    <n v="42.379999999999995"/>
  </r>
  <r>
    <x v="7"/>
    <n v="3151"/>
    <x v="0"/>
    <n v="20190423"/>
    <x v="23"/>
    <n v="0"/>
    <n v="10"/>
    <n v="0"/>
    <n v="0"/>
    <n v="5"/>
    <n v="0"/>
    <n v="0"/>
    <n v="5"/>
    <n v="0"/>
    <n v="56.16"/>
  </r>
  <r>
    <x v="8"/>
    <n v="3153"/>
    <x v="0"/>
    <n v="20190423"/>
    <x v="23"/>
    <n v="0"/>
    <n v="10"/>
    <n v="0"/>
    <n v="0"/>
    <n v="5"/>
    <n v="0"/>
    <n v="0"/>
    <n v="5"/>
    <n v="0"/>
    <n v="58.24"/>
  </r>
  <r>
    <x v="9"/>
    <n v="3145"/>
    <x v="0"/>
    <n v="20190423"/>
    <x v="23"/>
    <n v="0"/>
    <n v="10"/>
    <n v="0"/>
    <n v="0"/>
    <n v="5"/>
    <n v="0"/>
    <n v="0"/>
    <n v="5"/>
    <n v="0"/>
    <n v="44.720000000000006"/>
  </r>
  <r>
    <x v="10"/>
    <n v="3152"/>
    <x v="0"/>
    <n v="20190423"/>
    <x v="23"/>
    <n v="0"/>
    <n v="10"/>
    <n v="0"/>
    <n v="0"/>
    <n v="5"/>
    <n v="0"/>
    <n v="0"/>
    <n v="5"/>
    <n v="0"/>
    <n v="36.92"/>
  </r>
  <r>
    <x v="11"/>
    <n v="3148"/>
    <x v="0"/>
    <n v="20190423"/>
    <x v="23"/>
    <n v="0"/>
    <n v="10"/>
    <n v="0"/>
    <n v="0"/>
    <n v="5"/>
    <n v="0"/>
    <n v="0"/>
    <n v="5"/>
    <n v="0"/>
    <n v="44.2"/>
  </r>
  <r>
    <x v="12"/>
    <n v="3165"/>
    <x v="1"/>
    <n v="20190423"/>
    <x v="23"/>
    <n v="0"/>
    <n v="10"/>
    <n v="0"/>
    <n v="0"/>
    <n v="5"/>
    <n v="0"/>
    <n v="0"/>
    <n v="5"/>
    <n v="0"/>
    <n v="50.44"/>
  </r>
  <r>
    <x v="13"/>
    <n v="3159"/>
    <x v="1"/>
    <n v="20190423"/>
    <x v="23"/>
    <n v="0"/>
    <n v="10"/>
    <n v="0"/>
    <n v="0"/>
    <n v="5"/>
    <n v="0"/>
    <n v="0"/>
    <n v="5"/>
    <n v="0"/>
    <n v="52.52"/>
  </r>
  <r>
    <x v="14"/>
    <n v="3166"/>
    <x v="1"/>
    <n v="20190423"/>
    <x v="23"/>
    <n v="0"/>
    <n v="10"/>
    <n v="0"/>
    <n v="0"/>
    <n v="5"/>
    <n v="0"/>
    <n v="0"/>
    <n v="5"/>
    <n v="0"/>
    <n v="55.64"/>
  </r>
  <r>
    <x v="15"/>
    <n v="3149"/>
    <x v="1"/>
    <n v="20190423"/>
    <x v="23"/>
    <n v="0"/>
    <n v="10"/>
    <n v="0"/>
    <n v="0"/>
    <n v="5"/>
    <n v="0"/>
    <n v="0"/>
    <n v="4"/>
    <n v="0"/>
    <n v="45.5"/>
  </r>
  <r>
    <x v="16"/>
    <n v="3162"/>
    <x v="1"/>
    <n v="20190423"/>
    <x v="23"/>
    <n v="0"/>
    <n v="10"/>
    <n v="0"/>
    <n v="0"/>
    <n v="6"/>
    <n v="0"/>
    <n v="0"/>
    <n v="4"/>
    <n v="0"/>
    <n v="50.96"/>
  </r>
  <r>
    <x v="17"/>
    <n v="3155"/>
    <x v="1"/>
    <n v="20190423"/>
    <x v="23"/>
    <n v="0"/>
    <n v="10"/>
    <n v="0"/>
    <n v="0"/>
    <n v="5"/>
    <n v="0"/>
    <n v="0"/>
    <n v="5"/>
    <n v="0"/>
    <n v="51.22"/>
  </r>
  <r>
    <x v="18"/>
    <n v="3157"/>
    <x v="1"/>
    <n v="20190423"/>
    <x v="23"/>
    <n v="0"/>
    <n v="10"/>
    <n v="0"/>
    <n v="0"/>
    <n v="5"/>
    <n v="0"/>
    <n v="0"/>
    <n v="5"/>
    <n v="0"/>
    <n v="51.220000000000006"/>
  </r>
  <r>
    <x v="19"/>
    <n v="3160"/>
    <x v="1"/>
    <n v="20190423"/>
    <x v="23"/>
    <n v="0"/>
    <n v="10"/>
    <n v="0"/>
    <n v="0"/>
    <n v="5"/>
    <n v="0"/>
    <n v="0"/>
    <n v="5"/>
    <n v="0"/>
    <n v="48.620000000000005"/>
  </r>
  <r>
    <x v="20"/>
    <n v="3163"/>
    <x v="1"/>
    <n v="20190423"/>
    <x v="23"/>
    <n v="0"/>
    <n v="9"/>
    <n v="0"/>
    <n v="0"/>
    <n v="5"/>
    <n v="0"/>
    <n v="0"/>
    <n v="5"/>
    <n v="0"/>
    <n v="44.980000000000004"/>
  </r>
  <r>
    <x v="21"/>
    <n v="3164"/>
    <x v="1"/>
    <n v="20190423"/>
    <x v="23"/>
    <n v="0"/>
    <n v="11"/>
    <n v="0"/>
    <n v="0"/>
    <n v="5"/>
    <n v="0"/>
    <n v="0"/>
    <n v="5"/>
    <n v="0"/>
    <n v="43.42"/>
  </r>
  <r>
    <x v="22"/>
    <n v="3150"/>
    <x v="1"/>
    <n v="20190423"/>
    <x v="23"/>
    <n v="0"/>
    <n v="10"/>
    <n v="0"/>
    <n v="0"/>
    <n v="5"/>
    <n v="0"/>
    <n v="0"/>
    <n v="5"/>
    <n v="0"/>
    <n v="39.78"/>
  </r>
  <r>
    <x v="23"/>
    <n v="3158"/>
    <x v="1"/>
    <n v="20190423"/>
    <x v="23"/>
    <n v="0"/>
    <n v="9"/>
    <n v="0"/>
    <n v="0"/>
    <n v="5"/>
    <n v="0"/>
    <n v="0"/>
    <n v="5"/>
    <n v="0"/>
    <n v="33.800000000000004"/>
  </r>
  <r>
    <x v="0"/>
    <n v="3161"/>
    <x v="0"/>
    <n v="20190514"/>
    <x v="24"/>
    <n v="0"/>
    <n v="10"/>
    <n v="0"/>
    <n v="0"/>
    <n v="5"/>
    <n v="0"/>
    <n v="0"/>
    <n v="5"/>
    <n v="0"/>
    <n v="48.879999999999995"/>
  </r>
  <r>
    <x v="1"/>
    <n v="3147"/>
    <x v="0"/>
    <n v="20190514"/>
    <x v="24"/>
    <n v="0"/>
    <n v="10"/>
    <n v="0"/>
    <n v="0"/>
    <n v="5"/>
    <n v="0"/>
    <n v="0"/>
    <n v="5"/>
    <n v="0"/>
    <n v="51.480000000000004"/>
  </r>
  <r>
    <x v="2"/>
    <n v="3144"/>
    <x v="0"/>
    <n v="20190514"/>
    <x v="24"/>
    <n v="0"/>
    <n v="3"/>
    <n v="0"/>
    <n v="1"/>
    <n v="4"/>
    <n v="0.2"/>
    <n v="1"/>
    <n v="4"/>
    <n v="0.2"/>
    <n v="48.620000000000005"/>
  </r>
  <r>
    <x v="3"/>
    <n v="3156"/>
    <x v="0"/>
    <n v="20190514"/>
    <x v="24"/>
    <n v="0"/>
    <n v="10"/>
    <n v="0"/>
    <n v="0"/>
    <n v="5"/>
    <n v="0"/>
    <n v="0"/>
    <n v="5"/>
    <n v="0"/>
    <n v="49.14"/>
  </r>
  <r>
    <x v="4"/>
    <n v="3154"/>
    <x v="0"/>
    <n v="20190514"/>
    <x v="24"/>
    <n v="0"/>
    <n v="10"/>
    <n v="0"/>
    <n v="0"/>
    <n v="5"/>
    <n v="0"/>
    <n v="0"/>
    <n v="5"/>
    <n v="0"/>
    <n v="50.18"/>
  </r>
  <r>
    <x v="5"/>
    <n v="3143"/>
    <x v="0"/>
    <n v="20190514"/>
    <x v="24"/>
    <n v="0"/>
    <n v="10"/>
    <n v="0"/>
    <n v="0"/>
    <n v="5"/>
    <n v="0"/>
    <n v="0"/>
    <n v="5"/>
    <n v="0"/>
    <n v="48.36"/>
  </r>
  <r>
    <x v="6"/>
    <n v="3146"/>
    <x v="0"/>
    <n v="20190514"/>
    <x v="24"/>
    <n v="0"/>
    <n v="10"/>
    <n v="0"/>
    <n v="0"/>
    <n v="5"/>
    <n v="0"/>
    <n v="0"/>
    <n v="5"/>
    <n v="0"/>
    <n v="42.379999999999995"/>
  </r>
  <r>
    <x v="7"/>
    <n v="3151"/>
    <x v="0"/>
    <n v="20190514"/>
    <x v="24"/>
    <n v="0"/>
    <n v="10"/>
    <n v="0"/>
    <n v="0"/>
    <n v="5"/>
    <n v="0"/>
    <n v="0"/>
    <n v="5"/>
    <n v="0"/>
    <n v="56.16"/>
  </r>
  <r>
    <x v="8"/>
    <n v="3153"/>
    <x v="0"/>
    <n v="20190514"/>
    <x v="24"/>
    <n v="0"/>
    <n v="10"/>
    <n v="0"/>
    <n v="0"/>
    <n v="5"/>
    <n v="0"/>
    <n v="0"/>
    <n v="5"/>
    <n v="0"/>
    <n v="58.24"/>
  </r>
  <r>
    <x v="9"/>
    <n v="3145"/>
    <x v="0"/>
    <n v="20190514"/>
    <x v="24"/>
    <n v="0"/>
    <n v="10"/>
    <n v="0"/>
    <n v="0"/>
    <n v="5"/>
    <n v="0"/>
    <n v="0"/>
    <n v="5"/>
    <n v="0"/>
    <n v="44.720000000000006"/>
  </r>
  <r>
    <x v="10"/>
    <n v="3152"/>
    <x v="0"/>
    <n v="20190514"/>
    <x v="24"/>
    <n v="0"/>
    <n v="10"/>
    <n v="0"/>
    <n v="0"/>
    <n v="5"/>
    <n v="0"/>
    <n v="0"/>
    <n v="5"/>
    <n v="0"/>
    <n v="36.92"/>
  </r>
  <r>
    <x v="11"/>
    <n v="3148"/>
    <x v="0"/>
    <n v="20190514"/>
    <x v="24"/>
    <n v="0"/>
    <n v="10"/>
    <n v="0"/>
    <n v="0"/>
    <n v="5"/>
    <n v="0"/>
    <n v="0"/>
    <n v="5"/>
    <n v="0"/>
    <n v="44.2"/>
  </r>
  <r>
    <x v="12"/>
    <n v="3165"/>
    <x v="1"/>
    <n v="20190514"/>
    <x v="24"/>
    <n v="0"/>
    <n v="10"/>
    <n v="0"/>
    <n v="0"/>
    <n v="5"/>
    <n v="0"/>
    <n v="0"/>
    <n v="5"/>
    <n v="0"/>
    <n v="50.44"/>
  </r>
  <r>
    <x v="13"/>
    <n v="3159"/>
    <x v="1"/>
    <n v="20190514"/>
    <x v="24"/>
    <n v="0"/>
    <n v="10"/>
    <n v="0"/>
    <n v="0"/>
    <n v="5"/>
    <n v="0"/>
    <n v="0"/>
    <n v="5"/>
    <n v="0"/>
    <n v="52.52"/>
  </r>
  <r>
    <x v="14"/>
    <n v="3166"/>
    <x v="1"/>
    <n v="20190514"/>
    <x v="24"/>
    <n v="0"/>
    <n v="10"/>
    <n v="0"/>
    <n v="0"/>
    <n v="5"/>
    <n v="0"/>
    <n v="0"/>
    <n v="5"/>
    <n v="0"/>
    <n v="55.64"/>
  </r>
  <r>
    <x v="15"/>
    <n v="3149"/>
    <x v="1"/>
    <n v="20190514"/>
    <x v="24"/>
    <n v="0"/>
    <n v="10"/>
    <n v="0"/>
    <n v="0"/>
    <n v="5"/>
    <n v="0"/>
    <n v="0"/>
    <n v="4"/>
    <n v="0"/>
    <n v="45.5"/>
  </r>
  <r>
    <x v="16"/>
    <n v="3162"/>
    <x v="1"/>
    <n v="20190514"/>
    <x v="24"/>
    <n v="0"/>
    <n v="10"/>
    <n v="0"/>
    <n v="0"/>
    <n v="6"/>
    <n v="0"/>
    <n v="0"/>
    <n v="4"/>
    <n v="0"/>
    <n v="50.96"/>
  </r>
  <r>
    <x v="17"/>
    <n v="3155"/>
    <x v="1"/>
    <n v="20190514"/>
    <x v="24"/>
    <n v="0"/>
    <n v="10"/>
    <n v="0"/>
    <n v="0"/>
    <n v="5"/>
    <n v="0"/>
    <n v="0"/>
    <n v="5"/>
    <n v="0"/>
    <n v="51.22"/>
  </r>
  <r>
    <x v="18"/>
    <n v="3157"/>
    <x v="1"/>
    <n v="20190514"/>
    <x v="24"/>
    <n v="0"/>
    <n v="10"/>
    <n v="0"/>
    <n v="0"/>
    <n v="5"/>
    <n v="0"/>
    <n v="0"/>
    <n v="5"/>
    <n v="0"/>
    <n v="51.220000000000006"/>
  </r>
  <r>
    <x v="19"/>
    <n v="3160"/>
    <x v="1"/>
    <n v="20190514"/>
    <x v="24"/>
    <n v="0"/>
    <n v="10"/>
    <n v="0"/>
    <n v="0"/>
    <n v="5"/>
    <n v="0"/>
    <n v="0"/>
    <n v="5"/>
    <n v="0"/>
    <n v="48.620000000000005"/>
  </r>
  <r>
    <x v="20"/>
    <n v="3163"/>
    <x v="1"/>
    <n v="20190514"/>
    <x v="24"/>
    <n v="0"/>
    <n v="9"/>
    <n v="0"/>
    <n v="0"/>
    <n v="5"/>
    <n v="0"/>
    <n v="0"/>
    <n v="5"/>
    <n v="0"/>
    <n v="44.980000000000004"/>
  </r>
  <r>
    <x v="21"/>
    <n v="3164"/>
    <x v="1"/>
    <n v="20190514"/>
    <x v="24"/>
    <n v="0"/>
    <n v="11"/>
    <n v="0"/>
    <n v="0"/>
    <n v="5"/>
    <n v="0"/>
    <n v="0"/>
    <n v="5"/>
    <n v="0"/>
    <n v="43.42"/>
  </r>
  <r>
    <x v="22"/>
    <n v="3150"/>
    <x v="1"/>
    <n v="20190514"/>
    <x v="24"/>
    <n v="0"/>
    <n v="10"/>
    <n v="0"/>
    <n v="0"/>
    <n v="5"/>
    <n v="0"/>
    <n v="0"/>
    <n v="5"/>
    <n v="0"/>
    <n v="39.78"/>
  </r>
  <r>
    <x v="23"/>
    <n v="3158"/>
    <x v="1"/>
    <n v="20190514"/>
    <x v="24"/>
    <n v="0"/>
    <n v="9"/>
    <n v="0"/>
    <n v="0"/>
    <n v="5"/>
    <n v="0"/>
    <n v="0"/>
    <n v="5"/>
    <n v="0"/>
    <n v="33.800000000000004"/>
  </r>
  <r>
    <x v="0"/>
    <n v="3161"/>
    <x v="0"/>
    <n v="20190523"/>
    <x v="25"/>
    <n v="0"/>
    <n v="10"/>
    <n v="0"/>
    <n v="0"/>
    <n v="5"/>
    <n v="0"/>
    <n v="0"/>
    <n v="5"/>
    <n v="0"/>
    <n v="48.879999999999995"/>
  </r>
  <r>
    <x v="1"/>
    <n v="3147"/>
    <x v="0"/>
    <n v="20190523"/>
    <x v="25"/>
    <n v="0"/>
    <n v="10"/>
    <n v="0"/>
    <n v="0"/>
    <n v="5"/>
    <n v="0"/>
    <n v="0"/>
    <n v="5"/>
    <n v="0"/>
    <n v="51.480000000000004"/>
  </r>
  <r>
    <x v="2"/>
    <n v="3144"/>
    <x v="0"/>
    <n v="20190523"/>
    <x v="25"/>
    <n v="0"/>
    <n v="3"/>
    <n v="0"/>
    <n v="0"/>
    <n v="5"/>
    <n v="0"/>
    <n v="0"/>
    <n v="5"/>
    <n v="0"/>
    <n v="48.620000000000005"/>
  </r>
  <r>
    <x v="3"/>
    <n v="3156"/>
    <x v="0"/>
    <n v="20190523"/>
    <x v="25"/>
    <n v="0"/>
    <n v="10"/>
    <n v="0"/>
    <n v="0"/>
    <n v="5"/>
    <n v="0"/>
    <n v="0"/>
    <n v="5"/>
    <n v="0"/>
    <n v="49.14"/>
  </r>
  <r>
    <x v="4"/>
    <n v="3154"/>
    <x v="0"/>
    <n v="20190523"/>
    <x v="25"/>
    <n v="0"/>
    <n v="10"/>
    <n v="0"/>
    <n v="0"/>
    <n v="5"/>
    <n v="0"/>
    <n v="0"/>
    <n v="5"/>
    <n v="0"/>
    <n v="50.18"/>
  </r>
  <r>
    <x v="5"/>
    <n v="3143"/>
    <x v="0"/>
    <n v="20190523"/>
    <x v="25"/>
    <n v="0"/>
    <n v="10"/>
    <n v="0"/>
    <n v="0"/>
    <n v="5"/>
    <n v="0"/>
    <n v="0"/>
    <n v="5"/>
    <n v="0"/>
    <n v="48.36"/>
  </r>
  <r>
    <x v="6"/>
    <n v="3146"/>
    <x v="0"/>
    <n v="20190523"/>
    <x v="25"/>
    <n v="0"/>
    <n v="10"/>
    <n v="0"/>
    <n v="0"/>
    <n v="5"/>
    <n v="0"/>
    <n v="0"/>
    <n v="5"/>
    <n v="0"/>
    <n v="42.379999999999995"/>
  </r>
  <r>
    <x v="7"/>
    <n v="3151"/>
    <x v="0"/>
    <n v="20190523"/>
    <x v="25"/>
    <n v="0"/>
    <n v="10"/>
    <n v="0"/>
    <n v="0"/>
    <n v="5"/>
    <n v="0"/>
    <n v="0"/>
    <n v="5"/>
    <n v="0"/>
    <n v="56.16"/>
  </r>
  <r>
    <x v="8"/>
    <n v="3153"/>
    <x v="0"/>
    <n v="20190523"/>
    <x v="25"/>
    <n v="0"/>
    <n v="10"/>
    <n v="0"/>
    <n v="0"/>
    <n v="5"/>
    <n v="0"/>
    <n v="0"/>
    <n v="5"/>
    <n v="0"/>
    <n v="58.24"/>
  </r>
  <r>
    <x v="9"/>
    <n v="3145"/>
    <x v="0"/>
    <n v="20190523"/>
    <x v="25"/>
    <n v="0"/>
    <n v="10"/>
    <n v="0"/>
    <n v="0"/>
    <n v="5"/>
    <n v="0"/>
    <n v="0"/>
    <n v="5"/>
    <n v="0"/>
    <n v="44.720000000000006"/>
  </r>
  <r>
    <x v="10"/>
    <n v="3152"/>
    <x v="0"/>
    <n v="20190523"/>
    <x v="25"/>
    <n v="0"/>
    <n v="10"/>
    <n v="0"/>
    <n v="0"/>
    <n v="5"/>
    <n v="0"/>
    <n v="0"/>
    <n v="5"/>
    <n v="0"/>
    <n v="36.92"/>
  </r>
  <r>
    <x v="11"/>
    <n v="3148"/>
    <x v="0"/>
    <n v="20190523"/>
    <x v="25"/>
    <n v="0"/>
    <n v="10"/>
    <n v="0"/>
    <n v="0"/>
    <n v="5"/>
    <n v="0"/>
    <n v="0"/>
    <n v="5"/>
    <n v="0"/>
    <n v="44.2"/>
  </r>
  <r>
    <x v="12"/>
    <n v="3165"/>
    <x v="1"/>
    <n v="20190523"/>
    <x v="25"/>
    <n v="0"/>
    <n v="10"/>
    <n v="0"/>
    <n v="0"/>
    <n v="5"/>
    <n v="0"/>
    <n v="0"/>
    <n v="5"/>
    <n v="0"/>
    <n v="50.44"/>
  </r>
  <r>
    <x v="13"/>
    <n v="3159"/>
    <x v="1"/>
    <n v="20190523"/>
    <x v="25"/>
    <n v="0"/>
    <n v="10"/>
    <n v="0"/>
    <n v="0"/>
    <n v="5"/>
    <n v="0"/>
    <n v="0"/>
    <n v="5"/>
    <n v="0"/>
    <n v="52.52"/>
  </r>
  <r>
    <x v="14"/>
    <n v="3166"/>
    <x v="1"/>
    <n v="20190523"/>
    <x v="25"/>
    <n v="0"/>
    <n v="10"/>
    <n v="0"/>
    <n v="0"/>
    <n v="5"/>
    <n v="0"/>
    <n v="0"/>
    <n v="5"/>
    <n v="0"/>
    <n v="55.64"/>
  </r>
  <r>
    <x v="15"/>
    <n v="3149"/>
    <x v="1"/>
    <n v="20190523"/>
    <x v="25"/>
    <n v="0"/>
    <n v="10"/>
    <n v="0"/>
    <n v="0"/>
    <n v="5"/>
    <n v="0"/>
    <n v="0"/>
    <n v="4"/>
    <n v="0"/>
    <n v="45.5"/>
  </r>
  <r>
    <x v="16"/>
    <n v="3162"/>
    <x v="1"/>
    <n v="20190523"/>
    <x v="25"/>
    <n v="0"/>
    <n v="10"/>
    <n v="0"/>
    <n v="0"/>
    <n v="6"/>
    <n v="0"/>
    <n v="0"/>
    <n v="4"/>
    <n v="0"/>
    <n v="50.96"/>
  </r>
  <r>
    <x v="17"/>
    <n v="3155"/>
    <x v="1"/>
    <n v="20190523"/>
    <x v="25"/>
    <n v="0"/>
    <n v="10"/>
    <n v="0"/>
    <n v="0"/>
    <n v="5"/>
    <n v="0"/>
    <n v="0"/>
    <n v="5"/>
    <n v="0"/>
    <n v="51.22"/>
  </r>
  <r>
    <x v="18"/>
    <n v="3157"/>
    <x v="1"/>
    <n v="20190523"/>
    <x v="25"/>
    <n v="0"/>
    <n v="10"/>
    <n v="0"/>
    <n v="0"/>
    <n v="5"/>
    <n v="0"/>
    <n v="0"/>
    <n v="5"/>
    <n v="0"/>
    <n v="51.220000000000006"/>
  </r>
  <r>
    <x v="19"/>
    <n v="3160"/>
    <x v="1"/>
    <n v="20190523"/>
    <x v="25"/>
    <n v="0"/>
    <n v="10"/>
    <n v="0"/>
    <n v="0"/>
    <n v="5"/>
    <n v="0"/>
    <n v="0"/>
    <n v="5"/>
    <n v="0"/>
    <n v="48.620000000000005"/>
  </r>
  <r>
    <x v="20"/>
    <n v="3163"/>
    <x v="1"/>
    <n v="20190523"/>
    <x v="25"/>
    <n v="0"/>
    <n v="9"/>
    <n v="0"/>
    <n v="0"/>
    <n v="5"/>
    <n v="0"/>
    <n v="0"/>
    <n v="5"/>
    <n v="0"/>
    <n v="44.980000000000004"/>
  </r>
  <r>
    <x v="21"/>
    <n v="3164"/>
    <x v="1"/>
    <n v="20190523"/>
    <x v="25"/>
    <n v="0"/>
    <n v="11"/>
    <n v="0"/>
    <n v="0"/>
    <n v="5"/>
    <n v="0"/>
    <n v="0"/>
    <n v="5"/>
    <n v="0"/>
    <n v="43.42"/>
  </r>
  <r>
    <x v="22"/>
    <n v="3150"/>
    <x v="1"/>
    <n v="20190523"/>
    <x v="25"/>
    <n v="0"/>
    <n v="10"/>
    <n v="0"/>
    <n v="0"/>
    <n v="5"/>
    <n v="0"/>
    <n v="0"/>
    <n v="5"/>
    <n v="0"/>
    <n v="39.78"/>
  </r>
  <r>
    <x v="23"/>
    <n v="3158"/>
    <x v="1"/>
    <n v="20190523"/>
    <x v="25"/>
    <n v="0"/>
    <n v="9"/>
    <n v="0"/>
    <n v="0"/>
    <n v="5"/>
    <n v="0"/>
    <n v="0"/>
    <n v="5"/>
    <n v="0"/>
    <n v="33.8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32" firstHeaderRow="1" firstDataRow="3" firstDataCol="1"/>
  <pivotFields count="15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 sortType="ascending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adultM_survival" fld="13" subtotal="average" baseField="0" baseItem="0"/>
    <dataField name="StdDev of adultM_survival" fld="13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N31" firstHeaderRow="1" firstDataRow="2" firstDataCol="1" rowPageCount="1" colPageCount="1"/>
  <pivotFields count="15">
    <pivotField axis="axisCol" showAll="0">
      <items count="25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21"/>
        <item x="22"/>
        <item x="23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Sum of adultF_survival" fld="1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2"/>
  <sheetViews>
    <sheetView workbookViewId="0">
      <selection activeCell="J32" sqref="J32"/>
    </sheetView>
  </sheetViews>
  <sheetFormatPr baseColWidth="10" defaultRowHeight="15" x14ac:dyDescent="0"/>
  <cols>
    <col min="1" max="1" width="13" bestFit="1" customWidth="1"/>
    <col min="2" max="2" width="23.5" bestFit="1" customWidth="1"/>
    <col min="3" max="3" width="22.6640625" bestFit="1" customWidth="1"/>
    <col min="4" max="4" width="23.5" bestFit="1" customWidth="1"/>
    <col min="5" max="5" width="22.6640625" bestFit="1" customWidth="1"/>
    <col min="6" max="6" width="28.1640625" bestFit="1" customWidth="1"/>
    <col min="7" max="7" width="27.1640625" bestFit="1" customWidth="1"/>
    <col min="8" max="8" width="17.33203125" customWidth="1"/>
    <col min="9" max="9" width="12.1640625" customWidth="1"/>
    <col min="10" max="10" width="6.5" bestFit="1" customWidth="1"/>
    <col min="11" max="11" width="12.1640625" customWidth="1"/>
    <col min="12" max="12" width="12.1640625" bestFit="1" customWidth="1"/>
    <col min="13" max="13" width="6.83203125" customWidth="1"/>
    <col min="14" max="14" width="12.1640625" bestFit="1" customWidth="1"/>
    <col min="15" max="15" width="12.1640625" customWidth="1"/>
    <col min="16" max="16" width="22.5" customWidth="1"/>
    <col min="17" max="17" width="12.1640625" customWidth="1"/>
    <col min="18" max="18" width="26.83203125" customWidth="1"/>
    <col min="19" max="19" width="26" customWidth="1"/>
    <col min="20" max="20" width="23.33203125" bestFit="1" customWidth="1"/>
    <col min="21" max="21" width="5.1640625" customWidth="1"/>
    <col min="22" max="22" width="22.5" bestFit="1" customWidth="1"/>
    <col min="23" max="23" width="12.1640625" bestFit="1" customWidth="1"/>
    <col min="24" max="24" width="26.83203125" bestFit="1" customWidth="1"/>
    <col min="25" max="25" width="26" bestFit="1" customWidth="1"/>
    <col min="26" max="26" width="23.33203125" bestFit="1" customWidth="1"/>
    <col min="27" max="27" width="12.1640625" bestFit="1" customWidth="1"/>
    <col min="28" max="28" width="22.5" bestFit="1" customWidth="1"/>
    <col min="29" max="29" width="12.1640625" bestFit="1" customWidth="1"/>
    <col min="30" max="30" width="26.83203125" bestFit="1" customWidth="1"/>
    <col min="31" max="31" width="26" bestFit="1" customWidth="1"/>
    <col min="32" max="32" width="23.33203125" bestFit="1" customWidth="1"/>
    <col min="33" max="33" width="7.1640625" customWidth="1"/>
    <col min="34" max="34" width="22.5" bestFit="1" customWidth="1"/>
    <col min="35" max="35" width="12.1640625" bestFit="1" customWidth="1"/>
    <col min="36" max="36" width="26.83203125" bestFit="1" customWidth="1"/>
    <col min="37" max="37" width="26" bestFit="1" customWidth="1"/>
    <col min="38" max="38" width="23.33203125" bestFit="1" customWidth="1"/>
    <col min="39" max="39" width="12.1640625" bestFit="1" customWidth="1"/>
    <col min="40" max="40" width="22.5" bestFit="1" customWidth="1"/>
    <col min="41" max="41" width="12.1640625" bestFit="1" customWidth="1"/>
    <col min="42" max="42" width="26.83203125" bestFit="1" customWidth="1"/>
    <col min="43" max="43" width="26" bestFit="1" customWidth="1"/>
    <col min="44" max="44" width="23.33203125" bestFit="1" customWidth="1"/>
    <col min="45" max="45" width="12.1640625" bestFit="1" customWidth="1"/>
    <col min="46" max="46" width="22.5" bestFit="1" customWidth="1"/>
    <col min="47" max="47" width="12.1640625" bestFit="1" customWidth="1"/>
    <col min="48" max="48" width="26.83203125" bestFit="1" customWidth="1"/>
    <col min="49" max="49" width="26" bestFit="1" customWidth="1"/>
    <col min="50" max="50" width="27.83203125" bestFit="1" customWidth="1"/>
    <col min="51" max="51" width="27" bestFit="1" customWidth="1"/>
  </cols>
  <sheetData>
    <row r="3" spans="1:15">
      <c r="B3" s="3" t="s">
        <v>56</v>
      </c>
    </row>
    <row r="4" spans="1:15">
      <c r="B4" t="s">
        <v>28</v>
      </c>
      <c r="D4" t="s">
        <v>27</v>
      </c>
      <c r="F4" t="s">
        <v>115</v>
      </c>
      <c r="G4" t="s">
        <v>116</v>
      </c>
      <c r="J4" t="s">
        <v>71</v>
      </c>
      <c r="N4" t="s">
        <v>26</v>
      </c>
    </row>
    <row r="5" spans="1:15">
      <c r="A5" s="3" t="s">
        <v>57</v>
      </c>
      <c r="B5" t="s">
        <v>114</v>
      </c>
      <c r="C5" t="s">
        <v>117</v>
      </c>
      <c r="D5" t="s">
        <v>114</v>
      </c>
      <c r="E5" t="s">
        <v>117</v>
      </c>
      <c r="J5" t="s">
        <v>69</v>
      </c>
      <c r="K5" t="s">
        <v>68</v>
      </c>
      <c r="L5" t="s">
        <v>67</v>
      </c>
      <c r="N5" t="s">
        <v>68</v>
      </c>
      <c r="O5" t="s">
        <v>67</v>
      </c>
    </row>
    <row r="6" spans="1:15">
      <c r="A6" s="4">
        <v>172</v>
      </c>
      <c r="B6" s="5">
        <v>1</v>
      </c>
      <c r="C6" s="5">
        <v>0</v>
      </c>
      <c r="D6" s="5">
        <v>1</v>
      </c>
      <c r="E6" s="5">
        <v>0</v>
      </c>
      <c r="F6" s="5">
        <v>1</v>
      </c>
      <c r="G6" s="5">
        <v>0</v>
      </c>
      <c r="J6">
        <f>A6</f>
        <v>172</v>
      </c>
      <c r="K6">
        <f>B6</f>
        <v>1</v>
      </c>
      <c r="L6">
        <f>C6/SQRT(12)</f>
        <v>0</v>
      </c>
      <c r="N6">
        <f>D6</f>
        <v>1</v>
      </c>
      <c r="O6">
        <f>E6/SQRT(12)</f>
        <v>0</v>
      </c>
    </row>
    <row r="7" spans="1:15">
      <c r="A7" s="4">
        <v>183</v>
      </c>
      <c r="B7" s="5">
        <v>0.89166666666666661</v>
      </c>
      <c r="C7" s="5">
        <v>0.26097137890209471</v>
      </c>
      <c r="D7" s="5">
        <v>0.98333333333333339</v>
      </c>
      <c r="E7" s="5">
        <v>5.7735026918962894E-2</v>
      </c>
      <c r="F7" s="5">
        <v>0.9375</v>
      </c>
      <c r="G7" s="5">
        <v>0.19067956275430753</v>
      </c>
      <c r="J7">
        <f t="shared" ref="J7:K13" si="0">A7</f>
        <v>183</v>
      </c>
      <c r="K7">
        <f t="shared" si="0"/>
        <v>0.89166666666666661</v>
      </c>
      <c r="L7">
        <f t="shared" ref="L7:L13" si="1">C7/SQRT(12)</f>
        <v>7.5335947929956099E-2</v>
      </c>
      <c r="N7">
        <f t="shared" ref="N7:N13" si="2">D7</f>
        <v>0.98333333333333339</v>
      </c>
      <c r="O7">
        <f t="shared" ref="O7:O13" si="3">E7/SQRT(12)</f>
        <v>1.666666666666676E-2</v>
      </c>
    </row>
    <row r="8" spans="1:15">
      <c r="A8" s="4">
        <v>187</v>
      </c>
      <c r="B8" s="5">
        <v>0.875</v>
      </c>
      <c r="C8" s="5">
        <v>0.31079078025403051</v>
      </c>
      <c r="D8" s="5">
        <v>0.98333333333333339</v>
      </c>
      <c r="E8" s="5">
        <v>5.7735026918962894E-2</v>
      </c>
      <c r="F8" s="5">
        <v>0.9291666666666667</v>
      </c>
      <c r="G8" s="5">
        <v>0.22550265913146625</v>
      </c>
      <c r="J8">
        <f t="shared" si="0"/>
        <v>187</v>
      </c>
      <c r="K8">
        <f t="shared" si="0"/>
        <v>0.875</v>
      </c>
      <c r="L8">
        <f t="shared" si="1"/>
        <v>8.9717570320659176E-2</v>
      </c>
      <c r="N8">
        <f t="shared" si="2"/>
        <v>0.98333333333333339</v>
      </c>
      <c r="O8">
        <f t="shared" si="3"/>
        <v>1.666666666666676E-2</v>
      </c>
    </row>
    <row r="9" spans="1:15">
      <c r="A9" s="4">
        <v>197</v>
      </c>
      <c r="B9" s="5">
        <v>0.85833333333333339</v>
      </c>
      <c r="C9" s="5">
        <v>0.30883456393154546</v>
      </c>
      <c r="D9" s="5">
        <v>0.98333333333333339</v>
      </c>
      <c r="E9" s="5">
        <v>5.7735026918962894E-2</v>
      </c>
      <c r="F9" s="5">
        <v>0.92083333333333339</v>
      </c>
      <c r="G9" s="5">
        <v>0.22646463716010459</v>
      </c>
      <c r="J9">
        <f t="shared" si="0"/>
        <v>197</v>
      </c>
      <c r="K9">
        <f t="shared" si="0"/>
        <v>0.85833333333333339</v>
      </c>
      <c r="L9">
        <f t="shared" si="1"/>
        <v>8.9152859310469235E-2</v>
      </c>
      <c r="N9">
        <f t="shared" si="2"/>
        <v>0.98333333333333339</v>
      </c>
      <c r="O9">
        <f t="shared" si="3"/>
        <v>1.666666666666676E-2</v>
      </c>
    </row>
    <row r="10" spans="1:15">
      <c r="A10" s="4">
        <v>204</v>
      </c>
      <c r="B10" s="5">
        <v>0.84166666666666679</v>
      </c>
      <c r="C10" s="5">
        <v>0.3058767824804719</v>
      </c>
      <c r="D10" s="5">
        <v>0.96666666666666679</v>
      </c>
      <c r="E10" s="5">
        <v>7.7849894416151116E-2</v>
      </c>
      <c r="F10" s="5">
        <v>0.90416666666666679</v>
      </c>
      <c r="G10" s="5">
        <v>0.22742254613989693</v>
      </c>
      <c r="J10">
        <f t="shared" si="0"/>
        <v>204</v>
      </c>
      <c r="K10">
        <f t="shared" si="0"/>
        <v>0.84166666666666679</v>
      </c>
      <c r="L10">
        <f t="shared" si="1"/>
        <v>8.8299021351978535E-2</v>
      </c>
      <c r="N10">
        <f t="shared" si="2"/>
        <v>0.96666666666666679</v>
      </c>
      <c r="O10">
        <f t="shared" si="3"/>
        <v>2.2473328748774397E-2</v>
      </c>
    </row>
    <row r="11" spans="1:15">
      <c r="A11" s="4">
        <v>211</v>
      </c>
      <c r="B11" s="5">
        <v>0.82083333333333341</v>
      </c>
      <c r="C11" s="5">
        <v>0.33808170968604956</v>
      </c>
      <c r="D11" s="5">
        <v>0.96666666666666679</v>
      </c>
      <c r="E11" s="5">
        <v>7.7849894416151116E-2</v>
      </c>
      <c r="F11" s="5">
        <v>0.89375000000000016</v>
      </c>
      <c r="G11" s="5">
        <v>0.25121985001881952</v>
      </c>
      <c r="J11">
        <f t="shared" si="0"/>
        <v>211</v>
      </c>
      <c r="K11">
        <f t="shared" si="0"/>
        <v>0.82083333333333341</v>
      </c>
      <c r="L11">
        <f t="shared" si="1"/>
        <v>9.7595783047664822E-2</v>
      </c>
      <c r="N11">
        <f t="shared" si="2"/>
        <v>0.96666666666666679</v>
      </c>
      <c r="O11">
        <f t="shared" si="3"/>
        <v>2.2473328748774397E-2</v>
      </c>
    </row>
    <row r="12" spans="1:15">
      <c r="A12" s="4">
        <v>227</v>
      </c>
      <c r="B12" s="5">
        <v>0.80416666666666681</v>
      </c>
      <c r="C12" s="5">
        <v>0.33334280289579382</v>
      </c>
      <c r="D12" s="5">
        <v>0.96666666666666679</v>
      </c>
      <c r="E12" s="5">
        <v>7.7849894416151116E-2</v>
      </c>
      <c r="F12" s="5">
        <v>0.88541666666666685</v>
      </c>
      <c r="G12" s="5">
        <v>0.25085903137656451</v>
      </c>
      <c r="J12">
        <f t="shared" si="0"/>
        <v>227</v>
      </c>
      <c r="K12">
        <f t="shared" si="0"/>
        <v>0.80416666666666681</v>
      </c>
      <c r="L12">
        <f t="shared" si="1"/>
        <v>9.6227778492155469E-2</v>
      </c>
      <c r="N12">
        <f t="shared" si="2"/>
        <v>0.96666666666666679</v>
      </c>
      <c r="O12">
        <f t="shared" si="3"/>
        <v>2.2473328748774397E-2</v>
      </c>
    </row>
    <row r="13" spans="1:15">
      <c r="A13" s="4">
        <v>240</v>
      </c>
      <c r="B13" s="5">
        <v>0.77083333333333337</v>
      </c>
      <c r="C13" s="5">
        <v>0.33197640478403501</v>
      </c>
      <c r="D13" s="5">
        <v>0.96666666666666679</v>
      </c>
      <c r="E13" s="5">
        <v>7.7849894416151116E-2</v>
      </c>
      <c r="F13" s="5">
        <v>0.86875000000000002</v>
      </c>
      <c r="G13" s="5">
        <v>0.25614724875250605</v>
      </c>
      <c r="J13">
        <f t="shared" si="0"/>
        <v>240</v>
      </c>
      <c r="K13">
        <f t="shared" si="0"/>
        <v>0.77083333333333337</v>
      </c>
      <c r="L13">
        <f t="shared" si="1"/>
        <v>9.5833333333333395E-2</v>
      </c>
      <c r="N13">
        <f t="shared" si="2"/>
        <v>0.96666666666666679</v>
      </c>
      <c r="O13">
        <f t="shared" si="3"/>
        <v>2.2473328748774397E-2</v>
      </c>
    </row>
    <row r="14" spans="1:15">
      <c r="A14" s="4">
        <v>249</v>
      </c>
      <c r="B14" s="5">
        <v>0.77083333333333337</v>
      </c>
      <c r="C14" s="5">
        <v>0.33197640478403501</v>
      </c>
      <c r="D14" s="5">
        <v>0.96666666666666679</v>
      </c>
      <c r="E14" s="5">
        <v>7.7849894416151116E-2</v>
      </c>
      <c r="F14" s="5">
        <v>0.86875000000000002</v>
      </c>
      <c r="G14" s="5">
        <v>0.25614724875250605</v>
      </c>
      <c r="J14">
        <f t="shared" ref="J14" si="4">A14</f>
        <v>249</v>
      </c>
      <c r="K14">
        <f t="shared" ref="K14" si="5">B14</f>
        <v>0.77083333333333337</v>
      </c>
      <c r="L14">
        <f t="shared" ref="L14" si="6">C14/SQRT(12)</f>
        <v>9.5833333333333395E-2</v>
      </c>
      <c r="N14">
        <f t="shared" ref="N14:N16" si="7">D14</f>
        <v>0.96666666666666679</v>
      </c>
      <c r="O14">
        <f t="shared" ref="O14:O16" si="8">E14/SQRT(12)</f>
        <v>2.2473328748774397E-2</v>
      </c>
    </row>
    <row r="15" spans="1:15">
      <c r="A15" s="4">
        <v>261</v>
      </c>
      <c r="B15" s="5">
        <v>0.75416666666666676</v>
      </c>
      <c r="C15" s="5">
        <v>0.33538196225506911</v>
      </c>
      <c r="D15" s="5">
        <v>0.95000000000000007</v>
      </c>
      <c r="E15" s="5">
        <v>0.12431631210161219</v>
      </c>
      <c r="F15" s="5">
        <v>0.85208333333333341</v>
      </c>
      <c r="G15" s="5">
        <v>0.26681664713507969</v>
      </c>
      <c r="J15">
        <f t="shared" ref="J15:J16" si="9">A15</f>
        <v>261</v>
      </c>
      <c r="K15">
        <f t="shared" ref="K15" si="10">B15</f>
        <v>0.75416666666666676</v>
      </c>
      <c r="L15">
        <f t="shared" ref="L15:L20" si="11">C15/SQRT(12)</f>
        <v>9.6816433094654542E-2</v>
      </c>
      <c r="N15">
        <f t="shared" si="7"/>
        <v>0.95000000000000007</v>
      </c>
      <c r="O15">
        <f t="shared" si="8"/>
        <v>3.5887028128263665E-2</v>
      </c>
    </row>
    <row r="16" spans="1:15">
      <c r="A16" s="4">
        <v>270</v>
      </c>
      <c r="B16" s="5">
        <v>0.72083333333333333</v>
      </c>
      <c r="C16" s="5">
        <v>0.37017092693986015</v>
      </c>
      <c r="D16" s="5">
        <v>0.95000000000000007</v>
      </c>
      <c r="E16" s="5">
        <v>0.12431631210161219</v>
      </c>
      <c r="F16" s="5">
        <v>0.83541666666666681</v>
      </c>
      <c r="G16" s="5">
        <v>0.29432279184103488</v>
      </c>
      <c r="J16">
        <f t="shared" si="9"/>
        <v>270</v>
      </c>
      <c r="K16">
        <f t="shared" ref="K16" si="12">B16</f>
        <v>0.72083333333333333</v>
      </c>
      <c r="L16">
        <f t="shared" si="11"/>
        <v>0.10685914215745078</v>
      </c>
      <c r="N16">
        <f t="shared" si="7"/>
        <v>0.95000000000000007</v>
      </c>
      <c r="O16">
        <f t="shared" si="8"/>
        <v>3.5887028128263665E-2</v>
      </c>
    </row>
    <row r="17" spans="1:15">
      <c r="A17" s="4">
        <v>282</v>
      </c>
      <c r="B17" s="5">
        <v>0.72083333333333333</v>
      </c>
      <c r="C17" s="5">
        <v>0.37017092693986015</v>
      </c>
      <c r="D17" s="5">
        <v>0.95000000000000007</v>
      </c>
      <c r="E17" s="5">
        <v>0.12431631210161219</v>
      </c>
      <c r="F17" s="5">
        <v>0.83541666666666681</v>
      </c>
      <c r="G17" s="5">
        <v>0.29432279184103488</v>
      </c>
      <c r="J17">
        <f t="shared" ref="J17:J18" si="13">A17</f>
        <v>282</v>
      </c>
      <c r="K17">
        <f t="shared" ref="K17:K18" si="14">B17</f>
        <v>0.72083333333333333</v>
      </c>
      <c r="L17">
        <f t="shared" si="11"/>
        <v>0.10685914215745078</v>
      </c>
      <c r="N17">
        <f t="shared" ref="N17:N18" si="15">D17</f>
        <v>0.95000000000000007</v>
      </c>
      <c r="O17">
        <f t="shared" ref="O17:O18" si="16">E17/SQRT(12)</f>
        <v>3.5887028128263665E-2</v>
      </c>
    </row>
    <row r="18" spans="1:15">
      <c r="A18" s="4">
        <v>298</v>
      </c>
      <c r="B18" s="5">
        <v>0.67083333333333328</v>
      </c>
      <c r="C18" s="5">
        <v>0.34932293819833166</v>
      </c>
      <c r="D18" s="5">
        <v>0.93333333333333346</v>
      </c>
      <c r="E18" s="5">
        <v>0.17752507291971867</v>
      </c>
      <c r="F18" s="5">
        <v>0.80208333333333337</v>
      </c>
      <c r="G18" s="5">
        <v>0.3023384105481039</v>
      </c>
      <c r="J18">
        <f t="shared" si="13"/>
        <v>298</v>
      </c>
      <c r="K18">
        <f t="shared" si="14"/>
        <v>0.67083333333333328</v>
      </c>
      <c r="L18">
        <f t="shared" si="11"/>
        <v>0.1008408462014589</v>
      </c>
      <c r="N18">
        <f t="shared" si="15"/>
        <v>0.93333333333333346</v>
      </c>
      <c r="O18">
        <f t="shared" si="16"/>
        <v>5.1247074319053759E-2</v>
      </c>
    </row>
    <row r="19" spans="1:15">
      <c r="A19" s="4">
        <v>318</v>
      </c>
      <c r="B19" s="5">
        <v>0.53749999999999998</v>
      </c>
      <c r="C19" s="5">
        <v>0.32968649019664392</v>
      </c>
      <c r="D19" s="5">
        <v>0.89999999999999991</v>
      </c>
      <c r="E19" s="5">
        <v>0.2000000000000007</v>
      </c>
      <c r="F19" s="5">
        <v>0.71875</v>
      </c>
      <c r="G19" s="5">
        <v>0.3246444543483385</v>
      </c>
      <c r="J19">
        <f t="shared" ref="J19:J20" si="17">A19</f>
        <v>318</v>
      </c>
      <c r="K19">
        <f t="shared" ref="K19:K20" si="18">B19</f>
        <v>0.53749999999999998</v>
      </c>
      <c r="L19">
        <f t="shared" si="11"/>
        <v>9.5172291931607644E-2</v>
      </c>
      <c r="N19">
        <f t="shared" ref="N19:N20" si="19">D19</f>
        <v>0.89999999999999991</v>
      </c>
      <c r="O19">
        <f t="shared" ref="O19:O20" si="20">E19/SQRT(12)</f>
        <v>5.7735026918962783E-2</v>
      </c>
    </row>
    <row r="20" spans="1:15">
      <c r="A20" s="4">
        <v>331</v>
      </c>
      <c r="B20" s="5">
        <v>0.45416666666666666</v>
      </c>
      <c r="C20" s="5">
        <v>0.33942353090693844</v>
      </c>
      <c r="D20" s="5">
        <v>0.8833333333333333</v>
      </c>
      <c r="E20" s="5">
        <v>0.23290003057626318</v>
      </c>
      <c r="F20" s="5">
        <v>0.66875000000000007</v>
      </c>
      <c r="G20" s="5">
        <v>0.3592905146438512</v>
      </c>
      <c r="J20">
        <f t="shared" si="17"/>
        <v>331</v>
      </c>
      <c r="K20">
        <f t="shared" si="18"/>
        <v>0.45416666666666666</v>
      </c>
      <c r="L20">
        <f t="shared" si="11"/>
        <v>9.798313346920709E-2</v>
      </c>
      <c r="N20">
        <f t="shared" si="19"/>
        <v>0.8833333333333333</v>
      </c>
      <c r="O20">
        <f t="shared" si="20"/>
        <v>6.7232447673738815E-2</v>
      </c>
    </row>
    <row r="21" spans="1:15">
      <c r="A21" s="4">
        <v>347</v>
      </c>
      <c r="B21" s="5">
        <v>0.40000000000000008</v>
      </c>
      <c r="C21" s="5">
        <v>0.34112114616897671</v>
      </c>
      <c r="D21" s="5">
        <v>0.85000000000000009</v>
      </c>
      <c r="E21" s="5">
        <v>0.2430862174021986</v>
      </c>
      <c r="F21" s="5">
        <v>0.62500000000000011</v>
      </c>
      <c r="G21" s="5">
        <v>0.36978254479461664</v>
      </c>
      <c r="J21">
        <f t="shared" ref="J21" si="21">A21</f>
        <v>347</v>
      </c>
      <c r="K21">
        <f t="shared" ref="K21" si="22">B21</f>
        <v>0.40000000000000008</v>
      </c>
      <c r="L21">
        <f t="shared" ref="L21" si="23">C21/SQRT(12)</f>
        <v>9.8473192783466196E-2</v>
      </c>
      <c r="N21">
        <f t="shared" ref="N21" si="24">D21</f>
        <v>0.85000000000000009</v>
      </c>
      <c r="O21">
        <f t="shared" ref="O21" si="25">E21/SQRT(12)</f>
        <v>7.0172946526723637E-2</v>
      </c>
    </row>
    <row r="22" spans="1:15">
      <c r="A22" s="4">
        <v>374</v>
      </c>
      <c r="B22" s="5">
        <v>0.26666666666666666</v>
      </c>
      <c r="C22" s="5">
        <v>0.37497474662443686</v>
      </c>
      <c r="D22" s="5">
        <v>0.85000000000000009</v>
      </c>
      <c r="E22" s="5">
        <v>0.2430862174021986</v>
      </c>
      <c r="F22" s="5">
        <v>0.55833333333333335</v>
      </c>
      <c r="G22" s="5">
        <v>0.42927306265224785</v>
      </c>
      <c r="J22">
        <f t="shared" ref="J22" si="26">A22</f>
        <v>374</v>
      </c>
      <c r="K22">
        <f t="shared" ref="K22" si="27">B22</f>
        <v>0.26666666666666666</v>
      </c>
      <c r="L22">
        <f t="shared" ref="L22" si="28">C22/SQRT(12)</f>
        <v>0.10824588545146517</v>
      </c>
      <c r="N22">
        <f t="shared" ref="N22" si="29">D22</f>
        <v>0.85000000000000009</v>
      </c>
      <c r="O22">
        <f t="shared" ref="O22" si="30">E22/SQRT(12)</f>
        <v>7.0172946526723637E-2</v>
      </c>
    </row>
    <row r="23" spans="1:15">
      <c r="A23" s="4">
        <v>388</v>
      </c>
      <c r="B23" s="5">
        <v>7.9166666666666663E-2</v>
      </c>
      <c r="C23" s="5">
        <v>0.21894201529310464</v>
      </c>
      <c r="D23" s="5">
        <v>0.80000000000000016</v>
      </c>
      <c r="E23" s="5">
        <v>0.29541957835039828</v>
      </c>
      <c r="F23" s="5">
        <v>0.43958333333333338</v>
      </c>
      <c r="G23" s="5">
        <v>0.44745151951785866</v>
      </c>
      <c r="J23">
        <f t="shared" ref="J23:J24" si="31">A23</f>
        <v>388</v>
      </c>
      <c r="K23">
        <f t="shared" ref="K23:K24" si="32">B23</f>
        <v>7.9166666666666663E-2</v>
      </c>
      <c r="L23">
        <f t="shared" ref="L23:L24" si="33">C23/SQRT(12)</f>
        <v>6.3203115733196563E-2</v>
      </c>
      <c r="N23">
        <f t="shared" ref="N23:N24" si="34">D23</f>
        <v>0.80000000000000016</v>
      </c>
      <c r="O23">
        <f t="shared" ref="O23:O24" si="35">E23/SQRT(12)</f>
        <v>8.5280286542244094E-2</v>
      </c>
    </row>
    <row r="24" spans="1:15">
      <c r="A24" s="4">
        <v>404</v>
      </c>
      <c r="B24" s="5">
        <v>6.25E-2</v>
      </c>
      <c r="C24" s="5">
        <v>0.21650635094610965</v>
      </c>
      <c r="D24" s="5">
        <v>0.78333333333333355</v>
      </c>
      <c r="E24" s="5">
        <v>0.32427074359478525</v>
      </c>
      <c r="F24" s="5">
        <v>0.42291666666666677</v>
      </c>
      <c r="G24" s="5">
        <v>0.45635111545794443</v>
      </c>
      <c r="J24">
        <f t="shared" si="31"/>
        <v>404</v>
      </c>
      <c r="K24">
        <f t="shared" si="32"/>
        <v>6.25E-2</v>
      </c>
      <c r="L24">
        <f t="shared" si="33"/>
        <v>6.25E-2</v>
      </c>
      <c r="N24">
        <f t="shared" si="34"/>
        <v>0.78333333333333355</v>
      </c>
      <c r="O24">
        <f t="shared" si="35"/>
        <v>9.3608900552384688E-2</v>
      </c>
    </row>
    <row r="25" spans="1:15">
      <c r="A25" s="4">
        <v>422</v>
      </c>
      <c r="B25" s="5">
        <v>4.1666666666666664E-2</v>
      </c>
      <c r="C25" s="5">
        <v>0.14433756729740643</v>
      </c>
      <c r="D25" s="5">
        <v>0.71666666666666667</v>
      </c>
      <c r="E25" s="5">
        <v>0.35632807491088453</v>
      </c>
      <c r="F25" s="5">
        <v>0.37916666666666665</v>
      </c>
      <c r="G25" s="5">
        <v>0.43537007413150874</v>
      </c>
      <c r="J25">
        <f t="shared" ref="J25" si="36">A25</f>
        <v>422</v>
      </c>
      <c r="K25">
        <f t="shared" ref="K25" si="37">B25</f>
        <v>4.1666666666666664E-2</v>
      </c>
      <c r="L25">
        <f t="shared" ref="L25" si="38">C25/SQRT(12)</f>
        <v>4.1666666666666664E-2</v>
      </c>
      <c r="N25">
        <f t="shared" ref="N25" si="39">D25</f>
        <v>0.71666666666666667</v>
      </c>
      <c r="O25">
        <f t="shared" ref="O25" si="40">E25/SQRT(12)</f>
        <v>0.10286305498481016</v>
      </c>
    </row>
    <row r="26" spans="1:15">
      <c r="A26" s="4">
        <v>436</v>
      </c>
      <c r="B26" s="5">
        <v>4.1666666666666664E-2</v>
      </c>
      <c r="C26" s="5">
        <v>0.14433756729740643</v>
      </c>
      <c r="D26" s="5">
        <v>0.6166666666666667</v>
      </c>
      <c r="E26" s="5">
        <v>0.39504506839170406</v>
      </c>
      <c r="F26" s="5">
        <v>0.32916666666666666</v>
      </c>
      <c r="G26" s="5">
        <v>0.41334180683226607</v>
      </c>
      <c r="J26">
        <f t="shared" ref="J26" si="41">A26</f>
        <v>436</v>
      </c>
      <c r="K26">
        <f t="shared" ref="K26" si="42">B26</f>
        <v>4.1666666666666664E-2</v>
      </c>
      <c r="L26">
        <f t="shared" ref="L26" si="43">C26/SQRT(12)</f>
        <v>4.1666666666666664E-2</v>
      </c>
      <c r="N26">
        <f t="shared" ref="N26" si="44">D26</f>
        <v>0.6166666666666667</v>
      </c>
      <c r="O26">
        <f t="shared" ref="O26" si="45">E26/SQRT(12)</f>
        <v>0.11403968828899223</v>
      </c>
    </row>
    <row r="27" spans="1:15">
      <c r="A27" s="4">
        <v>450</v>
      </c>
      <c r="B27" s="5">
        <v>0</v>
      </c>
      <c r="C27" s="5">
        <v>0</v>
      </c>
      <c r="D27" s="5">
        <v>5.000000000000001E-2</v>
      </c>
      <c r="E27" s="5">
        <v>9.0453403373329092E-2</v>
      </c>
      <c r="F27" s="5">
        <v>2.5000000000000005E-2</v>
      </c>
      <c r="G27" s="5">
        <v>6.7566392469217626E-2</v>
      </c>
      <c r="J27">
        <v>450</v>
      </c>
      <c r="K27">
        <v>0</v>
      </c>
      <c r="L27">
        <v>0</v>
      </c>
      <c r="N27">
        <f t="shared" ref="N27" si="46">D27</f>
        <v>5.000000000000001E-2</v>
      </c>
      <c r="O27">
        <f t="shared" ref="O27" si="47">E27/SQRT(12)</f>
        <v>2.611164839335468E-2</v>
      </c>
    </row>
    <row r="28" spans="1:15">
      <c r="A28" s="4">
        <v>463</v>
      </c>
      <c r="B28" s="5">
        <v>0</v>
      </c>
      <c r="C28" s="5">
        <v>0</v>
      </c>
      <c r="D28" s="5">
        <v>3.3333333333333333E-2</v>
      </c>
      <c r="E28" s="5">
        <v>7.7849894416152296E-2</v>
      </c>
      <c r="F28" s="5">
        <v>1.6666666666666666E-2</v>
      </c>
      <c r="G28" s="5">
        <v>5.6465970257327996E-2</v>
      </c>
      <c r="J28">
        <v>463</v>
      </c>
      <c r="K28">
        <v>0</v>
      </c>
      <c r="L28">
        <v>0</v>
      </c>
      <c r="N28">
        <f t="shared" ref="N28" si="48">D28</f>
        <v>3.3333333333333333E-2</v>
      </c>
      <c r="O28">
        <f t="shared" ref="O28" si="49">E28/SQRT(12)</f>
        <v>2.2473328748774737E-2</v>
      </c>
    </row>
    <row r="29" spans="1:15">
      <c r="A29" s="4">
        <v>478</v>
      </c>
      <c r="B29" s="5">
        <v>0</v>
      </c>
      <c r="C29" s="5">
        <v>0</v>
      </c>
      <c r="D29" s="5">
        <v>3.3333333333333333E-2</v>
      </c>
      <c r="E29" s="5">
        <v>7.7849894416152296E-2</v>
      </c>
      <c r="F29" s="5">
        <v>1.6666666666666666E-2</v>
      </c>
      <c r="G29" s="5">
        <v>5.6465970257327996E-2</v>
      </c>
      <c r="J29">
        <v>478</v>
      </c>
      <c r="K29">
        <v>0</v>
      </c>
      <c r="L29">
        <v>0</v>
      </c>
      <c r="N29">
        <f t="shared" ref="N29" si="50">D29</f>
        <v>3.3333333333333333E-2</v>
      </c>
      <c r="O29">
        <f t="shared" ref="O29" si="51">E29/SQRT(12)</f>
        <v>2.2473328748774737E-2</v>
      </c>
    </row>
    <row r="30" spans="1:15">
      <c r="A30" s="4">
        <v>499</v>
      </c>
      <c r="B30" s="5">
        <v>0</v>
      </c>
      <c r="C30" s="5">
        <v>0</v>
      </c>
      <c r="D30" s="5">
        <v>1.6666666666666666E-2</v>
      </c>
      <c r="E30" s="5">
        <v>5.7735026918962581E-2</v>
      </c>
      <c r="F30" s="5">
        <v>8.3333333333333332E-3</v>
      </c>
      <c r="G30" s="5">
        <v>4.0824829046386311E-2</v>
      </c>
      <c r="J30">
        <v>478</v>
      </c>
      <c r="K30">
        <v>0</v>
      </c>
      <c r="L30">
        <v>0</v>
      </c>
      <c r="N30">
        <f t="shared" ref="N30" si="52">D30</f>
        <v>1.6666666666666666E-2</v>
      </c>
      <c r="O30">
        <f t="shared" ref="O30" si="53">E30/SQRT(12)</f>
        <v>1.666666666666667E-2</v>
      </c>
    </row>
    <row r="31" spans="1:15">
      <c r="A31" s="4">
        <v>508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J31">
        <v>508</v>
      </c>
      <c r="K31">
        <v>0</v>
      </c>
      <c r="L31">
        <v>0</v>
      </c>
      <c r="N31">
        <f t="shared" ref="N31" si="54">D31</f>
        <v>0</v>
      </c>
      <c r="O31">
        <f t="shared" ref="O31" si="55">E31/SQRT(12)</f>
        <v>0</v>
      </c>
    </row>
    <row r="32" spans="1:15">
      <c r="A32" s="4" t="s">
        <v>58</v>
      </c>
      <c r="B32" s="5">
        <v>0.47628205128205109</v>
      </c>
      <c r="C32" s="5">
        <v>0.44704994858033736</v>
      </c>
      <c r="D32" s="5">
        <v>0.73461538461538445</v>
      </c>
      <c r="E32" s="5">
        <v>0.39622882182910713</v>
      </c>
      <c r="F32" s="5">
        <v>0.60544871794871791</v>
      </c>
      <c r="G32" s="5">
        <v>0.44141803155946613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3"/>
  <sheetViews>
    <sheetView workbookViewId="0">
      <selection activeCell="D1" sqref="D1"/>
    </sheetView>
  </sheetViews>
  <sheetFormatPr baseColWidth="10" defaultRowHeight="25" x14ac:dyDescent="0"/>
  <cols>
    <col min="1" max="1" width="8.1640625" style="8" bestFit="1" customWidth="1"/>
    <col min="2" max="2" width="8.83203125" style="8" bestFit="1" customWidth="1"/>
    <col min="3" max="3" width="12.5" style="8" bestFit="1" customWidth="1"/>
    <col min="4" max="4" width="11.5" style="8" bestFit="1" customWidth="1"/>
    <col min="5" max="5" width="13.33203125" style="8" customWidth="1"/>
    <col min="6" max="6" width="14" style="8" customWidth="1"/>
    <col min="7" max="7" width="14.6640625" style="8" customWidth="1"/>
    <col min="8" max="9" width="15.1640625" style="8" customWidth="1"/>
    <col min="10" max="10" width="14.33203125" style="8" customWidth="1"/>
    <col min="11" max="16384" width="10.83203125" style="8"/>
  </cols>
  <sheetData>
    <row r="1" spans="1:10" s="11" customFormat="1" ht="64" customHeight="1">
      <c r="A1" s="11" t="s">
        <v>101</v>
      </c>
      <c r="B1" s="11" t="s">
        <v>25</v>
      </c>
      <c r="C1" s="11" t="s">
        <v>26</v>
      </c>
      <c r="D1" s="11" t="s">
        <v>29</v>
      </c>
      <c r="E1" s="12" t="s">
        <v>102</v>
      </c>
      <c r="F1" s="12" t="s">
        <v>103</v>
      </c>
      <c r="G1" s="12" t="s">
        <v>104</v>
      </c>
      <c r="H1" s="12" t="s">
        <v>106</v>
      </c>
      <c r="I1" s="12" t="s">
        <v>105</v>
      </c>
      <c r="J1" s="12" t="s">
        <v>108</v>
      </c>
    </row>
    <row r="2" spans="1:10" ht="70" customHeight="1">
      <c r="A2" s="8" t="s">
        <v>1</v>
      </c>
      <c r="B2" s="8">
        <v>3161</v>
      </c>
      <c r="C2" s="8" t="s">
        <v>27</v>
      </c>
      <c r="D2" s="10">
        <v>43563</v>
      </c>
      <c r="E2" s="9"/>
      <c r="F2" s="9"/>
      <c r="G2" s="9"/>
      <c r="H2" s="9"/>
      <c r="I2" s="9"/>
      <c r="J2" s="9"/>
    </row>
    <row r="3" spans="1:10" ht="70" customHeight="1">
      <c r="A3" s="8" t="s">
        <v>2</v>
      </c>
      <c r="B3" s="8">
        <v>3147</v>
      </c>
      <c r="C3" s="8" t="s">
        <v>27</v>
      </c>
      <c r="D3" s="10">
        <v>43563</v>
      </c>
      <c r="E3" s="9"/>
      <c r="F3" s="9"/>
      <c r="G3" s="9"/>
      <c r="H3" s="9"/>
      <c r="I3" s="9"/>
      <c r="J3" s="9"/>
    </row>
    <row r="4" spans="1:10" ht="70" customHeight="1">
      <c r="A4" s="8" t="s">
        <v>3</v>
      </c>
      <c r="B4" s="8">
        <v>3144</v>
      </c>
      <c r="C4" s="8" t="s">
        <v>27</v>
      </c>
      <c r="D4" s="10">
        <v>43563</v>
      </c>
      <c r="E4" s="9"/>
      <c r="F4" s="9"/>
      <c r="G4" s="9"/>
      <c r="H4" s="9"/>
      <c r="I4" s="9"/>
      <c r="J4" s="9"/>
    </row>
    <row r="5" spans="1:10" ht="70" customHeight="1">
      <c r="A5" s="8" t="s">
        <v>4</v>
      </c>
      <c r="B5" s="8">
        <v>3156</v>
      </c>
      <c r="C5" s="8" t="s">
        <v>27</v>
      </c>
      <c r="D5" s="10">
        <v>43563</v>
      </c>
      <c r="E5" s="9"/>
      <c r="F5" s="9"/>
      <c r="G5" s="9"/>
      <c r="H5" s="9"/>
      <c r="I5" s="9"/>
      <c r="J5" s="9"/>
    </row>
    <row r="6" spans="1:10" ht="70" customHeight="1">
      <c r="A6" s="8" t="s">
        <v>5</v>
      </c>
      <c r="B6" s="8">
        <v>3154</v>
      </c>
      <c r="C6" s="8" t="s">
        <v>27</v>
      </c>
      <c r="D6" s="10">
        <v>43563</v>
      </c>
      <c r="E6" s="9"/>
      <c r="F6" s="9"/>
      <c r="G6" s="9"/>
      <c r="H6" s="9"/>
      <c r="I6" s="9"/>
      <c r="J6" s="9"/>
    </row>
    <row r="7" spans="1:10" ht="70" customHeight="1">
      <c r="A7" s="8" t="s">
        <v>6</v>
      </c>
      <c r="B7" s="8">
        <v>3143</v>
      </c>
      <c r="C7" s="8" t="s">
        <v>27</v>
      </c>
      <c r="D7" s="10">
        <v>43563</v>
      </c>
      <c r="E7" s="9"/>
      <c r="F7" s="9"/>
      <c r="G7" s="9"/>
      <c r="H7" s="9"/>
      <c r="I7" s="9"/>
      <c r="J7" s="9"/>
    </row>
    <row r="8" spans="1:10" ht="70" customHeight="1">
      <c r="A8" s="8" t="s">
        <v>7</v>
      </c>
      <c r="B8" s="8">
        <v>3146</v>
      </c>
      <c r="C8" s="8" t="s">
        <v>27</v>
      </c>
      <c r="D8" s="10">
        <v>43563</v>
      </c>
      <c r="E8" s="9"/>
      <c r="F8" s="9"/>
      <c r="G8" s="9"/>
      <c r="H8" s="9"/>
      <c r="I8" s="9"/>
      <c r="J8" s="9"/>
    </row>
    <row r="9" spans="1:10" ht="70" customHeight="1">
      <c r="A9" s="8" t="s">
        <v>8</v>
      </c>
      <c r="B9" s="8">
        <v>3151</v>
      </c>
      <c r="C9" s="8" t="s">
        <v>27</v>
      </c>
      <c r="D9" s="10">
        <v>43563</v>
      </c>
      <c r="E9" s="9"/>
      <c r="F9" s="9"/>
      <c r="G9" s="9"/>
      <c r="H9" s="9"/>
      <c r="I9" s="9"/>
      <c r="J9" s="9"/>
    </row>
    <row r="10" spans="1:10" ht="70" customHeight="1">
      <c r="A10" s="8" t="s">
        <v>9</v>
      </c>
      <c r="B10" s="8">
        <v>3153</v>
      </c>
      <c r="C10" s="8" t="s">
        <v>27</v>
      </c>
      <c r="D10" s="10">
        <v>43563</v>
      </c>
      <c r="E10" s="9"/>
      <c r="F10" s="9"/>
      <c r="G10" s="9"/>
      <c r="H10" s="9"/>
      <c r="I10" s="9"/>
      <c r="J10" s="9"/>
    </row>
    <row r="11" spans="1:10" ht="70" customHeight="1">
      <c r="A11" s="8" t="s">
        <v>10</v>
      </c>
      <c r="B11" s="8">
        <v>3145</v>
      </c>
      <c r="C11" s="8" t="s">
        <v>27</v>
      </c>
      <c r="D11" s="10">
        <v>43563</v>
      </c>
      <c r="E11" s="9"/>
      <c r="F11" s="9"/>
      <c r="G11" s="9"/>
      <c r="H11" s="9"/>
      <c r="I11" s="9"/>
      <c r="J11" s="9"/>
    </row>
    <row r="12" spans="1:10" ht="70" customHeight="1">
      <c r="A12" s="8" t="s">
        <v>11</v>
      </c>
      <c r="B12" s="8">
        <v>3152</v>
      </c>
      <c r="C12" s="8" t="s">
        <v>27</v>
      </c>
      <c r="D12" s="10">
        <v>43563</v>
      </c>
      <c r="E12" s="9"/>
      <c r="F12" s="9"/>
      <c r="G12" s="9"/>
      <c r="H12" s="9"/>
      <c r="I12" s="9"/>
      <c r="J12" s="9"/>
    </row>
    <row r="13" spans="1:10" ht="70" customHeight="1">
      <c r="A13" s="8" t="s">
        <v>12</v>
      </c>
      <c r="B13" s="8">
        <v>3148</v>
      </c>
      <c r="C13" s="8" t="s">
        <v>27</v>
      </c>
      <c r="D13" s="10">
        <v>43563</v>
      </c>
      <c r="E13" s="9"/>
      <c r="F13" s="9"/>
      <c r="G13" s="9"/>
      <c r="H13" s="9"/>
      <c r="I13" s="9"/>
      <c r="J13" s="9"/>
    </row>
  </sheetData>
  <phoneticPr fontId="5" type="noConversion"/>
  <printOptions gridLines="1"/>
  <pageMargins left="0.25" right="0.25" top="1.5" bottom="0.5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selection activeCell="V8" sqref="V8"/>
    </sheetView>
  </sheetViews>
  <sheetFormatPr baseColWidth="10" defaultRowHeight="15" x14ac:dyDescent="0"/>
  <cols>
    <col min="1" max="1" width="20.1640625" bestFit="1" customWidth="1"/>
    <col min="2" max="2" width="15.83203125" bestFit="1" customWidth="1"/>
    <col min="3" max="3" width="5" bestFit="1" customWidth="1"/>
    <col min="4" max="13" width="5.1640625" bestFit="1" customWidth="1"/>
    <col min="14" max="14" width="10.83203125" bestFit="1" customWidth="1"/>
    <col min="15" max="15" width="12.1640625" customWidth="1"/>
    <col min="16" max="16" width="5.1640625" customWidth="1"/>
    <col min="17" max="17" width="8.1640625" customWidth="1"/>
    <col min="18" max="18" width="5.1640625" customWidth="1"/>
    <col min="19" max="19" width="4.1640625" customWidth="1"/>
    <col min="20" max="20" width="12.1640625" customWidth="1"/>
    <col min="21" max="21" width="3.33203125" bestFit="1" customWidth="1"/>
    <col min="22" max="22" width="7.83203125" bestFit="1" customWidth="1"/>
    <col min="23" max="23" width="6.83203125" customWidth="1"/>
    <col min="25" max="25" width="3.1640625" bestFit="1" customWidth="1"/>
  </cols>
  <sheetData>
    <row r="1" spans="1:27">
      <c r="A1" s="3" t="s">
        <v>26</v>
      </c>
      <c r="B1" t="s">
        <v>27</v>
      </c>
    </row>
    <row r="2" spans="1:27">
      <c r="P2" t="s">
        <v>111</v>
      </c>
      <c r="U2" t="s">
        <v>110</v>
      </c>
      <c r="Y2" t="s">
        <v>112</v>
      </c>
    </row>
    <row r="3" spans="1:27">
      <c r="A3" s="3" t="s">
        <v>113</v>
      </c>
      <c r="B3" s="3" t="s">
        <v>56</v>
      </c>
    </row>
    <row r="4" spans="1:27">
      <c r="A4" s="3" t="s">
        <v>57</v>
      </c>
      <c r="B4" t="s">
        <v>1</v>
      </c>
      <c r="C4" t="s">
        <v>10</v>
      </c>
      <c r="D4" t="s">
        <v>11</v>
      </c>
      <c r="E4" t="s">
        <v>12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58</v>
      </c>
      <c r="Q4" t="s">
        <v>26</v>
      </c>
      <c r="R4" t="s">
        <v>71</v>
      </c>
      <c r="V4" t="s">
        <v>26</v>
      </c>
      <c r="W4" t="s">
        <v>71</v>
      </c>
      <c r="Z4" t="s">
        <v>26</v>
      </c>
      <c r="AA4" t="s">
        <v>71</v>
      </c>
    </row>
    <row r="5" spans="1:27">
      <c r="A5" s="4">
        <v>172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12</v>
      </c>
      <c r="P5">
        <v>1</v>
      </c>
      <c r="Q5">
        <f>499-172</f>
        <v>327</v>
      </c>
      <c r="R5">
        <v>216</v>
      </c>
      <c r="U5">
        <v>1</v>
      </c>
      <c r="V5">
        <v>291</v>
      </c>
      <c r="W5">
        <v>216</v>
      </c>
      <c r="Y5">
        <v>1</v>
      </c>
      <c r="Z5">
        <v>216</v>
      </c>
      <c r="AA5">
        <v>146</v>
      </c>
    </row>
    <row r="6" spans="1:27">
      <c r="A6" s="4">
        <v>183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12</v>
      </c>
      <c r="P6">
        <v>2</v>
      </c>
      <c r="Q6">
        <v>291</v>
      </c>
      <c r="R6">
        <v>202</v>
      </c>
      <c r="U6">
        <v>2</v>
      </c>
      <c r="V6">
        <v>327</v>
      </c>
      <c r="W6">
        <v>159</v>
      </c>
      <c r="Y6">
        <v>2</v>
      </c>
      <c r="Z6">
        <v>278</v>
      </c>
      <c r="AA6">
        <v>146</v>
      </c>
    </row>
    <row r="7" spans="1:27">
      <c r="A7" s="4">
        <v>187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12</v>
      </c>
      <c r="P7">
        <v>3</v>
      </c>
      <c r="Q7">
        <f>508-172</f>
        <v>336</v>
      </c>
      <c r="R7">
        <v>216</v>
      </c>
      <c r="U7">
        <v>3</v>
      </c>
      <c r="V7">
        <v>336</v>
      </c>
      <c r="W7">
        <v>278</v>
      </c>
      <c r="Y7">
        <v>3</v>
      </c>
      <c r="Z7">
        <v>278</v>
      </c>
      <c r="AA7">
        <v>126</v>
      </c>
    </row>
    <row r="8" spans="1:27">
      <c r="A8" s="4">
        <v>197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12</v>
      </c>
      <c r="P8">
        <v>4</v>
      </c>
      <c r="Q8">
        <v>278</v>
      </c>
      <c r="R8">
        <v>278</v>
      </c>
      <c r="U8">
        <v>4</v>
      </c>
      <c r="V8">
        <v>278</v>
      </c>
      <c r="W8">
        <v>264</v>
      </c>
      <c r="Y8">
        <v>4</v>
      </c>
      <c r="Z8">
        <v>216</v>
      </c>
      <c r="AA8">
        <v>250</v>
      </c>
    </row>
    <row r="9" spans="1:27">
      <c r="A9" s="4">
        <v>204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12</v>
      </c>
      <c r="P9">
        <v>5</v>
      </c>
      <c r="Q9">
        <v>278</v>
      </c>
      <c r="R9">
        <v>175</v>
      </c>
      <c r="U9">
        <v>5</v>
      </c>
      <c r="V9">
        <v>278</v>
      </c>
      <c r="W9">
        <v>126</v>
      </c>
      <c r="Y9">
        <v>5</v>
      </c>
      <c r="Z9">
        <v>278</v>
      </c>
      <c r="AA9">
        <v>175</v>
      </c>
    </row>
    <row r="10" spans="1:27">
      <c r="A10" s="4">
        <v>211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12</v>
      </c>
      <c r="P10">
        <v>6</v>
      </c>
      <c r="Q10">
        <v>278</v>
      </c>
      <c r="R10">
        <v>15</v>
      </c>
      <c r="U10">
        <v>6</v>
      </c>
      <c r="V10">
        <v>278</v>
      </c>
      <c r="W10">
        <v>25</v>
      </c>
      <c r="Y10">
        <v>6</v>
      </c>
      <c r="Z10">
        <v>278</v>
      </c>
      <c r="AA10">
        <v>89</v>
      </c>
    </row>
    <row r="11" spans="1:27">
      <c r="A11" s="4">
        <v>227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12</v>
      </c>
      <c r="P11">
        <v>7</v>
      </c>
      <c r="Q11">
        <v>278</v>
      </c>
      <c r="R11">
        <v>216</v>
      </c>
      <c r="U11">
        <v>7</v>
      </c>
      <c r="V11">
        <v>278</v>
      </c>
      <c r="W11">
        <v>126</v>
      </c>
      <c r="Y11">
        <v>7</v>
      </c>
      <c r="Z11">
        <v>159</v>
      </c>
      <c r="AA11">
        <v>175</v>
      </c>
    </row>
    <row r="12" spans="1:27">
      <c r="A12" s="4">
        <v>240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12</v>
      </c>
      <c r="P12">
        <v>8</v>
      </c>
      <c r="Q12">
        <v>278</v>
      </c>
      <c r="R12">
        <v>232</v>
      </c>
      <c r="U12">
        <v>8</v>
      </c>
      <c r="V12">
        <v>278</v>
      </c>
      <c r="W12">
        <v>264</v>
      </c>
      <c r="Y12">
        <v>8</v>
      </c>
      <c r="Z12">
        <v>146</v>
      </c>
      <c r="AA12">
        <v>126</v>
      </c>
    </row>
    <row r="13" spans="1:27">
      <c r="A13" s="4">
        <v>249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12</v>
      </c>
      <c r="P13">
        <v>9</v>
      </c>
      <c r="Q13">
        <v>278</v>
      </c>
      <c r="R13">
        <v>202</v>
      </c>
      <c r="U13">
        <v>9</v>
      </c>
      <c r="V13">
        <v>278</v>
      </c>
      <c r="W13">
        <v>232</v>
      </c>
      <c r="Y13">
        <v>9</v>
      </c>
      <c r="Z13">
        <v>278</v>
      </c>
      <c r="AA13">
        <v>146</v>
      </c>
    </row>
    <row r="14" spans="1:27">
      <c r="A14" s="4">
        <v>261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0.8</v>
      </c>
      <c r="L14" s="5">
        <v>1</v>
      </c>
      <c r="M14" s="5">
        <v>1</v>
      </c>
      <c r="N14" s="5">
        <v>11.8</v>
      </c>
      <c r="P14">
        <v>10</v>
      </c>
      <c r="Q14">
        <v>278</v>
      </c>
      <c r="R14">
        <v>202</v>
      </c>
      <c r="U14">
        <v>10</v>
      </c>
      <c r="V14">
        <v>278</v>
      </c>
      <c r="W14">
        <v>216</v>
      </c>
      <c r="Y14">
        <v>10</v>
      </c>
      <c r="Z14">
        <v>278</v>
      </c>
      <c r="AA14">
        <v>110</v>
      </c>
    </row>
    <row r="15" spans="1:27">
      <c r="A15" s="4">
        <v>270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0.8</v>
      </c>
      <c r="L15" s="5">
        <v>1</v>
      </c>
      <c r="M15" s="5">
        <v>1</v>
      </c>
      <c r="N15" s="5">
        <v>11.8</v>
      </c>
      <c r="P15">
        <v>11</v>
      </c>
      <c r="Q15">
        <v>278</v>
      </c>
      <c r="R15">
        <v>146</v>
      </c>
      <c r="U15">
        <v>11</v>
      </c>
      <c r="V15">
        <f>422-172</f>
        <v>250</v>
      </c>
      <c r="W15">
        <v>89</v>
      </c>
      <c r="Y15">
        <v>11</v>
      </c>
      <c r="Z15">
        <v>250</v>
      </c>
      <c r="AA15">
        <v>126</v>
      </c>
    </row>
    <row r="16" spans="1:27">
      <c r="A16" s="4">
        <v>282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0.8</v>
      </c>
      <c r="L16" s="5">
        <v>1</v>
      </c>
      <c r="M16" s="5">
        <v>1</v>
      </c>
      <c r="N16" s="5">
        <v>11.8</v>
      </c>
      <c r="P16">
        <v>12</v>
      </c>
      <c r="Q16">
        <v>250</v>
      </c>
      <c r="R16">
        <v>216</v>
      </c>
      <c r="U16">
        <v>12</v>
      </c>
      <c r="V16">
        <v>278</v>
      </c>
      <c r="W16">
        <v>216</v>
      </c>
      <c r="Y16">
        <v>12</v>
      </c>
      <c r="Z16">
        <v>216</v>
      </c>
      <c r="AA16">
        <v>216</v>
      </c>
    </row>
    <row r="17" spans="1:27">
      <c r="A17" s="4">
        <v>298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0.8</v>
      </c>
      <c r="L17" s="5">
        <v>1</v>
      </c>
      <c r="M17" s="5">
        <v>1</v>
      </c>
      <c r="N17" s="5">
        <v>11.8</v>
      </c>
      <c r="Q17">
        <f>AVERAGE(Q5:Q16)</f>
        <v>285.66666666666669</v>
      </c>
      <c r="R17">
        <f>AVERAGE(R5:R16)</f>
        <v>193</v>
      </c>
      <c r="V17">
        <f>AVERAGE(V5:V16)</f>
        <v>285.66666666666669</v>
      </c>
      <c r="W17">
        <f>AVERAGE(W5:W16)</f>
        <v>184.25</v>
      </c>
      <c r="Z17">
        <f>AVERAGE(Z5:Z16)</f>
        <v>239.25</v>
      </c>
      <c r="AA17">
        <f>AVERAGE(AA5:AA16)</f>
        <v>152.58333333333334</v>
      </c>
    </row>
    <row r="18" spans="1:27">
      <c r="A18" s="4">
        <v>318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0.8</v>
      </c>
      <c r="L18" s="5">
        <v>1</v>
      </c>
      <c r="M18" s="5">
        <v>1</v>
      </c>
      <c r="N18" s="5">
        <v>11.8</v>
      </c>
      <c r="Q18">
        <f>STDEV(Q5:Q16)</f>
        <v>23.379607794102554</v>
      </c>
      <c r="R18">
        <f>STDEV(R5:R16)</f>
        <v>64.188642439155998</v>
      </c>
      <c r="V18">
        <f>STDEV(V5:V16)</f>
        <v>23.379607794102554</v>
      </c>
      <c r="W18">
        <f>STDEV(W5:W16)</f>
        <v>79.011075173041405</v>
      </c>
      <c r="Z18">
        <f>STDEV(Z5:Z16)</f>
        <v>48.507028544137995</v>
      </c>
      <c r="AA18">
        <f>STDEV(AA5:AA16)</f>
        <v>45.350069326063768</v>
      </c>
    </row>
    <row r="19" spans="1:27">
      <c r="A19" s="4">
        <v>331</v>
      </c>
      <c r="B19" s="5">
        <v>1</v>
      </c>
      <c r="C19" s="5">
        <v>0.8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0.8</v>
      </c>
      <c r="K19" s="5">
        <v>0.8</v>
      </c>
      <c r="L19" s="5">
        <v>1</v>
      </c>
      <c r="M19" s="5">
        <v>1</v>
      </c>
      <c r="N19" s="5">
        <v>11.4</v>
      </c>
      <c r="Q19">
        <f>Q18/SQRT(6)</f>
        <v>9.5446849136579761</v>
      </c>
      <c r="R19">
        <f>R18/SQRT(12)</f>
        <v>18.529664995581676</v>
      </c>
      <c r="V19">
        <f>V18/SQRT(6)</f>
        <v>9.5446849136579761</v>
      </c>
      <c r="W19">
        <f>W18/SQRT(12)</f>
        <v>22.808532760058608</v>
      </c>
      <c r="Z19">
        <f>Z18/SQRT(6)</f>
        <v>19.802911478626143</v>
      </c>
      <c r="AA19">
        <f>AA18/SQRT(12)</f>
        <v>13.091437366585554</v>
      </c>
    </row>
    <row r="20" spans="1:27">
      <c r="A20" s="4">
        <v>347</v>
      </c>
      <c r="B20" s="5">
        <v>1</v>
      </c>
      <c r="C20" s="5">
        <v>0.8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0.8</v>
      </c>
      <c r="K20" s="5">
        <v>0.8</v>
      </c>
      <c r="L20" s="5">
        <v>1</v>
      </c>
      <c r="M20" s="5">
        <v>1</v>
      </c>
      <c r="N20" s="5">
        <v>11.4</v>
      </c>
    </row>
    <row r="21" spans="1:27">
      <c r="A21" s="4">
        <v>374</v>
      </c>
      <c r="B21" s="5">
        <v>1</v>
      </c>
      <c r="C21" s="5">
        <v>0.8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0.6</v>
      </c>
      <c r="K21" s="5">
        <v>0.8</v>
      </c>
      <c r="L21" s="5">
        <v>1</v>
      </c>
      <c r="M21" s="5">
        <v>1</v>
      </c>
      <c r="N21" s="5">
        <v>11.200000000000001</v>
      </c>
    </row>
    <row r="22" spans="1:27">
      <c r="A22" s="4">
        <v>388</v>
      </c>
      <c r="B22" s="5">
        <v>1</v>
      </c>
      <c r="C22" s="5">
        <v>0.6</v>
      </c>
      <c r="D22" s="5">
        <v>0.2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0.6</v>
      </c>
      <c r="K22" s="5">
        <v>0.8</v>
      </c>
      <c r="L22" s="5">
        <v>1</v>
      </c>
      <c r="M22" s="5">
        <v>1</v>
      </c>
      <c r="N22" s="5">
        <v>10.199999999999999</v>
      </c>
    </row>
    <row r="23" spans="1:27">
      <c r="A23" s="4">
        <v>404</v>
      </c>
      <c r="B23" s="5">
        <v>1</v>
      </c>
      <c r="C23" s="5">
        <v>0.6</v>
      </c>
      <c r="D23" s="5">
        <v>0.2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0.6</v>
      </c>
      <c r="K23" s="5">
        <v>0.8</v>
      </c>
      <c r="L23" s="5">
        <v>1</v>
      </c>
      <c r="M23" s="5">
        <v>1</v>
      </c>
      <c r="N23" s="5">
        <v>10.199999999999999</v>
      </c>
    </row>
    <row r="24" spans="1:27">
      <c r="A24" s="4">
        <v>422</v>
      </c>
      <c r="B24" s="5">
        <v>1</v>
      </c>
      <c r="C24" s="5">
        <v>0.2</v>
      </c>
      <c r="D24" s="5">
        <v>0</v>
      </c>
      <c r="E24" s="5">
        <v>0.6</v>
      </c>
      <c r="F24" s="5">
        <v>1</v>
      </c>
      <c r="G24" s="5">
        <v>1</v>
      </c>
      <c r="H24" s="5">
        <v>0.4</v>
      </c>
      <c r="I24" s="5">
        <v>1</v>
      </c>
      <c r="J24" s="5">
        <v>0.4</v>
      </c>
      <c r="K24" s="5">
        <v>0.8</v>
      </c>
      <c r="L24" s="5">
        <v>1</v>
      </c>
      <c r="M24" s="5">
        <v>1</v>
      </c>
      <c r="N24" s="5">
        <v>8.4</v>
      </c>
    </row>
    <row r="25" spans="1:27">
      <c r="A25" s="4">
        <v>436</v>
      </c>
      <c r="B25" s="5">
        <v>1</v>
      </c>
      <c r="C25" s="5">
        <v>0.2</v>
      </c>
      <c r="D25" s="5">
        <v>0</v>
      </c>
      <c r="E25" s="5">
        <v>0.6</v>
      </c>
      <c r="F25" s="5">
        <v>1</v>
      </c>
      <c r="G25" s="5">
        <v>1</v>
      </c>
      <c r="H25" s="5">
        <v>0.2</v>
      </c>
      <c r="I25" s="5">
        <v>1</v>
      </c>
      <c r="J25" s="5">
        <v>0.4</v>
      </c>
      <c r="K25" s="5">
        <v>0.6</v>
      </c>
      <c r="L25" s="5">
        <v>1</v>
      </c>
      <c r="M25" s="5">
        <v>0.8</v>
      </c>
      <c r="N25" s="5">
        <v>7.8</v>
      </c>
    </row>
    <row r="26" spans="1:27">
      <c r="A26" s="4">
        <v>450</v>
      </c>
      <c r="B26" s="5">
        <v>0.2</v>
      </c>
      <c r="C26" s="5">
        <v>0</v>
      </c>
      <c r="D26" s="5">
        <v>0</v>
      </c>
      <c r="E26" s="5">
        <v>0</v>
      </c>
      <c r="F26" s="5">
        <v>0.2</v>
      </c>
      <c r="G26" s="5">
        <v>0.6</v>
      </c>
      <c r="H26" s="5">
        <v>0</v>
      </c>
      <c r="I26" s="5">
        <v>0.4</v>
      </c>
      <c r="J26" s="5">
        <v>0</v>
      </c>
      <c r="K26" s="5">
        <v>0</v>
      </c>
      <c r="L26" s="5">
        <v>0.2</v>
      </c>
      <c r="M26" s="5">
        <v>0</v>
      </c>
      <c r="N26" s="5">
        <v>1.5999999999999999</v>
      </c>
    </row>
    <row r="27" spans="1:27">
      <c r="A27" s="4">
        <v>463</v>
      </c>
      <c r="B27" s="5">
        <v>0</v>
      </c>
      <c r="C27" s="5">
        <v>0</v>
      </c>
      <c r="D27" s="5">
        <v>0</v>
      </c>
      <c r="E27" s="5">
        <v>0</v>
      </c>
      <c r="F27" s="5">
        <v>0.2</v>
      </c>
      <c r="G27" s="5">
        <v>0.4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0.60000000000000009</v>
      </c>
    </row>
    <row r="28" spans="1:27">
      <c r="A28" s="4">
        <v>478</v>
      </c>
      <c r="B28" s="5">
        <v>0</v>
      </c>
      <c r="C28" s="5">
        <v>0</v>
      </c>
      <c r="D28" s="5">
        <v>0</v>
      </c>
      <c r="E28" s="5">
        <v>0</v>
      </c>
      <c r="F28" s="5">
        <v>0.2</v>
      </c>
      <c r="G28" s="5">
        <v>0.4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0.60000000000000009</v>
      </c>
    </row>
    <row r="29" spans="1:27">
      <c r="A29" s="4">
        <v>499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0.2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0.2</v>
      </c>
    </row>
    <row r="30" spans="1:27">
      <c r="A30" s="4">
        <v>508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</row>
    <row r="31" spans="1:27">
      <c r="A31" s="4" t="s">
        <v>58</v>
      </c>
      <c r="B31" s="5">
        <v>21.2</v>
      </c>
      <c r="C31" s="5">
        <v>18.000000000000004</v>
      </c>
      <c r="D31" s="5">
        <v>17.399999999999999</v>
      </c>
      <c r="E31" s="5">
        <v>20.200000000000003</v>
      </c>
      <c r="F31" s="5">
        <v>21.599999999999998</v>
      </c>
      <c r="G31" s="5">
        <v>22.599999999999998</v>
      </c>
      <c r="H31" s="5">
        <v>19.599999999999998</v>
      </c>
      <c r="I31" s="5">
        <v>21.4</v>
      </c>
      <c r="J31" s="5">
        <v>18.200000000000003</v>
      </c>
      <c r="K31" s="5">
        <v>18.400000000000009</v>
      </c>
      <c r="L31" s="5">
        <v>21.2</v>
      </c>
      <c r="M31" s="5">
        <v>20.8</v>
      </c>
      <c r="N31" s="5">
        <v>240.6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5"/>
  <sheetViews>
    <sheetView zoomScale="125" zoomScaleNormal="125" zoomScalePageLayoutView="125" workbookViewId="0">
      <pane ySplit="1" topLeftCell="A581" activePane="bottomLeft" state="frozen"/>
      <selection pane="bottomLeft" activeCell="A602" sqref="A602:O625"/>
    </sheetView>
  </sheetViews>
  <sheetFormatPr baseColWidth="10" defaultColWidth="11" defaultRowHeight="15" x14ac:dyDescent="0"/>
  <cols>
    <col min="1" max="1" width="10" bestFit="1" customWidth="1"/>
    <col min="2" max="2" width="5.1640625" bestFit="1" customWidth="1"/>
    <col min="3" max="3" width="7.83203125" bestFit="1" customWidth="1"/>
    <col min="4" max="4" width="9.5" bestFit="1" customWidth="1"/>
    <col min="5" max="5" width="9.5" customWidth="1"/>
    <col min="6" max="6" width="12" bestFit="1" customWidth="1"/>
    <col min="7" max="7" width="12.1640625" bestFit="1" customWidth="1"/>
    <col min="8" max="8" width="12.1640625" customWidth="1"/>
    <col min="9" max="9" width="11" bestFit="1" customWidth="1"/>
    <col min="10" max="10" width="11.33203125" bestFit="1" customWidth="1"/>
    <col min="11" max="11" width="11.33203125" customWidth="1"/>
    <col min="12" max="12" width="11.83203125" bestFit="1" customWidth="1"/>
    <col min="13" max="13" width="12.1640625" bestFit="1" customWidth="1"/>
    <col min="14" max="15" width="12.1640625" customWidth="1"/>
    <col min="16" max="16" width="15.6640625" bestFit="1" customWidth="1"/>
  </cols>
  <sheetData>
    <row r="1" spans="1:16">
      <c r="A1" t="s">
        <v>0</v>
      </c>
      <c r="B1" t="s">
        <v>25</v>
      </c>
      <c r="C1" t="s">
        <v>26</v>
      </c>
      <c r="D1" t="s">
        <v>29</v>
      </c>
      <c r="E1" s="2" t="s">
        <v>55</v>
      </c>
      <c r="F1" t="s">
        <v>30</v>
      </c>
      <c r="G1" t="s">
        <v>34</v>
      </c>
      <c r="H1" t="s">
        <v>38</v>
      </c>
      <c r="I1" t="s">
        <v>31</v>
      </c>
      <c r="J1" t="s">
        <v>33</v>
      </c>
      <c r="K1" t="s">
        <v>39</v>
      </c>
      <c r="L1" t="s">
        <v>35</v>
      </c>
      <c r="M1" t="s">
        <v>32</v>
      </c>
      <c r="N1" t="s">
        <v>40</v>
      </c>
      <c r="O1" t="s">
        <v>54</v>
      </c>
      <c r="P1" t="s">
        <v>36</v>
      </c>
    </row>
    <row r="2" spans="1:16">
      <c r="A2" t="s">
        <v>1</v>
      </c>
      <c r="B2">
        <v>3161</v>
      </c>
      <c r="C2" t="s">
        <v>27</v>
      </c>
      <c r="D2">
        <v>20180621</v>
      </c>
      <c r="E2">
        <v>172</v>
      </c>
      <c r="F2">
        <v>10</v>
      </c>
      <c r="G2">
        <v>0</v>
      </c>
      <c r="H2">
        <f>F2/(F2+G2)</f>
        <v>1</v>
      </c>
      <c r="I2">
        <v>5</v>
      </c>
      <c r="J2">
        <v>0</v>
      </c>
      <c r="K2">
        <f>I2/(I2+J2)</f>
        <v>1</v>
      </c>
      <c r="L2">
        <v>5</v>
      </c>
      <c r="M2">
        <v>0</v>
      </c>
      <c r="N2">
        <f>L2/(L2+M2)</f>
        <v>1</v>
      </c>
      <c r="O2">
        <v>48.879999999999995</v>
      </c>
    </row>
    <row r="3" spans="1:16">
      <c r="A3" t="s">
        <v>2</v>
      </c>
      <c r="B3">
        <v>3147</v>
      </c>
      <c r="C3" t="s">
        <v>27</v>
      </c>
      <c r="D3">
        <v>20180621</v>
      </c>
      <c r="E3">
        <v>172</v>
      </c>
      <c r="F3">
        <v>10</v>
      </c>
      <c r="G3">
        <v>0</v>
      </c>
      <c r="H3">
        <f t="shared" ref="H3:H66" si="0">F3/(F3+G3)</f>
        <v>1</v>
      </c>
      <c r="I3">
        <v>5</v>
      </c>
      <c r="J3">
        <v>0</v>
      </c>
      <c r="K3">
        <f t="shared" ref="K3:K66" si="1">I3/(I3+J3)</f>
        <v>1</v>
      </c>
      <c r="L3">
        <v>5</v>
      </c>
      <c r="M3">
        <v>0</v>
      </c>
      <c r="N3">
        <f t="shared" ref="N3:N66" si="2">L3/(L3+M3)</f>
        <v>1</v>
      </c>
      <c r="O3">
        <v>51.480000000000004</v>
      </c>
    </row>
    <row r="4" spans="1:16">
      <c r="A4" t="s">
        <v>3</v>
      </c>
      <c r="B4">
        <v>3144</v>
      </c>
      <c r="C4" t="s">
        <v>27</v>
      </c>
      <c r="D4">
        <v>20180621</v>
      </c>
      <c r="E4">
        <v>172</v>
      </c>
      <c r="F4">
        <v>9</v>
      </c>
      <c r="G4">
        <v>0</v>
      </c>
      <c r="H4">
        <f t="shared" si="0"/>
        <v>1</v>
      </c>
      <c r="I4">
        <v>5</v>
      </c>
      <c r="J4">
        <v>0</v>
      </c>
      <c r="K4">
        <f t="shared" si="1"/>
        <v>1</v>
      </c>
      <c r="L4">
        <v>5</v>
      </c>
      <c r="M4">
        <v>0</v>
      </c>
      <c r="N4">
        <f t="shared" si="2"/>
        <v>1</v>
      </c>
      <c r="O4">
        <v>48.620000000000005</v>
      </c>
    </row>
    <row r="5" spans="1:16">
      <c r="A5" t="s">
        <v>4</v>
      </c>
      <c r="B5">
        <v>3156</v>
      </c>
      <c r="C5" t="s">
        <v>27</v>
      </c>
      <c r="D5">
        <v>20180621</v>
      </c>
      <c r="E5">
        <v>172</v>
      </c>
      <c r="F5">
        <v>10</v>
      </c>
      <c r="G5">
        <v>0</v>
      </c>
      <c r="H5">
        <f t="shared" si="0"/>
        <v>1</v>
      </c>
      <c r="I5">
        <v>5</v>
      </c>
      <c r="J5">
        <v>0</v>
      </c>
      <c r="K5">
        <f t="shared" si="1"/>
        <v>1</v>
      </c>
      <c r="L5">
        <v>5</v>
      </c>
      <c r="M5">
        <v>0</v>
      </c>
      <c r="N5">
        <f t="shared" si="2"/>
        <v>1</v>
      </c>
      <c r="O5">
        <v>49.14</v>
      </c>
    </row>
    <row r="6" spans="1:16">
      <c r="A6" t="s">
        <v>5</v>
      </c>
      <c r="B6">
        <v>3154</v>
      </c>
      <c r="C6" t="s">
        <v>27</v>
      </c>
      <c r="D6">
        <v>20180621</v>
      </c>
      <c r="E6">
        <v>172</v>
      </c>
      <c r="F6">
        <v>10</v>
      </c>
      <c r="G6">
        <v>0</v>
      </c>
      <c r="H6">
        <f t="shared" si="0"/>
        <v>1</v>
      </c>
      <c r="I6">
        <v>5</v>
      </c>
      <c r="J6">
        <v>0</v>
      </c>
      <c r="K6">
        <f t="shared" si="1"/>
        <v>1</v>
      </c>
      <c r="L6">
        <v>5</v>
      </c>
      <c r="M6">
        <v>0</v>
      </c>
      <c r="N6">
        <f t="shared" si="2"/>
        <v>1</v>
      </c>
      <c r="O6">
        <v>50.18</v>
      </c>
    </row>
    <row r="7" spans="1:16">
      <c r="A7" t="s">
        <v>6</v>
      </c>
      <c r="B7">
        <v>3143</v>
      </c>
      <c r="C7" t="s">
        <v>27</v>
      </c>
      <c r="D7">
        <v>20180621</v>
      </c>
      <c r="E7">
        <v>172</v>
      </c>
      <c r="F7">
        <v>10</v>
      </c>
      <c r="G7">
        <v>0</v>
      </c>
      <c r="H7">
        <f t="shared" si="0"/>
        <v>1</v>
      </c>
      <c r="I7">
        <v>5</v>
      </c>
      <c r="J7">
        <v>0</v>
      </c>
      <c r="K7">
        <f t="shared" si="1"/>
        <v>1</v>
      </c>
      <c r="L7">
        <v>5</v>
      </c>
      <c r="M7">
        <v>0</v>
      </c>
      <c r="N7">
        <f t="shared" si="2"/>
        <v>1</v>
      </c>
      <c r="O7">
        <v>48.36</v>
      </c>
    </row>
    <row r="8" spans="1:16">
      <c r="A8" t="s">
        <v>7</v>
      </c>
      <c r="B8">
        <v>3146</v>
      </c>
      <c r="C8" t="s">
        <v>27</v>
      </c>
      <c r="D8">
        <v>20180621</v>
      </c>
      <c r="E8">
        <v>172</v>
      </c>
      <c r="F8">
        <v>10</v>
      </c>
      <c r="G8">
        <v>0</v>
      </c>
      <c r="H8">
        <f t="shared" si="0"/>
        <v>1</v>
      </c>
      <c r="I8">
        <v>5</v>
      </c>
      <c r="J8">
        <v>0</v>
      </c>
      <c r="K8">
        <f t="shared" si="1"/>
        <v>1</v>
      </c>
      <c r="L8">
        <v>5</v>
      </c>
      <c r="M8">
        <v>0</v>
      </c>
      <c r="N8">
        <f t="shared" si="2"/>
        <v>1</v>
      </c>
      <c r="O8">
        <v>42.379999999999995</v>
      </c>
    </row>
    <row r="9" spans="1:16">
      <c r="A9" t="s">
        <v>8</v>
      </c>
      <c r="B9">
        <v>3151</v>
      </c>
      <c r="C9" t="s">
        <v>27</v>
      </c>
      <c r="D9">
        <v>20180621</v>
      </c>
      <c r="E9">
        <v>172</v>
      </c>
      <c r="F9">
        <v>10</v>
      </c>
      <c r="G9">
        <v>0</v>
      </c>
      <c r="H9">
        <f t="shared" si="0"/>
        <v>1</v>
      </c>
      <c r="I9">
        <v>5</v>
      </c>
      <c r="J9">
        <v>0</v>
      </c>
      <c r="K9">
        <f t="shared" si="1"/>
        <v>1</v>
      </c>
      <c r="L9">
        <v>5</v>
      </c>
      <c r="M9">
        <v>0</v>
      </c>
      <c r="N9">
        <f t="shared" si="2"/>
        <v>1</v>
      </c>
      <c r="O9">
        <v>56.16</v>
      </c>
      <c r="P9" t="s">
        <v>87</v>
      </c>
    </row>
    <row r="10" spans="1:16">
      <c r="A10" t="s">
        <v>9</v>
      </c>
      <c r="B10">
        <v>3153</v>
      </c>
      <c r="C10" t="s">
        <v>27</v>
      </c>
      <c r="D10">
        <v>20180621</v>
      </c>
      <c r="E10">
        <v>172</v>
      </c>
      <c r="F10">
        <v>10</v>
      </c>
      <c r="G10">
        <v>0</v>
      </c>
      <c r="H10">
        <f t="shared" si="0"/>
        <v>1</v>
      </c>
      <c r="I10">
        <v>5</v>
      </c>
      <c r="J10">
        <v>0</v>
      </c>
      <c r="K10">
        <f t="shared" si="1"/>
        <v>1</v>
      </c>
      <c r="L10">
        <v>5</v>
      </c>
      <c r="M10">
        <v>0</v>
      </c>
      <c r="N10">
        <f t="shared" si="2"/>
        <v>1</v>
      </c>
      <c r="O10">
        <v>58.24</v>
      </c>
    </row>
    <row r="11" spans="1:16">
      <c r="A11" t="s">
        <v>10</v>
      </c>
      <c r="B11">
        <v>3145</v>
      </c>
      <c r="C11" t="s">
        <v>27</v>
      </c>
      <c r="D11">
        <v>20180621</v>
      </c>
      <c r="E11">
        <v>172</v>
      </c>
      <c r="F11">
        <v>10</v>
      </c>
      <c r="G11">
        <v>0</v>
      </c>
      <c r="H11">
        <f t="shared" si="0"/>
        <v>1</v>
      </c>
      <c r="I11">
        <v>5</v>
      </c>
      <c r="J11">
        <v>0</v>
      </c>
      <c r="K11">
        <f t="shared" si="1"/>
        <v>1</v>
      </c>
      <c r="L11">
        <v>5</v>
      </c>
      <c r="M11">
        <v>0</v>
      </c>
      <c r="N11">
        <f t="shared" si="2"/>
        <v>1</v>
      </c>
      <c r="O11">
        <v>44.720000000000006</v>
      </c>
    </row>
    <row r="12" spans="1:16">
      <c r="A12" t="s">
        <v>11</v>
      </c>
      <c r="B12">
        <v>3152</v>
      </c>
      <c r="C12" t="s">
        <v>27</v>
      </c>
      <c r="D12">
        <v>20180621</v>
      </c>
      <c r="E12">
        <v>172</v>
      </c>
      <c r="F12">
        <v>10</v>
      </c>
      <c r="G12">
        <v>0</v>
      </c>
      <c r="H12">
        <f t="shared" si="0"/>
        <v>1</v>
      </c>
      <c r="I12">
        <v>5</v>
      </c>
      <c r="J12">
        <v>0</v>
      </c>
      <c r="K12">
        <f t="shared" si="1"/>
        <v>1</v>
      </c>
      <c r="L12">
        <v>5</v>
      </c>
      <c r="M12">
        <v>0</v>
      </c>
      <c r="N12">
        <f t="shared" si="2"/>
        <v>1</v>
      </c>
      <c r="O12">
        <v>36.92</v>
      </c>
    </row>
    <row r="13" spans="1:16">
      <c r="A13" t="s">
        <v>12</v>
      </c>
      <c r="B13">
        <v>3148</v>
      </c>
      <c r="C13" t="s">
        <v>27</v>
      </c>
      <c r="D13">
        <v>20180621</v>
      </c>
      <c r="E13">
        <v>172</v>
      </c>
      <c r="F13">
        <v>10</v>
      </c>
      <c r="G13">
        <v>0</v>
      </c>
      <c r="H13">
        <f t="shared" si="0"/>
        <v>1</v>
      </c>
      <c r="I13">
        <v>5</v>
      </c>
      <c r="J13">
        <v>0</v>
      </c>
      <c r="K13">
        <f t="shared" si="1"/>
        <v>1</v>
      </c>
      <c r="L13">
        <v>5</v>
      </c>
      <c r="M13">
        <v>0</v>
      </c>
      <c r="N13">
        <f t="shared" si="2"/>
        <v>1</v>
      </c>
      <c r="O13">
        <v>44.2</v>
      </c>
    </row>
    <row r="14" spans="1:16">
      <c r="A14" t="s">
        <v>13</v>
      </c>
      <c r="B14">
        <v>3165</v>
      </c>
      <c r="C14" t="s">
        <v>28</v>
      </c>
      <c r="D14">
        <v>20180621</v>
      </c>
      <c r="E14">
        <v>172</v>
      </c>
      <c r="F14">
        <v>10</v>
      </c>
      <c r="G14">
        <v>0</v>
      </c>
      <c r="H14">
        <f t="shared" si="0"/>
        <v>1</v>
      </c>
      <c r="I14">
        <v>5</v>
      </c>
      <c r="J14">
        <v>0</v>
      </c>
      <c r="K14">
        <f t="shared" si="1"/>
        <v>1</v>
      </c>
      <c r="L14">
        <v>5</v>
      </c>
      <c r="M14">
        <v>0</v>
      </c>
      <c r="N14">
        <f t="shared" si="2"/>
        <v>1</v>
      </c>
      <c r="O14">
        <v>50.44</v>
      </c>
    </row>
    <row r="15" spans="1:16">
      <c r="A15" t="s">
        <v>14</v>
      </c>
      <c r="B15">
        <v>3159</v>
      </c>
      <c r="C15" t="s">
        <v>28</v>
      </c>
      <c r="D15">
        <v>20180621</v>
      </c>
      <c r="E15">
        <v>172</v>
      </c>
      <c r="F15">
        <v>10</v>
      </c>
      <c r="G15">
        <v>0</v>
      </c>
      <c r="H15">
        <f t="shared" si="0"/>
        <v>1</v>
      </c>
      <c r="I15">
        <v>5</v>
      </c>
      <c r="J15">
        <v>0</v>
      </c>
      <c r="K15">
        <f t="shared" si="1"/>
        <v>1</v>
      </c>
      <c r="L15">
        <v>5</v>
      </c>
      <c r="M15">
        <v>0</v>
      </c>
      <c r="N15">
        <f t="shared" si="2"/>
        <v>1</v>
      </c>
      <c r="O15">
        <v>52.52</v>
      </c>
    </row>
    <row r="16" spans="1:16">
      <c r="A16" t="s">
        <v>15</v>
      </c>
      <c r="B16">
        <v>3166</v>
      </c>
      <c r="C16" t="s">
        <v>28</v>
      </c>
      <c r="D16">
        <v>20180621</v>
      </c>
      <c r="E16">
        <v>172</v>
      </c>
      <c r="F16">
        <v>10</v>
      </c>
      <c r="G16">
        <v>0</v>
      </c>
      <c r="H16">
        <f t="shared" si="0"/>
        <v>1</v>
      </c>
      <c r="I16">
        <v>5</v>
      </c>
      <c r="J16">
        <v>0</v>
      </c>
      <c r="K16">
        <f t="shared" si="1"/>
        <v>1</v>
      </c>
      <c r="L16">
        <v>5</v>
      </c>
      <c r="M16">
        <v>0</v>
      </c>
      <c r="N16">
        <f t="shared" si="2"/>
        <v>1</v>
      </c>
      <c r="O16">
        <v>55.64</v>
      </c>
    </row>
    <row r="17" spans="1:16">
      <c r="A17" t="s">
        <v>16</v>
      </c>
      <c r="B17">
        <v>3149</v>
      </c>
      <c r="C17" t="s">
        <v>28</v>
      </c>
      <c r="D17">
        <v>20180621</v>
      </c>
      <c r="E17">
        <v>172</v>
      </c>
      <c r="F17">
        <v>10</v>
      </c>
      <c r="G17">
        <v>0</v>
      </c>
      <c r="H17">
        <f t="shared" si="0"/>
        <v>1</v>
      </c>
      <c r="I17">
        <v>5</v>
      </c>
      <c r="J17">
        <v>0</v>
      </c>
      <c r="K17">
        <f t="shared" si="1"/>
        <v>1</v>
      </c>
      <c r="L17">
        <v>5</v>
      </c>
      <c r="M17">
        <v>0</v>
      </c>
      <c r="N17">
        <f t="shared" si="2"/>
        <v>1</v>
      </c>
      <c r="O17">
        <v>45.5</v>
      </c>
    </row>
    <row r="18" spans="1:16">
      <c r="A18" t="s">
        <v>17</v>
      </c>
      <c r="B18">
        <v>3162</v>
      </c>
      <c r="C18" t="s">
        <v>28</v>
      </c>
      <c r="D18">
        <v>20180621</v>
      </c>
      <c r="E18">
        <v>172</v>
      </c>
      <c r="F18">
        <v>10</v>
      </c>
      <c r="G18">
        <v>0</v>
      </c>
      <c r="H18">
        <f t="shared" si="0"/>
        <v>1</v>
      </c>
      <c r="I18">
        <v>6</v>
      </c>
      <c r="J18">
        <v>0</v>
      </c>
      <c r="K18">
        <f t="shared" si="1"/>
        <v>1</v>
      </c>
      <c r="L18">
        <v>4</v>
      </c>
      <c r="M18">
        <v>0</v>
      </c>
      <c r="N18">
        <f t="shared" si="2"/>
        <v>1</v>
      </c>
      <c r="O18">
        <v>50.96</v>
      </c>
      <c r="P18" t="s">
        <v>91</v>
      </c>
    </row>
    <row r="19" spans="1:16">
      <c r="A19" t="s">
        <v>18</v>
      </c>
      <c r="B19">
        <v>3155</v>
      </c>
      <c r="C19" t="s">
        <v>28</v>
      </c>
      <c r="D19">
        <v>20180621</v>
      </c>
      <c r="E19">
        <v>172</v>
      </c>
      <c r="F19">
        <v>10</v>
      </c>
      <c r="G19">
        <v>0</v>
      </c>
      <c r="H19">
        <f t="shared" si="0"/>
        <v>1</v>
      </c>
      <c r="I19">
        <v>5</v>
      </c>
      <c r="J19">
        <v>0</v>
      </c>
      <c r="K19">
        <f t="shared" si="1"/>
        <v>1</v>
      </c>
      <c r="L19">
        <v>5</v>
      </c>
      <c r="M19">
        <v>0</v>
      </c>
      <c r="N19">
        <f t="shared" si="2"/>
        <v>1</v>
      </c>
      <c r="O19">
        <v>51.22</v>
      </c>
    </row>
    <row r="20" spans="1:16">
      <c r="A20" t="s">
        <v>19</v>
      </c>
      <c r="B20">
        <v>3157</v>
      </c>
      <c r="C20" t="s">
        <v>28</v>
      </c>
      <c r="D20">
        <v>20180621</v>
      </c>
      <c r="E20">
        <v>172</v>
      </c>
      <c r="F20">
        <v>10</v>
      </c>
      <c r="G20">
        <v>0</v>
      </c>
      <c r="H20">
        <f t="shared" si="0"/>
        <v>1</v>
      </c>
      <c r="I20">
        <v>5</v>
      </c>
      <c r="J20">
        <v>0</v>
      </c>
      <c r="K20">
        <f t="shared" si="1"/>
        <v>1</v>
      </c>
      <c r="L20">
        <v>5</v>
      </c>
      <c r="M20">
        <v>0</v>
      </c>
      <c r="N20">
        <f t="shared" si="2"/>
        <v>1</v>
      </c>
      <c r="O20">
        <v>51.220000000000006</v>
      </c>
    </row>
    <row r="21" spans="1:16">
      <c r="A21" t="s">
        <v>20</v>
      </c>
      <c r="B21">
        <v>3160</v>
      </c>
      <c r="C21" t="s">
        <v>28</v>
      </c>
      <c r="D21">
        <v>20180621</v>
      </c>
      <c r="E21">
        <v>172</v>
      </c>
      <c r="F21">
        <v>10</v>
      </c>
      <c r="G21">
        <v>0</v>
      </c>
      <c r="H21">
        <f t="shared" si="0"/>
        <v>1</v>
      </c>
      <c r="I21">
        <v>5</v>
      </c>
      <c r="J21">
        <v>0</v>
      </c>
      <c r="K21">
        <f t="shared" si="1"/>
        <v>1</v>
      </c>
      <c r="L21">
        <v>5</v>
      </c>
      <c r="M21">
        <v>0</v>
      </c>
      <c r="N21">
        <f t="shared" si="2"/>
        <v>1</v>
      </c>
      <c r="O21">
        <v>48.620000000000005</v>
      </c>
    </row>
    <row r="22" spans="1:16">
      <c r="A22" t="s">
        <v>21</v>
      </c>
      <c r="B22">
        <v>3163</v>
      </c>
      <c r="C22" t="s">
        <v>28</v>
      </c>
      <c r="D22">
        <v>20180621</v>
      </c>
      <c r="E22">
        <v>172</v>
      </c>
      <c r="F22">
        <v>10</v>
      </c>
      <c r="G22">
        <v>0</v>
      </c>
      <c r="H22">
        <f t="shared" si="0"/>
        <v>1</v>
      </c>
      <c r="I22">
        <v>5</v>
      </c>
      <c r="J22">
        <v>0</v>
      </c>
      <c r="K22">
        <f t="shared" si="1"/>
        <v>1</v>
      </c>
      <c r="L22">
        <v>5</v>
      </c>
      <c r="M22">
        <v>0</v>
      </c>
      <c r="N22">
        <f t="shared" si="2"/>
        <v>1</v>
      </c>
      <c r="O22">
        <v>44.980000000000004</v>
      </c>
    </row>
    <row r="23" spans="1:16">
      <c r="A23" t="s">
        <v>22</v>
      </c>
      <c r="B23">
        <v>3164</v>
      </c>
      <c r="C23" t="s">
        <v>28</v>
      </c>
      <c r="D23">
        <v>20180621</v>
      </c>
      <c r="E23">
        <v>172</v>
      </c>
      <c r="F23">
        <v>13</v>
      </c>
      <c r="G23">
        <v>0</v>
      </c>
      <c r="H23">
        <f t="shared" si="0"/>
        <v>1</v>
      </c>
      <c r="I23">
        <v>5</v>
      </c>
      <c r="J23">
        <v>0</v>
      </c>
      <c r="K23">
        <f t="shared" si="1"/>
        <v>1</v>
      </c>
      <c r="L23">
        <v>5</v>
      </c>
      <c r="M23">
        <v>0</v>
      </c>
      <c r="N23">
        <f t="shared" si="2"/>
        <v>1</v>
      </c>
      <c r="O23">
        <v>43.42</v>
      </c>
    </row>
    <row r="24" spans="1:16">
      <c r="A24" t="s">
        <v>23</v>
      </c>
      <c r="B24">
        <v>3150</v>
      </c>
      <c r="C24" t="s">
        <v>28</v>
      </c>
      <c r="D24">
        <v>20180621</v>
      </c>
      <c r="E24">
        <v>172</v>
      </c>
      <c r="F24">
        <v>10</v>
      </c>
      <c r="G24">
        <v>0</v>
      </c>
      <c r="H24">
        <f t="shared" si="0"/>
        <v>1</v>
      </c>
      <c r="I24">
        <v>5</v>
      </c>
      <c r="J24">
        <v>0</v>
      </c>
      <c r="K24">
        <f t="shared" si="1"/>
        <v>1</v>
      </c>
      <c r="L24">
        <v>5</v>
      </c>
      <c r="M24">
        <v>0</v>
      </c>
      <c r="N24">
        <f t="shared" si="2"/>
        <v>1</v>
      </c>
      <c r="O24">
        <v>39.78</v>
      </c>
    </row>
    <row r="25" spans="1:16">
      <c r="A25" t="s">
        <v>24</v>
      </c>
      <c r="B25">
        <v>3158</v>
      </c>
      <c r="C25" t="s">
        <v>28</v>
      </c>
      <c r="D25">
        <v>20180621</v>
      </c>
      <c r="E25">
        <v>172</v>
      </c>
      <c r="F25">
        <v>10</v>
      </c>
      <c r="G25">
        <v>0</v>
      </c>
      <c r="H25">
        <f t="shared" si="0"/>
        <v>1</v>
      </c>
      <c r="I25">
        <v>5</v>
      </c>
      <c r="J25">
        <v>0</v>
      </c>
      <c r="K25">
        <f t="shared" si="1"/>
        <v>1</v>
      </c>
      <c r="L25">
        <v>5</v>
      </c>
      <c r="M25">
        <v>0</v>
      </c>
      <c r="N25">
        <f t="shared" si="2"/>
        <v>1</v>
      </c>
      <c r="O25">
        <v>33.800000000000004</v>
      </c>
    </row>
    <row r="26" spans="1:16">
      <c r="A26" t="s">
        <v>1</v>
      </c>
      <c r="B26">
        <v>3161</v>
      </c>
      <c r="C26" t="s">
        <v>27</v>
      </c>
      <c r="D26">
        <v>20180702</v>
      </c>
      <c r="E26">
        <v>183</v>
      </c>
      <c r="F26">
        <v>10</v>
      </c>
      <c r="G26">
        <v>0</v>
      </c>
      <c r="H26">
        <f t="shared" si="0"/>
        <v>1</v>
      </c>
      <c r="I26">
        <v>5</v>
      </c>
      <c r="J26">
        <v>0</v>
      </c>
      <c r="K26">
        <f t="shared" si="1"/>
        <v>1</v>
      </c>
      <c r="L26">
        <v>5</v>
      </c>
      <c r="M26">
        <v>0</v>
      </c>
      <c r="N26">
        <f t="shared" si="2"/>
        <v>1</v>
      </c>
      <c r="O26">
        <v>48.879999999999995</v>
      </c>
    </row>
    <row r="27" spans="1:16">
      <c r="A27" t="s">
        <v>2</v>
      </c>
      <c r="B27">
        <v>3147</v>
      </c>
      <c r="C27" t="s">
        <v>27</v>
      </c>
      <c r="D27">
        <v>20180702</v>
      </c>
      <c r="E27">
        <v>183</v>
      </c>
      <c r="F27">
        <v>10</v>
      </c>
      <c r="G27">
        <v>0</v>
      </c>
      <c r="H27">
        <f t="shared" si="0"/>
        <v>1</v>
      </c>
      <c r="I27">
        <v>5</v>
      </c>
      <c r="J27">
        <v>0</v>
      </c>
      <c r="K27">
        <f t="shared" si="1"/>
        <v>1</v>
      </c>
      <c r="L27">
        <v>5</v>
      </c>
      <c r="M27">
        <v>0</v>
      </c>
      <c r="N27">
        <f t="shared" si="2"/>
        <v>1</v>
      </c>
      <c r="O27">
        <v>51.480000000000004</v>
      </c>
    </row>
    <row r="28" spans="1:16">
      <c r="A28" t="s">
        <v>3</v>
      </c>
      <c r="B28">
        <v>3144</v>
      </c>
      <c r="C28" t="s">
        <v>27</v>
      </c>
      <c r="D28">
        <v>20180702</v>
      </c>
      <c r="E28">
        <v>183</v>
      </c>
      <c r="F28">
        <v>5</v>
      </c>
      <c r="G28">
        <v>0</v>
      </c>
      <c r="H28">
        <f t="shared" si="0"/>
        <v>1</v>
      </c>
      <c r="I28">
        <v>5</v>
      </c>
      <c r="J28">
        <v>0</v>
      </c>
      <c r="K28">
        <f t="shared" si="1"/>
        <v>1</v>
      </c>
      <c r="L28">
        <v>5</v>
      </c>
      <c r="M28">
        <v>0</v>
      </c>
      <c r="N28">
        <f t="shared" si="2"/>
        <v>1</v>
      </c>
      <c r="O28">
        <v>48.620000000000005</v>
      </c>
      <c r="P28" t="s">
        <v>37</v>
      </c>
    </row>
    <row r="29" spans="1:16">
      <c r="A29" t="s">
        <v>4</v>
      </c>
      <c r="B29">
        <v>3156</v>
      </c>
      <c r="C29" t="s">
        <v>27</v>
      </c>
      <c r="D29">
        <v>20180702</v>
      </c>
      <c r="E29">
        <v>183</v>
      </c>
      <c r="F29">
        <v>10</v>
      </c>
      <c r="G29">
        <v>0</v>
      </c>
      <c r="H29">
        <f t="shared" si="0"/>
        <v>1</v>
      </c>
      <c r="I29">
        <v>5</v>
      </c>
      <c r="J29">
        <v>0</v>
      </c>
      <c r="K29">
        <f t="shared" si="1"/>
        <v>1</v>
      </c>
      <c r="L29">
        <v>5</v>
      </c>
      <c r="M29">
        <v>0</v>
      </c>
      <c r="N29">
        <f t="shared" si="2"/>
        <v>1</v>
      </c>
      <c r="O29">
        <v>49.14</v>
      </c>
    </row>
    <row r="30" spans="1:16">
      <c r="A30" t="s">
        <v>5</v>
      </c>
      <c r="B30">
        <v>3154</v>
      </c>
      <c r="C30" t="s">
        <v>27</v>
      </c>
      <c r="D30">
        <v>20180702</v>
      </c>
      <c r="E30">
        <v>183</v>
      </c>
      <c r="F30">
        <v>9</v>
      </c>
      <c r="G30">
        <v>1</v>
      </c>
      <c r="H30">
        <f t="shared" si="0"/>
        <v>0.9</v>
      </c>
      <c r="I30">
        <v>5</v>
      </c>
      <c r="J30">
        <v>0</v>
      </c>
      <c r="K30">
        <f t="shared" si="1"/>
        <v>1</v>
      </c>
      <c r="L30">
        <v>5</v>
      </c>
      <c r="M30">
        <v>0</v>
      </c>
      <c r="N30">
        <f t="shared" si="2"/>
        <v>1</v>
      </c>
      <c r="O30">
        <v>50.18</v>
      </c>
      <c r="P30" t="s">
        <v>42</v>
      </c>
    </row>
    <row r="31" spans="1:16">
      <c r="A31" t="s">
        <v>6</v>
      </c>
      <c r="B31">
        <v>3143</v>
      </c>
      <c r="C31" t="s">
        <v>27</v>
      </c>
      <c r="D31">
        <v>20180702</v>
      </c>
      <c r="E31">
        <v>183</v>
      </c>
      <c r="F31">
        <v>8</v>
      </c>
      <c r="G31">
        <v>2</v>
      </c>
      <c r="H31">
        <f t="shared" si="0"/>
        <v>0.8</v>
      </c>
      <c r="I31">
        <v>5</v>
      </c>
      <c r="J31">
        <v>0</v>
      </c>
      <c r="K31">
        <f t="shared" si="1"/>
        <v>1</v>
      </c>
      <c r="L31">
        <v>4</v>
      </c>
      <c r="M31">
        <v>1</v>
      </c>
      <c r="N31">
        <f t="shared" si="2"/>
        <v>0.8</v>
      </c>
      <c r="O31">
        <v>48.36</v>
      </c>
    </row>
    <row r="32" spans="1:16">
      <c r="A32" t="s">
        <v>7</v>
      </c>
      <c r="B32">
        <v>3146</v>
      </c>
      <c r="C32" t="s">
        <v>27</v>
      </c>
      <c r="D32">
        <v>20180702</v>
      </c>
      <c r="E32">
        <v>183</v>
      </c>
      <c r="F32">
        <v>8</v>
      </c>
      <c r="G32">
        <v>2</v>
      </c>
      <c r="H32">
        <f t="shared" si="0"/>
        <v>0.8</v>
      </c>
      <c r="I32">
        <v>5</v>
      </c>
      <c r="J32">
        <v>0</v>
      </c>
      <c r="K32">
        <f t="shared" si="1"/>
        <v>1</v>
      </c>
      <c r="L32">
        <v>5</v>
      </c>
      <c r="M32">
        <v>0</v>
      </c>
      <c r="N32">
        <f t="shared" si="2"/>
        <v>1</v>
      </c>
      <c r="O32">
        <v>42.379999999999995</v>
      </c>
    </row>
    <row r="33" spans="1:16">
      <c r="A33" t="s">
        <v>8</v>
      </c>
      <c r="B33">
        <v>3151</v>
      </c>
      <c r="C33" t="s">
        <v>27</v>
      </c>
      <c r="D33">
        <v>20180702</v>
      </c>
      <c r="E33">
        <v>183</v>
      </c>
      <c r="F33">
        <v>10</v>
      </c>
      <c r="G33">
        <v>0</v>
      </c>
      <c r="H33">
        <f t="shared" si="0"/>
        <v>1</v>
      </c>
      <c r="I33">
        <v>5</v>
      </c>
      <c r="J33">
        <v>0</v>
      </c>
      <c r="K33">
        <f t="shared" si="1"/>
        <v>1</v>
      </c>
      <c r="L33">
        <v>5</v>
      </c>
      <c r="M33">
        <v>0</v>
      </c>
      <c r="N33">
        <f t="shared" si="2"/>
        <v>1</v>
      </c>
      <c r="O33">
        <v>56.16</v>
      </c>
    </row>
    <row r="34" spans="1:16">
      <c r="A34" t="s">
        <v>9</v>
      </c>
      <c r="B34">
        <v>3153</v>
      </c>
      <c r="C34" t="s">
        <v>27</v>
      </c>
      <c r="D34">
        <v>20180702</v>
      </c>
      <c r="E34">
        <v>183</v>
      </c>
      <c r="F34">
        <v>10</v>
      </c>
      <c r="G34">
        <v>0</v>
      </c>
      <c r="H34">
        <f t="shared" si="0"/>
        <v>1</v>
      </c>
      <c r="I34">
        <v>5</v>
      </c>
      <c r="J34">
        <v>0</v>
      </c>
      <c r="K34">
        <f t="shared" si="1"/>
        <v>1</v>
      </c>
      <c r="L34">
        <v>5</v>
      </c>
      <c r="M34">
        <v>0</v>
      </c>
      <c r="N34">
        <f t="shared" si="2"/>
        <v>1</v>
      </c>
      <c r="O34">
        <v>58.24</v>
      </c>
    </row>
    <row r="35" spans="1:16">
      <c r="A35" t="s">
        <v>10</v>
      </c>
      <c r="B35">
        <v>3145</v>
      </c>
      <c r="C35" t="s">
        <v>27</v>
      </c>
      <c r="D35">
        <v>20180702</v>
      </c>
      <c r="E35">
        <v>183</v>
      </c>
      <c r="F35">
        <v>10</v>
      </c>
      <c r="G35">
        <v>0</v>
      </c>
      <c r="H35">
        <f t="shared" si="0"/>
        <v>1</v>
      </c>
      <c r="I35">
        <v>5</v>
      </c>
      <c r="J35">
        <v>0</v>
      </c>
      <c r="K35">
        <f t="shared" si="1"/>
        <v>1</v>
      </c>
      <c r="L35">
        <v>5</v>
      </c>
      <c r="M35">
        <v>0</v>
      </c>
      <c r="N35">
        <f t="shared" si="2"/>
        <v>1</v>
      </c>
      <c r="O35">
        <v>44.720000000000006</v>
      </c>
    </row>
    <row r="36" spans="1:16">
      <c r="A36" t="s">
        <v>11</v>
      </c>
      <c r="B36">
        <v>3152</v>
      </c>
      <c r="C36" t="s">
        <v>27</v>
      </c>
      <c r="D36">
        <v>20180702</v>
      </c>
      <c r="E36">
        <v>183</v>
      </c>
      <c r="F36">
        <v>10</v>
      </c>
      <c r="G36">
        <v>0</v>
      </c>
      <c r="H36">
        <f t="shared" si="0"/>
        <v>1</v>
      </c>
      <c r="I36">
        <v>5</v>
      </c>
      <c r="J36">
        <v>0</v>
      </c>
      <c r="K36">
        <f t="shared" si="1"/>
        <v>1</v>
      </c>
      <c r="L36">
        <v>5</v>
      </c>
      <c r="M36">
        <v>0</v>
      </c>
      <c r="N36">
        <f t="shared" si="2"/>
        <v>1</v>
      </c>
      <c r="O36">
        <v>36.92</v>
      </c>
    </row>
    <row r="37" spans="1:16">
      <c r="A37" t="s">
        <v>12</v>
      </c>
      <c r="B37">
        <v>3148</v>
      </c>
      <c r="C37" t="s">
        <v>27</v>
      </c>
      <c r="D37">
        <v>20180702</v>
      </c>
      <c r="E37">
        <v>183</v>
      </c>
      <c r="F37">
        <v>10</v>
      </c>
      <c r="G37">
        <v>0</v>
      </c>
      <c r="H37">
        <f t="shared" si="0"/>
        <v>1</v>
      </c>
      <c r="I37">
        <v>5</v>
      </c>
      <c r="J37">
        <v>0</v>
      </c>
      <c r="K37">
        <f t="shared" si="1"/>
        <v>1</v>
      </c>
      <c r="L37">
        <v>5</v>
      </c>
      <c r="M37">
        <v>0</v>
      </c>
      <c r="N37">
        <f t="shared" si="2"/>
        <v>1</v>
      </c>
      <c r="O37">
        <v>44.2</v>
      </c>
    </row>
    <row r="38" spans="1:16">
      <c r="A38" t="s">
        <v>13</v>
      </c>
      <c r="B38">
        <v>3165</v>
      </c>
      <c r="C38" t="s">
        <v>28</v>
      </c>
      <c r="D38">
        <v>20180702</v>
      </c>
      <c r="E38">
        <v>183</v>
      </c>
      <c r="F38">
        <v>4</v>
      </c>
      <c r="G38">
        <v>6</v>
      </c>
      <c r="H38">
        <f t="shared" si="0"/>
        <v>0.4</v>
      </c>
      <c r="I38">
        <v>4</v>
      </c>
      <c r="J38">
        <v>1</v>
      </c>
      <c r="K38">
        <f t="shared" si="1"/>
        <v>0.8</v>
      </c>
      <c r="L38">
        <v>5</v>
      </c>
      <c r="M38">
        <v>0</v>
      </c>
      <c r="N38">
        <f t="shared" si="2"/>
        <v>1</v>
      </c>
      <c r="O38">
        <v>50.44</v>
      </c>
    </row>
    <row r="39" spans="1:16">
      <c r="A39" t="s">
        <v>14</v>
      </c>
      <c r="B39">
        <v>3159</v>
      </c>
      <c r="C39" t="s">
        <v>28</v>
      </c>
      <c r="D39">
        <v>20180702</v>
      </c>
      <c r="E39">
        <v>183</v>
      </c>
      <c r="F39">
        <v>10</v>
      </c>
      <c r="G39">
        <v>0</v>
      </c>
      <c r="H39">
        <f t="shared" si="0"/>
        <v>1</v>
      </c>
      <c r="I39">
        <v>5</v>
      </c>
      <c r="J39">
        <v>0</v>
      </c>
      <c r="K39">
        <f t="shared" si="1"/>
        <v>1</v>
      </c>
      <c r="L39">
        <v>5</v>
      </c>
      <c r="M39">
        <v>0</v>
      </c>
      <c r="N39">
        <f t="shared" si="2"/>
        <v>1</v>
      </c>
      <c r="O39">
        <v>52.52</v>
      </c>
    </row>
    <row r="40" spans="1:16">
      <c r="A40" t="s">
        <v>15</v>
      </c>
      <c r="B40">
        <v>3166</v>
      </c>
      <c r="C40" t="s">
        <v>28</v>
      </c>
      <c r="D40">
        <v>20180702</v>
      </c>
      <c r="E40">
        <v>183</v>
      </c>
      <c r="F40">
        <v>5</v>
      </c>
      <c r="G40">
        <v>5</v>
      </c>
      <c r="H40">
        <f t="shared" si="0"/>
        <v>0.5</v>
      </c>
      <c r="I40">
        <v>5</v>
      </c>
      <c r="J40">
        <v>0</v>
      </c>
      <c r="K40">
        <f t="shared" si="1"/>
        <v>1</v>
      </c>
      <c r="L40">
        <v>5</v>
      </c>
      <c r="M40">
        <v>0</v>
      </c>
      <c r="N40">
        <f t="shared" si="2"/>
        <v>1</v>
      </c>
      <c r="O40">
        <v>55.64</v>
      </c>
    </row>
    <row r="41" spans="1:16">
      <c r="A41" t="s">
        <v>16</v>
      </c>
      <c r="B41">
        <v>3149</v>
      </c>
      <c r="C41" t="s">
        <v>28</v>
      </c>
      <c r="D41">
        <v>20180702</v>
      </c>
      <c r="E41">
        <v>183</v>
      </c>
      <c r="F41">
        <v>9</v>
      </c>
      <c r="G41">
        <v>1</v>
      </c>
      <c r="H41">
        <f t="shared" si="0"/>
        <v>0.9</v>
      </c>
      <c r="I41">
        <v>4</v>
      </c>
      <c r="J41">
        <v>0</v>
      </c>
      <c r="K41">
        <f t="shared" si="1"/>
        <v>1</v>
      </c>
      <c r="L41">
        <v>5</v>
      </c>
      <c r="M41">
        <v>0</v>
      </c>
      <c r="N41">
        <f t="shared" si="2"/>
        <v>1</v>
      </c>
      <c r="O41">
        <v>45.5</v>
      </c>
    </row>
    <row r="42" spans="1:16">
      <c r="A42" t="s">
        <v>17</v>
      </c>
      <c r="B42">
        <v>3162</v>
      </c>
      <c r="C42" t="s">
        <v>28</v>
      </c>
      <c r="D42">
        <v>20180702</v>
      </c>
      <c r="E42">
        <v>183</v>
      </c>
      <c r="F42">
        <v>2</v>
      </c>
      <c r="G42">
        <v>8</v>
      </c>
      <c r="H42">
        <f t="shared" si="0"/>
        <v>0.2</v>
      </c>
      <c r="I42">
        <v>1</v>
      </c>
      <c r="J42">
        <v>5</v>
      </c>
      <c r="K42">
        <f t="shared" si="1"/>
        <v>0.16666666666666666</v>
      </c>
      <c r="L42">
        <v>2</v>
      </c>
      <c r="M42">
        <v>2</v>
      </c>
      <c r="N42">
        <f t="shared" si="2"/>
        <v>0.5</v>
      </c>
      <c r="O42">
        <v>50.96</v>
      </c>
      <c r="P42" t="s">
        <v>92</v>
      </c>
    </row>
    <row r="43" spans="1:16">
      <c r="A43" t="s">
        <v>18</v>
      </c>
      <c r="B43">
        <v>3155</v>
      </c>
      <c r="C43" t="s">
        <v>28</v>
      </c>
      <c r="D43">
        <v>20180702</v>
      </c>
      <c r="E43">
        <v>183</v>
      </c>
      <c r="F43">
        <v>6</v>
      </c>
      <c r="G43">
        <v>4</v>
      </c>
      <c r="H43">
        <f t="shared" si="0"/>
        <v>0.6</v>
      </c>
      <c r="I43">
        <v>1</v>
      </c>
      <c r="J43">
        <v>4</v>
      </c>
      <c r="K43">
        <f t="shared" si="1"/>
        <v>0.2</v>
      </c>
      <c r="L43">
        <v>1</v>
      </c>
      <c r="M43">
        <v>4</v>
      </c>
      <c r="N43">
        <f t="shared" si="2"/>
        <v>0.2</v>
      </c>
      <c r="O43">
        <v>51.22</v>
      </c>
    </row>
    <row r="44" spans="1:16">
      <c r="A44" t="s">
        <v>19</v>
      </c>
      <c r="B44">
        <v>3157</v>
      </c>
      <c r="C44" t="s">
        <v>28</v>
      </c>
      <c r="D44">
        <v>20180702</v>
      </c>
      <c r="E44">
        <v>183</v>
      </c>
      <c r="F44">
        <v>10</v>
      </c>
      <c r="G44">
        <v>0</v>
      </c>
      <c r="H44">
        <f t="shared" si="0"/>
        <v>1</v>
      </c>
      <c r="I44">
        <v>5</v>
      </c>
      <c r="J44">
        <v>0</v>
      </c>
      <c r="K44">
        <f t="shared" si="1"/>
        <v>1</v>
      </c>
      <c r="L44">
        <v>5</v>
      </c>
      <c r="M44">
        <v>0</v>
      </c>
      <c r="N44">
        <f t="shared" si="2"/>
        <v>1</v>
      </c>
      <c r="O44">
        <v>51.220000000000006</v>
      </c>
    </row>
    <row r="45" spans="1:16">
      <c r="A45" t="s">
        <v>20</v>
      </c>
      <c r="B45">
        <v>3160</v>
      </c>
      <c r="C45" t="s">
        <v>28</v>
      </c>
      <c r="D45">
        <v>20180702</v>
      </c>
      <c r="E45">
        <v>183</v>
      </c>
      <c r="F45">
        <v>6</v>
      </c>
      <c r="G45">
        <v>4</v>
      </c>
      <c r="H45">
        <f t="shared" si="0"/>
        <v>0.6</v>
      </c>
      <c r="I45">
        <v>5</v>
      </c>
      <c r="J45">
        <v>0</v>
      </c>
      <c r="K45">
        <f t="shared" si="1"/>
        <v>1</v>
      </c>
      <c r="L45">
        <v>5</v>
      </c>
      <c r="M45">
        <v>0</v>
      </c>
      <c r="N45">
        <f t="shared" si="2"/>
        <v>1</v>
      </c>
      <c r="O45">
        <v>48.620000000000005</v>
      </c>
    </row>
    <row r="46" spans="1:16">
      <c r="A46" t="s">
        <v>21</v>
      </c>
      <c r="B46">
        <v>3163</v>
      </c>
      <c r="C46" t="s">
        <v>28</v>
      </c>
      <c r="D46">
        <v>20180702</v>
      </c>
      <c r="E46">
        <v>183</v>
      </c>
      <c r="F46">
        <v>6</v>
      </c>
      <c r="G46">
        <v>4</v>
      </c>
      <c r="H46">
        <f t="shared" si="0"/>
        <v>0.6</v>
      </c>
      <c r="I46">
        <v>5</v>
      </c>
      <c r="J46">
        <v>0</v>
      </c>
      <c r="K46">
        <f t="shared" si="1"/>
        <v>1</v>
      </c>
      <c r="L46">
        <v>5</v>
      </c>
      <c r="M46">
        <v>0</v>
      </c>
      <c r="N46">
        <f t="shared" si="2"/>
        <v>1</v>
      </c>
      <c r="O46">
        <v>44.980000000000004</v>
      </c>
    </row>
    <row r="47" spans="1:16">
      <c r="A47" t="s">
        <v>22</v>
      </c>
      <c r="B47">
        <v>3164</v>
      </c>
      <c r="C47" t="s">
        <v>28</v>
      </c>
      <c r="D47">
        <v>20180702</v>
      </c>
      <c r="E47">
        <v>183</v>
      </c>
      <c r="F47">
        <v>8</v>
      </c>
      <c r="G47">
        <v>4</v>
      </c>
      <c r="H47">
        <f t="shared" si="0"/>
        <v>0.66666666666666663</v>
      </c>
      <c r="I47">
        <v>5</v>
      </c>
      <c r="J47">
        <v>0</v>
      </c>
      <c r="K47">
        <f t="shared" si="1"/>
        <v>1</v>
      </c>
      <c r="L47">
        <v>5</v>
      </c>
      <c r="M47">
        <v>0</v>
      </c>
      <c r="N47">
        <f t="shared" si="2"/>
        <v>1</v>
      </c>
      <c r="O47">
        <v>43.42</v>
      </c>
      <c r="P47" t="s">
        <v>45</v>
      </c>
    </row>
    <row r="48" spans="1:16">
      <c r="A48" t="s">
        <v>23</v>
      </c>
      <c r="B48">
        <v>3150</v>
      </c>
      <c r="C48" t="s">
        <v>28</v>
      </c>
      <c r="D48">
        <v>20180702</v>
      </c>
      <c r="E48">
        <v>183</v>
      </c>
      <c r="F48">
        <v>9</v>
      </c>
      <c r="G48">
        <v>1</v>
      </c>
      <c r="H48">
        <f t="shared" si="0"/>
        <v>0.9</v>
      </c>
      <c r="I48">
        <v>5</v>
      </c>
      <c r="J48">
        <v>0</v>
      </c>
      <c r="K48">
        <f t="shared" si="1"/>
        <v>1</v>
      </c>
      <c r="L48">
        <v>5</v>
      </c>
      <c r="M48">
        <v>0</v>
      </c>
      <c r="N48">
        <f t="shared" si="2"/>
        <v>1</v>
      </c>
      <c r="O48">
        <v>39.78</v>
      </c>
    </row>
    <row r="49" spans="1:16">
      <c r="A49" t="s">
        <v>24</v>
      </c>
      <c r="B49">
        <v>3158</v>
      </c>
      <c r="C49" t="s">
        <v>28</v>
      </c>
      <c r="D49">
        <v>20180702</v>
      </c>
      <c r="E49">
        <v>183</v>
      </c>
      <c r="F49">
        <v>10</v>
      </c>
      <c r="G49">
        <v>0</v>
      </c>
      <c r="H49">
        <f t="shared" si="0"/>
        <v>1</v>
      </c>
      <c r="I49">
        <v>5</v>
      </c>
      <c r="J49">
        <v>0</v>
      </c>
      <c r="K49">
        <f t="shared" si="1"/>
        <v>1</v>
      </c>
      <c r="L49">
        <v>5</v>
      </c>
      <c r="M49">
        <v>0</v>
      </c>
      <c r="N49">
        <f t="shared" si="2"/>
        <v>1</v>
      </c>
      <c r="O49">
        <v>33.800000000000004</v>
      </c>
    </row>
    <row r="50" spans="1:16">
      <c r="A50" t="s">
        <v>1</v>
      </c>
      <c r="B50">
        <v>3161</v>
      </c>
      <c r="C50" t="s">
        <v>27</v>
      </c>
      <c r="D50">
        <v>20180706</v>
      </c>
      <c r="E50">
        <v>187</v>
      </c>
      <c r="F50">
        <v>10</v>
      </c>
      <c r="G50">
        <v>0</v>
      </c>
      <c r="H50">
        <f t="shared" si="0"/>
        <v>1</v>
      </c>
      <c r="I50">
        <v>5</v>
      </c>
      <c r="J50">
        <v>0</v>
      </c>
      <c r="K50">
        <f t="shared" si="1"/>
        <v>1</v>
      </c>
      <c r="L50">
        <v>5</v>
      </c>
      <c r="M50">
        <v>0</v>
      </c>
      <c r="N50">
        <f t="shared" si="2"/>
        <v>1</v>
      </c>
      <c r="O50">
        <v>48.879999999999995</v>
      </c>
    </row>
    <row r="51" spans="1:16">
      <c r="A51" t="s">
        <v>2</v>
      </c>
      <c r="B51">
        <v>3147</v>
      </c>
      <c r="C51" t="s">
        <v>27</v>
      </c>
      <c r="D51">
        <v>20180706</v>
      </c>
      <c r="E51">
        <v>187</v>
      </c>
      <c r="F51">
        <v>10</v>
      </c>
      <c r="G51">
        <v>0</v>
      </c>
      <c r="H51">
        <f t="shared" si="0"/>
        <v>1</v>
      </c>
      <c r="I51">
        <v>5</v>
      </c>
      <c r="J51">
        <v>0</v>
      </c>
      <c r="K51">
        <f t="shared" si="1"/>
        <v>1</v>
      </c>
      <c r="L51">
        <v>5</v>
      </c>
      <c r="M51">
        <v>0</v>
      </c>
      <c r="N51">
        <f t="shared" si="2"/>
        <v>1</v>
      </c>
      <c r="O51">
        <v>51.480000000000004</v>
      </c>
    </row>
    <row r="52" spans="1:16">
      <c r="A52" t="s">
        <v>3</v>
      </c>
      <c r="B52">
        <v>3144</v>
      </c>
      <c r="C52" t="s">
        <v>27</v>
      </c>
      <c r="D52">
        <v>20180706</v>
      </c>
      <c r="E52">
        <v>187</v>
      </c>
      <c r="F52">
        <v>4</v>
      </c>
      <c r="G52">
        <v>0</v>
      </c>
      <c r="H52">
        <f t="shared" si="0"/>
        <v>1</v>
      </c>
      <c r="I52">
        <v>5</v>
      </c>
      <c r="J52">
        <v>0</v>
      </c>
      <c r="K52">
        <f t="shared" si="1"/>
        <v>1</v>
      </c>
      <c r="L52">
        <v>5</v>
      </c>
      <c r="M52">
        <v>0</v>
      </c>
      <c r="N52">
        <f t="shared" si="2"/>
        <v>1</v>
      </c>
      <c r="O52">
        <v>48.620000000000005</v>
      </c>
    </row>
    <row r="53" spans="1:16">
      <c r="A53" t="s">
        <v>4</v>
      </c>
      <c r="B53">
        <v>3156</v>
      </c>
      <c r="C53" t="s">
        <v>27</v>
      </c>
      <c r="D53">
        <v>20180706</v>
      </c>
      <c r="E53">
        <v>187</v>
      </c>
      <c r="F53">
        <v>10</v>
      </c>
      <c r="G53">
        <v>0</v>
      </c>
      <c r="H53">
        <f t="shared" si="0"/>
        <v>1</v>
      </c>
      <c r="I53">
        <v>5</v>
      </c>
      <c r="J53">
        <v>0</v>
      </c>
      <c r="K53">
        <f t="shared" si="1"/>
        <v>1</v>
      </c>
      <c r="L53">
        <v>5</v>
      </c>
      <c r="M53">
        <v>0</v>
      </c>
      <c r="N53">
        <f t="shared" si="2"/>
        <v>1</v>
      </c>
      <c r="O53">
        <v>49.14</v>
      </c>
    </row>
    <row r="54" spans="1:16">
      <c r="A54" t="s">
        <v>5</v>
      </c>
      <c r="B54">
        <v>3154</v>
      </c>
      <c r="C54" t="s">
        <v>27</v>
      </c>
      <c r="D54">
        <v>20180706</v>
      </c>
      <c r="E54">
        <v>187</v>
      </c>
      <c r="F54">
        <v>9</v>
      </c>
      <c r="G54">
        <v>1</v>
      </c>
      <c r="H54">
        <f t="shared" si="0"/>
        <v>0.9</v>
      </c>
      <c r="I54">
        <v>5</v>
      </c>
      <c r="J54">
        <v>0</v>
      </c>
      <c r="K54">
        <f t="shared" si="1"/>
        <v>1</v>
      </c>
      <c r="L54">
        <v>5</v>
      </c>
      <c r="M54">
        <v>0</v>
      </c>
      <c r="N54">
        <f t="shared" si="2"/>
        <v>1</v>
      </c>
      <c r="O54">
        <v>50.18</v>
      </c>
    </row>
    <row r="55" spans="1:16">
      <c r="A55" t="s">
        <v>6</v>
      </c>
      <c r="B55">
        <v>3143</v>
      </c>
      <c r="C55" t="s">
        <v>27</v>
      </c>
      <c r="D55">
        <v>20180706</v>
      </c>
      <c r="E55">
        <v>187</v>
      </c>
      <c r="F55">
        <v>8</v>
      </c>
      <c r="G55">
        <v>2</v>
      </c>
      <c r="H55">
        <f t="shared" si="0"/>
        <v>0.8</v>
      </c>
      <c r="I55">
        <v>5</v>
      </c>
      <c r="J55">
        <v>0</v>
      </c>
      <c r="K55">
        <f t="shared" si="1"/>
        <v>1</v>
      </c>
      <c r="L55">
        <v>4</v>
      </c>
      <c r="M55">
        <v>1</v>
      </c>
      <c r="N55">
        <f t="shared" si="2"/>
        <v>0.8</v>
      </c>
      <c r="O55">
        <v>48.36</v>
      </c>
    </row>
    <row r="56" spans="1:16">
      <c r="A56" t="s">
        <v>7</v>
      </c>
      <c r="B56">
        <v>3146</v>
      </c>
      <c r="C56" t="s">
        <v>27</v>
      </c>
      <c r="D56">
        <v>20180706</v>
      </c>
      <c r="E56">
        <v>187</v>
      </c>
      <c r="F56">
        <v>8</v>
      </c>
      <c r="G56">
        <v>2</v>
      </c>
      <c r="H56">
        <f t="shared" si="0"/>
        <v>0.8</v>
      </c>
      <c r="I56">
        <v>5</v>
      </c>
      <c r="J56">
        <v>0</v>
      </c>
      <c r="K56">
        <f t="shared" si="1"/>
        <v>1</v>
      </c>
      <c r="L56">
        <v>5</v>
      </c>
      <c r="M56">
        <v>0</v>
      </c>
      <c r="N56">
        <f t="shared" si="2"/>
        <v>1</v>
      </c>
      <c r="O56">
        <v>42.379999999999995</v>
      </c>
    </row>
    <row r="57" spans="1:16">
      <c r="A57" t="s">
        <v>8</v>
      </c>
      <c r="B57">
        <v>3151</v>
      </c>
      <c r="C57" t="s">
        <v>27</v>
      </c>
      <c r="D57">
        <v>20180706</v>
      </c>
      <c r="E57">
        <v>187</v>
      </c>
      <c r="F57">
        <v>10</v>
      </c>
      <c r="G57">
        <v>0</v>
      </c>
      <c r="H57">
        <f t="shared" si="0"/>
        <v>1</v>
      </c>
      <c r="I57">
        <v>5</v>
      </c>
      <c r="J57">
        <v>0</v>
      </c>
      <c r="K57">
        <f t="shared" si="1"/>
        <v>1</v>
      </c>
      <c r="L57">
        <v>5</v>
      </c>
      <c r="M57">
        <v>0</v>
      </c>
      <c r="N57">
        <f t="shared" si="2"/>
        <v>1</v>
      </c>
      <c r="O57">
        <v>56.16</v>
      </c>
      <c r="P57" t="s">
        <v>88</v>
      </c>
    </row>
    <row r="58" spans="1:16">
      <c r="A58" t="s">
        <v>9</v>
      </c>
      <c r="B58">
        <v>3153</v>
      </c>
      <c r="C58" t="s">
        <v>27</v>
      </c>
      <c r="D58">
        <v>20180706</v>
      </c>
      <c r="E58">
        <v>187</v>
      </c>
      <c r="F58">
        <v>10</v>
      </c>
      <c r="G58">
        <v>0</v>
      </c>
      <c r="H58">
        <f t="shared" si="0"/>
        <v>1</v>
      </c>
      <c r="I58">
        <v>5</v>
      </c>
      <c r="J58">
        <v>0</v>
      </c>
      <c r="K58">
        <f t="shared" si="1"/>
        <v>1</v>
      </c>
      <c r="L58">
        <v>5</v>
      </c>
      <c r="M58">
        <v>0</v>
      </c>
      <c r="N58">
        <f t="shared" si="2"/>
        <v>1</v>
      </c>
      <c r="O58">
        <v>58.24</v>
      </c>
    </row>
    <row r="59" spans="1:16">
      <c r="A59" t="s">
        <v>10</v>
      </c>
      <c r="B59">
        <v>3145</v>
      </c>
      <c r="C59" t="s">
        <v>27</v>
      </c>
      <c r="D59">
        <v>20180706</v>
      </c>
      <c r="E59">
        <v>187</v>
      </c>
      <c r="F59">
        <v>10</v>
      </c>
      <c r="G59">
        <v>0</v>
      </c>
      <c r="H59">
        <f t="shared" si="0"/>
        <v>1</v>
      </c>
      <c r="I59">
        <v>5</v>
      </c>
      <c r="J59">
        <v>0</v>
      </c>
      <c r="K59">
        <f t="shared" si="1"/>
        <v>1</v>
      </c>
      <c r="L59">
        <v>5</v>
      </c>
      <c r="M59">
        <v>0</v>
      </c>
      <c r="N59">
        <f t="shared" si="2"/>
        <v>1</v>
      </c>
      <c r="O59">
        <v>44.720000000000006</v>
      </c>
    </row>
    <row r="60" spans="1:16">
      <c r="A60" t="s">
        <v>11</v>
      </c>
      <c r="B60">
        <v>3152</v>
      </c>
      <c r="C60" t="s">
        <v>27</v>
      </c>
      <c r="D60">
        <v>20180706</v>
      </c>
      <c r="E60">
        <v>187</v>
      </c>
      <c r="F60">
        <v>10</v>
      </c>
      <c r="G60">
        <v>0</v>
      </c>
      <c r="H60">
        <f t="shared" si="0"/>
        <v>1</v>
      </c>
      <c r="I60">
        <v>5</v>
      </c>
      <c r="J60">
        <v>0</v>
      </c>
      <c r="K60">
        <f t="shared" si="1"/>
        <v>1</v>
      </c>
      <c r="L60">
        <v>5</v>
      </c>
      <c r="M60">
        <v>0</v>
      </c>
      <c r="N60">
        <f t="shared" si="2"/>
        <v>1</v>
      </c>
      <c r="O60">
        <v>36.92</v>
      </c>
    </row>
    <row r="61" spans="1:16">
      <c r="A61" t="s">
        <v>12</v>
      </c>
      <c r="B61">
        <v>3148</v>
      </c>
      <c r="C61" t="s">
        <v>27</v>
      </c>
      <c r="D61">
        <v>20180706</v>
      </c>
      <c r="E61">
        <v>187</v>
      </c>
      <c r="F61">
        <v>10</v>
      </c>
      <c r="G61">
        <v>0</v>
      </c>
      <c r="H61">
        <f t="shared" si="0"/>
        <v>1</v>
      </c>
      <c r="I61">
        <v>5</v>
      </c>
      <c r="J61">
        <v>0</v>
      </c>
      <c r="K61">
        <f t="shared" si="1"/>
        <v>1</v>
      </c>
      <c r="L61">
        <v>5</v>
      </c>
      <c r="M61">
        <v>0</v>
      </c>
      <c r="N61">
        <f t="shared" si="2"/>
        <v>1</v>
      </c>
      <c r="O61">
        <v>44.2</v>
      </c>
      <c r="P61" t="s">
        <v>75</v>
      </c>
    </row>
    <row r="62" spans="1:16">
      <c r="A62" t="s">
        <v>13</v>
      </c>
      <c r="B62">
        <v>3165</v>
      </c>
      <c r="C62" t="s">
        <v>28</v>
      </c>
      <c r="D62">
        <v>20180706</v>
      </c>
      <c r="E62">
        <v>187</v>
      </c>
      <c r="F62">
        <v>4</v>
      </c>
      <c r="G62">
        <v>6</v>
      </c>
      <c r="H62">
        <f t="shared" si="0"/>
        <v>0.4</v>
      </c>
      <c r="I62">
        <v>4</v>
      </c>
      <c r="J62">
        <v>1</v>
      </c>
      <c r="K62">
        <f t="shared" si="1"/>
        <v>0.8</v>
      </c>
      <c r="L62">
        <v>5</v>
      </c>
      <c r="M62">
        <v>0</v>
      </c>
      <c r="N62">
        <f t="shared" si="2"/>
        <v>1</v>
      </c>
      <c r="O62">
        <v>50.44</v>
      </c>
      <c r="P62" t="s">
        <v>52</v>
      </c>
    </row>
    <row r="63" spans="1:16">
      <c r="A63" t="s">
        <v>14</v>
      </c>
      <c r="B63">
        <v>3159</v>
      </c>
      <c r="C63" t="s">
        <v>28</v>
      </c>
      <c r="D63">
        <v>20180706</v>
      </c>
      <c r="E63">
        <v>187</v>
      </c>
      <c r="F63">
        <v>8</v>
      </c>
      <c r="G63">
        <v>0</v>
      </c>
      <c r="H63">
        <f t="shared" si="0"/>
        <v>1</v>
      </c>
      <c r="I63">
        <v>5</v>
      </c>
      <c r="J63">
        <v>0</v>
      </c>
      <c r="K63">
        <f t="shared" si="1"/>
        <v>1</v>
      </c>
      <c r="L63">
        <v>5</v>
      </c>
      <c r="M63">
        <v>0</v>
      </c>
      <c r="N63">
        <f t="shared" si="2"/>
        <v>1</v>
      </c>
      <c r="O63">
        <v>52.52</v>
      </c>
    </row>
    <row r="64" spans="1:16">
      <c r="A64" t="s">
        <v>15</v>
      </c>
      <c r="B64">
        <v>3166</v>
      </c>
      <c r="C64" t="s">
        <v>28</v>
      </c>
      <c r="D64">
        <v>20180706</v>
      </c>
      <c r="E64">
        <v>187</v>
      </c>
      <c r="F64">
        <v>5</v>
      </c>
      <c r="G64">
        <v>5</v>
      </c>
      <c r="H64">
        <f t="shared" si="0"/>
        <v>0.5</v>
      </c>
      <c r="I64">
        <v>5</v>
      </c>
      <c r="J64">
        <v>0</v>
      </c>
      <c r="K64">
        <f t="shared" si="1"/>
        <v>1</v>
      </c>
      <c r="L64">
        <v>5</v>
      </c>
      <c r="M64">
        <v>0</v>
      </c>
      <c r="N64">
        <f t="shared" si="2"/>
        <v>1</v>
      </c>
      <c r="O64">
        <v>55.64</v>
      </c>
    </row>
    <row r="65" spans="1:16">
      <c r="A65" t="s">
        <v>16</v>
      </c>
      <c r="B65">
        <v>3149</v>
      </c>
      <c r="C65" t="s">
        <v>28</v>
      </c>
      <c r="D65">
        <v>20180706</v>
      </c>
      <c r="E65">
        <v>187</v>
      </c>
      <c r="F65">
        <v>9</v>
      </c>
      <c r="G65">
        <v>1</v>
      </c>
      <c r="H65">
        <f t="shared" si="0"/>
        <v>0.9</v>
      </c>
      <c r="I65">
        <v>5</v>
      </c>
      <c r="J65">
        <v>0</v>
      </c>
      <c r="K65">
        <f t="shared" si="1"/>
        <v>1</v>
      </c>
      <c r="L65">
        <v>4</v>
      </c>
      <c r="M65">
        <v>0</v>
      </c>
      <c r="N65">
        <f t="shared" si="2"/>
        <v>1</v>
      </c>
      <c r="O65">
        <v>45.5</v>
      </c>
      <c r="P65" t="s">
        <v>48</v>
      </c>
    </row>
    <row r="66" spans="1:16">
      <c r="A66" t="s">
        <v>17</v>
      </c>
      <c r="B66">
        <v>3162</v>
      </c>
      <c r="C66" t="s">
        <v>28</v>
      </c>
      <c r="D66">
        <v>20180706</v>
      </c>
      <c r="E66">
        <v>187</v>
      </c>
      <c r="F66">
        <v>2</v>
      </c>
      <c r="G66">
        <v>8</v>
      </c>
      <c r="H66">
        <f t="shared" si="0"/>
        <v>0.2</v>
      </c>
      <c r="I66">
        <v>1</v>
      </c>
      <c r="J66">
        <v>5</v>
      </c>
      <c r="K66">
        <f t="shared" si="1"/>
        <v>0.16666666666666666</v>
      </c>
      <c r="L66">
        <v>2</v>
      </c>
      <c r="M66">
        <v>2</v>
      </c>
      <c r="N66">
        <f t="shared" si="2"/>
        <v>0.5</v>
      </c>
      <c r="O66">
        <v>50.96</v>
      </c>
      <c r="P66" t="s">
        <v>92</v>
      </c>
    </row>
    <row r="67" spans="1:16">
      <c r="A67" t="s">
        <v>18</v>
      </c>
      <c r="B67">
        <v>3155</v>
      </c>
      <c r="C67" t="s">
        <v>28</v>
      </c>
      <c r="D67">
        <v>20180706</v>
      </c>
      <c r="E67">
        <v>187</v>
      </c>
      <c r="F67">
        <v>5</v>
      </c>
      <c r="G67">
        <v>4</v>
      </c>
      <c r="H67">
        <f t="shared" ref="H67:H147" si="3">F67/(F67+G67)</f>
        <v>0.55555555555555558</v>
      </c>
      <c r="I67">
        <v>1</v>
      </c>
      <c r="J67">
        <v>4</v>
      </c>
      <c r="K67">
        <f t="shared" ref="K67:K139" si="4">I67/(I67+J67)</f>
        <v>0.2</v>
      </c>
      <c r="L67">
        <v>0</v>
      </c>
      <c r="M67">
        <v>5</v>
      </c>
      <c r="N67">
        <f t="shared" ref="N67:N146" si="5">L67/(L67+M67)</f>
        <v>0</v>
      </c>
      <c r="O67">
        <v>51.22</v>
      </c>
      <c r="P67" t="s">
        <v>51</v>
      </c>
    </row>
    <row r="68" spans="1:16">
      <c r="A68" t="s">
        <v>19</v>
      </c>
      <c r="B68">
        <v>3157</v>
      </c>
      <c r="C68" t="s">
        <v>28</v>
      </c>
      <c r="D68">
        <v>20180706</v>
      </c>
      <c r="E68">
        <v>187</v>
      </c>
      <c r="F68">
        <v>9</v>
      </c>
      <c r="G68">
        <v>0</v>
      </c>
      <c r="H68">
        <f t="shared" si="3"/>
        <v>1</v>
      </c>
      <c r="I68">
        <v>5</v>
      </c>
      <c r="J68">
        <v>0</v>
      </c>
      <c r="K68">
        <f t="shared" si="4"/>
        <v>1</v>
      </c>
      <c r="L68">
        <v>5</v>
      </c>
      <c r="M68">
        <v>0</v>
      </c>
      <c r="N68">
        <f t="shared" si="5"/>
        <v>1</v>
      </c>
      <c r="O68">
        <v>51.220000000000006</v>
      </c>
    </row>
    <row r="69" spans="1:16">
      <c r="A69" t="s">
        <v>20</v>
      </c>
      <c r="B69">
        <v>3160</v>
      </c>
      <c r="C69" t="s">
        <v>28</v>
      </c>
      <c r="D69">
        <v>20180706</v>
      </c>
      <c r="E69">
        <v>187</v>
      </c>
      <c r="F69">
        <v>6</v>
      </c>
      <c r="G69">
        <v>4</v>
      </c>
      <c r="H69">
        <f t="shared" si="3"/>
        <v>0.6</v>
      </c>
      <c r="I69">
        <v>5</v>
      </c>
      <c r="J69">
        <v>0</v>
      </c>
      <c r="K69">
        <f t="shared" si="4"/>
        <v>1</v>
      </c>
      <c r="L69">
        <v>5</v>
      </c>
      <c r="M69">
        <v>0</v>
      </c>
      <c r="N69">
        <f t="shared" si="5"/>
        <v>1</v>
      </c>
      <c r="O69">
        <v>48.620000000000005</v>
      </c>
    </row>
    <row r="70" spans="1:16">
      <c r="A70" t="s">
        <v>21</v>
      </c>
      <c r="B70">
        <v>3163</v>
      </c>
      <c r="C70" t="s">
        <v>28</v>
      </c>
      <c r="D70">
        <v>20180706</v>
      </c>
      <c r="E70">
        <v>187</v>
      </c>
      <c r="F70">
        <v>6</v>
      </c>
      <c r="G70">
        <v>4</v>
      </c>
      <c r="H70">
        <f t="shared" si="3"/>
        <v>0.6</v>
      </c>
      <c r="I70">
        <v>5</v>
      </c>
      <c r="J70">
        <v>0</v>
      </c>
      <c r="K70">
        <f t="shared" si="4"/>
        <v>1</v>
      </c>
      <c r="L70">
        <v>5</v>
      </c>
      <c r="M70">
        <v>0</v>
      </c>
      <c r="N70">
        <f t="shared" si="5"/>
        <v>1</v>
      </c>
      <c r="O70">
        <v>44.980000000000004</v>
      </c>
      <c r="P70" t="s">
        <v>50</v>
      </c>
    </row>
    <row r="71" spans="1:16">
      <c r="A71" t="s">
        <v>22</v>
      </c>
      <c r="B71">
        <v>3164</v>
      </c>
      <c r="C71" t="s">
        <v>28</v>
      </c>
      <c r="D71">
        <v>20180706</v>
      </c>
      <c r="E71">
        <v>187</v>
      </c>
      <c r="F71">
        <v>8</v>
      </c>
      <c r="G71">
        <v>4</v>
      </c>
      <c r="H71">
        <f t="shared" si="3"/>
        <v>0.66666666666666663</v>
      </c>
      <c r="I71">
        <v>5</v>
      </c>
      <c r="J71">
        <v>0</v>
      </c>
      <c r="K71">
        <f t="shared" si="4"/>
        <v>1</v>
      </c>
      <c r="L71">
        <v>5</v>
      </c>
      <c r="M71">
        <v>0</v>
      </c>
      <c r="N71">
        <f t="shared" si="5"/>
        <v>1</v>
      </c>
      <c r="O71">
        <v>43.42</v>
      </c>
      <c r="P71" t="s">
        <v>46</v>
      </c>
    </row>
    <row r="72" spans="1:16">
      <c r="A72" t="s">
        <v>23</v>
      </c>
      <c r="B72">
        <v>3150</v>
      </c>
      <c r="C72" t="s">
        <v>28</v>
      </c>
      <c r="D72">
        <v>20180706</v>
      </c>
      <c r="E72">
        <v>187</v>
      </c>
      <c r="F72">
        <v>9</v>
      </c>
      <c r="G72">
        <v>1</v>
      </c>
      <c r="H72">
        <f t="shared" si="3"/>
        <v>0.9</v>
      </c>
      <c r="I72">
        <v>5</v>
      </c>
      <c r="J72">
        <v>0</v>
      </c>
      <c r="K72">
        <f t="shared" si="4"/>
        <v>1</v>
      </c>
      <c r="L72">
        <v>5</v>
      </c>
      <c r="M72">
        <v>0</v>
      </c>
      <c r="N72">
        <f t="shared" si="5"/>
        <v>1</v>
      </c>
      <c r="O72">
        <v>39.78</v>
      </c>
    </row>
    <row r="73" spans="1:16">
      <c r="A73" t="s">
        <v>24</v>
      </c>
      <c r="B73">
        <v>3158</v>
      </c>
      <c r="C73" t="s">
        <v>28</v>
      </c>
      <c r="D73">
        <v>20180706</v>
      </c>
      <c r="E73">
        <v>187</v>
      </c>
      <c r="F73">
        <v>10</v>
      </c>
      <c r="G73">
        <v>0</v>
      </c>
      <c r="H73">
        <f t="shared" si="3"/>
        <v>1</v>
      </c>
      <c r="I73">
        <v>5</v>
      </c>
      <c r="J73">
        <v>0</v>
      </c>
      <c r="K73">
        <f t="shared" si="4"/>
        <v>1</v>
      </c>
      <c r="L73">
        <v>5</v>
      </c>
      <c r="M73">
        <v>0</v>
      </c>
      <c r="N73">
        <f t="shared" si="5"/>
        <v>1</v>
      </c>
      <c r="O73">
        <v>33.800000000000004</v>
      </c>
    </row>
    <row r="74" spans="1:16">
      <c r="A74" t="s">
        <v>13</v>
      </c>
      <c r="B74">
        <v>3165</v>
      </c>
      <c r="C74" t="s">
        <v>28</v>
      </c>
      <c r="D74">
        <v>20180716</v>
      </c>
      <c r="E74">
        <v>197</v>
      </c>
      <c r="F74">
        <v>4</v>
      </c>
      <c r="G74">
        <v>6</v>
      </c>
      <c r="H74">
        <f t="shared" si="3"/>
        <v>0.4</v>
      </c>
      <c r="I74">
        <v>4</v>
      </c>
      <c r="J74">
        <v>1</v>
      </c>
      <c r="K74">
        <f t="shared" si="4"/>
        <v>0.8</v>
      </c>
      <c r="L74">
        <v>5</v>
      </c>
      <c r="M74">
        <v>0</v>
      </c>
      <c r="N74">
        <f t="shared" si="5"/>
        <v>1</v>
      </c>
      <c r="O74">
        <v>50.44</v>
      </c>
    </row>
    <row r="75" spans="1:16">
      <c r="A75" t="s">
        <v>14</v>
      </c>
      <c r="B75">
        <v>3159</v>
      </c>
      <c r="C75" t="s">
        <v>28</v>
      </c>
      <c r="D75">
        <v>20180716</v>
      </c>
      <c r="E75">
        <v>197</v>
      </c>
      <c r="F75">
        <v>10</v>
      </c>
      <c r="G75">
        <v>0</v>
      </c>
      <c r="H75">
        <f t="shared" si="3"/>
        <v>1</v>
      </c>
      <c r="I75">
        <v>4</v>
      </c>
      <c r="J75">
        <v>1</v>
      </c>
      <c r="K75">
        <f t="shared" si="4"/>
        <v>0.8</v>
      </c>
      <c r="L75">
        <v>5</v>
      </c>
      <c r="M75">
        <v>0</v>
      </c>
      <c r="N75">
        <f t="shared" si="5"/>
        <v>1</v>
      </c>
      <c r="O75">
        <v>52.52</v>
      </c>
    </row>
    <row r="76" spans="1:16">
      <c r="A76" t="s">
        <v>15</v>
      </c>
      <c r="B76">
        <v>3166</v>
      </c>
      <c r="C76" t="s">
        <v>28</v>
      </c>
      <c r="D76">
        <v>20180716</v>
      </c>
      <c r="E76">
        <v>197</v>
      </c>
      <c r="F76">
        <v>5</v>
      </c>
      <c r="G76">
        <v>5</v>
      </c>
      <c r="H76">
        <f t="shared" si="3"/>
        <v>0.5</v>
      </c>
      <c r="I76">
        <v>5</v>
      </c>
      <c r="J76">
        <v>0</v>
      </c>
      <c r="K76">
        <f t="shared" si="4"/>
        <v>1</v>
      </c>
      <c r="L76">
        <v>5</v>
      </c>
      <c r="M76">
        <v>0</v>
      </c>
      <c r="N76">
        <f t="shared" si="5"/>
        <v>1</v>
      </c>
      <c r="O76">
        <v>55.64</v>
      </c>
    </row>
    <row r="77" spans="1:16">
      <c r="A77" t="s">
        <v>16</v>
      </c>
      <c r="B77">
        <v>3149</v>
      </c>
      <c r="C77" t="s">
        <v>28</v>
      </c>
      <c r="D77">
        <v>20180716</v>
      </c>
      <c r="E77">
        <v>197</v>
      </c>
      <c r="F77">
        <v>9</v>
      </c>
      <c r="G77">
        <v>1</v>
      </c>
      <c r="H77">
        <f t="shared" si="3"/>
        <v>0.9</v>
      </c>
      <c r="I77">
        <v>5</v>
      </c>
      <c r="J77">
        <v>0</v>
      </c>
      <c r="K77">
        <f t="shared" si="4"/>
        <v>1</v>
      </c>
      <c r="L77">
        <v>4</v>
      </c>
      <c r="M77">
        <v>0</v>
      </c>
      <c r="N77">
        <f t="shared" si="5"/>
        <v>1</v>
      </c>
      <c r="O77">
        <v>45.5</v>
      </c>
    </row>
    <row r="78" spans="1:16">
      <c r="A78" t="s">
        <v>17</v>
      </c>
      <c r="B78">
        <v>3162</v>
      </c>
      <c r="C78" t="s">
        <v>28</v>
      </c>
      <c r="D78">
        <v>20180716</v>
      </c>
      <c r="E78">
        <v>197</v>
      </c>
      <c r="F78">
        <v>2</v>
      </c>
      <c r="G78">
        <v>8</v>
      </c>
      <c r="H78">
        <f t="shared" si="3"/>
        <v>0.2</v>
      </c>
      <c r="I78">
        <v>1</v>
      </c>
      <c r="J78">
        <v>5</v>
      </c>
      <c r="K78">
        <f t="shared" si="4"/>
        <v>0.16666666666666666</v>
      </c>
      <c r="L78">
        <v>2</v>
      </c>
      <c r="M78">
        <v>2</v>
      </c>
      <c r="N78">
        <f t="shared" si="5"/>
        <v>0.5</v>
      </c>
      <c r="O78">
        <v>50.96</v>
      </c>
      <c r="P78" t="s">
        <v>92</v>
      </c>
    </row>
    <row r="79" spans="1:16">
      <c r="A79" t="s">
        <v>18</v>
      </c>
      <c r="B79">
        <v>3155</v>
      </c>
      <c r="C79" t="s">
        <v>28</v>
      </c>
      <c r="D79">
        <v>20180716</v>
      </c>
      <c r="E79">
        <v>197</v>
      </c>
      <c r="F79">
        <v>5</v>
      </c>
      <c r="G79">
        <v>5</v>
      </c>
      <c r="H79">
        <f t="shared" si="3"/>
        <v>0.5</v>
      </c>
      <c r="I79">
        <v>0</v>
      </c>
      <c r="J79">
        <v>5</v>
      </c>
      <c r="K79">
        <f t="shared" si="4"/>
        <v>0</v>
      </c>
      <c r="L79">
        <v>0</v>
      </c>
      <c r="M79">
        <v>4</v>
      </c>
      <c r="N79">
        <f t="shared" si="5"/>
        <v>0</v>
      </c>
      <c r="O79">
        <v>51.22</v>
      </c>
    </row>
    <row r="80" spans="1:16">
      <c r="A80" t="s">
        <v>19</v>
      </c>
      <c r="B80">
        <v>3157</v>
      </c>
      <c r="C80" t="s">
        <v>28</v>
      </c>
      <c r="D80">
        <v>20180716</v>
      </c>
      <c r="E80">
        <v>197</v>
      </c>
      <c r="F80">
        <v>9</v>
      </c>
      <c r="G80">
        <v>0</v>
      </c>
      <c r="H80">
        <f t="shared" si="3"/>
        <v>1</v>
      </c>
      <c r="I80">
        <v>5</v>
      </c>
      <c r="J80">
        <v>0</v>
      </c>
      <c r="K80">
        <f t="shared" si="4"/>
        <v>1</v>
      </c>
      <c r="L80">
        <v>5</v>
      </c>
      <c r="M80">
        <v>0</v>
      </c>
      <c r="N80">
        <f t="shared" si="5"/>
        <v>1</v>
      </c>
      <c r="O80">
        <v>51.220000000000006</v>
      </c>
    </row>
    <row r="81" spans="1:16">
      <c r="A81" t="s">
        <v>20</v>
      </c>
      <c r="B81">
        <v>3160</v>
      </c>
      <c r="C81" t="s">
        <v>28</v>
      </c>
      <c r="D81">
        <v>20180716</v>
      </c>
      <c r="E81">
        <v>197</v>
      </c>
      <c r="F81">
        <v>6</v>
      </c>
      <c r="G81">
        <v>4</v>
      </c>
      <c r="H81">
        <f t="shared" si="3"/>
        <v>0.6</v>
      </c>
      <c r="I81">
        <v>5</v>
      </c>
      <c r="J81">
        <v>0</v>
      </c>
      <c r="K81">
        <f t="shared" si="4"/>
        <v>1</v>
      </c>
      <c r="L81">
        <v>5</v>
      </c>
      <c r="M81">
        <v>0</v>
      </c>
      <c r="N81">
        <f t="shared" si="5"/>
        <v>1</v>
      </c>
      <c r="O81">
        <v>48.620000000000005</v>
      </c>
      <c r="P81" t="s">
        <v>49</v>
      </c>
    </row>
    <row r="82" spans="1:16">
      <c r="A82" t="s">
        <v>21</v>
      </c>
      <c r="B82">
        <v>3163</v>
      </c>
      <c r="C82" t="s">
        <v>28</v>
      </c>
      <c r="D82">
        <v>20180716</v>
      </c>
      <c r="E82">
        <v>197</v>
      </c>
      <c r="F82">
        <v>6</v>
      </c>
      <c r="G82">
        <v>4</v>
      </c>
      <c r="H82">
        <f t="shared" si="3"/>
        <v>0.6</v>
      </c>
      <c r="I82">
        <v>5</v>
      </c>
      <c r="J82">
        <v>0</v>
      </c>
      <c r="K82">
        <f t="shared" si="4"/>
        <v>1</v>
      </c>
      <c r="L82">
        <v>4</v>
      </c>
      <c r="M82">
        <v>1</v>
      </c>
      <c r="N82">
        <f t="shared" si="5"/>
        <v>0.8</v>
      </c>
      <c r="O82">
        <v>44.980000000000004</v>
      </c>
    </row>
    <row r="83" spans="1:16">
      <c r="A83" t="s">
        <v>22</v>
      </c>
      <c r="B83">
        <v>3164</v>
      </c>
      <c r="C83" t="s">
        <v>28</v>
      </c>
      <c r="D83">
        <v>20180716</v>
      </c>
      <c r="E83">
        <v>197</v>
      </c>
      <c r="F83">
        <v>8</v>
      </c>
      <c r="G83">
        <v>4</v>
      </c>
      <c r="H83">
        <f t="shared" si="3"/>
        <v>0.66666666666666663</v>
      </c>
      <c r="I83">
        <v>5</v>
      </c>
      <c r="J83">
        <v>0</v>
      </c>
      <c r="K83">
        <f t="shared" si="4"/>
        <v>1</v>
      </c>
      <c r="L83">
        <v>5</v>
      </c>
      <c r="M83">
        <v>0</v>
      </c>
      <c r="N83">
        <f t="shared" si="5"/>
        <v>1</v>
      </c>
      <c r="O83">
        <v>43.42</v>
      </c>
    </row>
    <row r="84" spans="1:16">
      <c r="A84" t="s">
        <v>23</v>
      </c>
      <c r="B84">
        <v>3150</v>
      </c>
      <c r="C84" t="s">
        <v>28</v>
      </c>
      <c r="D84">
        <v>20180716</v>
      </c>
      <c r="E84">
        <v>197</v>
      </c>
      <c r="F84">
        <v>9</v>
      </c>
      <c r="G84">
        <v>1</v>
      </c>
      <c r="H84">
        <f t="shared" si="3"/>
        <v>0.9</v>
      </c>
      <c r="I84">
        <v>4</v>
      </c>
      <c r="J84">
        <v>1</v>
      </c>
      <c r="K84">
        <f t="shared" si="4"/>
        <v>0.8</v>
      </c>
      <c r="L84">
        <v>5</v>
      </c>
      <c r="M84">
        <v>0</v>
      </c>
      <c r="N84">
        <f t="shared" si="5"/>
        <v>1</v>
      </c>
      <c r="O84">
        <v>39.78</v>
      </c>
    </row>
    <row r="85" spans="1:16">
      <c r="A85" t="s">
        <v>24</v>
      </c>
      <c r="B85">
        <v>3158</v>
      </c>
      <c r="C85" t="s">
        <v>28</v>
      </c>
      <c r="D85">
        <v>20180716</v>
      </c>
      <c r="E85">
        <v>197</v>
      </c>
      <c r="F85">
        <v>10</v>
      </c>
      <c r="G85">
        <v>0</v>
      </c>
      <c r="H85">
        <f t="shared" si="3"/>
        <v>1</v>
      </c>
      <c r="I85">
        <v>5</v>
      </c>
      <c r="J85">
        <v>0</v>
      </c>
      <c r="K85">
        <f t="shared" si="4"/>
        <v>1</v>
      </c>
      <c r="L85">
        <v>5</v>
      </c>
      <c r="M85">
        <v>0</v>
      </c>
      <c r="N85">
        <f t="shared" si="5"/>
        <v>1</v>
      </c>
      <c r="O85">
        <v>33.800000000000004</v>
      </c>
    </row>
    <row r="86" spans="1:16">
      <c r="A86" t="s">
        <v>1</v>
      </c>
      <c r="B86">
        <v>3161</v>
      </c>
      <c r="C86" t="s">
        <v>27</v>
      </c>
      <c r="D86">
        <v>20180716</v>
      </c>
      <c r="E86">
        <v>197</v>
      </c>
      <c r="F86">
        <v>10</v>
      </c>
      <c r="G86">
        <v>0</v>
      </c>
      <c r="H86">
        <f t="shared" si="3"/>
        <v>1</v>
      </c>
      <c r="I86">
        <v>5</v>
      </c>
      <c r="J86">
        <v>0</v>
      </c>
      <c r="K86">
        <f t="shared" si="4"/>
        <v>1</v>
      </c>
      <c r="L86">
        <v>5</v>
      </c>
      <c r="M86">
        <v>0</v>
      </c>
      <c r="N86">
        <f t="shared" si="5"/>
        <v>1</v>
      </c>
      <c r="O86">
        <v>48.879999999999995</v>
      </c>
    </row>
    <row r="87" spans="1:16">
      <c r="A87" t="s">
        <v>2</v>
      </c>
      <c r="B87">
        <v>3147</v>
      </c>
      <c r="C87" t="s">
        <v>27</v>
      </c>
      <c r="D87">
        <v>20180716</v>
      </c>
      <c r="E87">
        <v>197</v>
      </c>
      <c r="F87">
        <v>10</v>
      </c>
      <c r="G87">
        <v>0</v>
      </c>
      <c r="H87">
        <f t="shared" si="3"/>
        <v>1</v>
      </c>
      <c r="I87">
        <v>5</v>
      </c>
      <c r="J87">
        <v>0</v>
      </c>
      <c r="K87">
        <f t="shared" si="4"/>
        <v>1</v>
      </c>
      <c r="L87">
        <v>5</v>
      </c>
      <c r="M87">
        <v>0</v>
      </c>
      <c r="N87">
        <f t="shared" si="5"/>
        <v>1</v>
      </c>
      <c r="O87">
        <v>51.480000000000004</v>
      </c>
    </row>
    <row r="88" spans="1:16">
      <c r="A88" t="s">
        <v>3</v>
      </c>
      <c r="B88">
        <v>3144</v>
      </c>
      <c r="C88" t="s">
        <v>27</v>
      </c>
      <c r="D88">
        <v>20180716</v>
      </c>
      <c r="E88">
        <v>197</v>
      </c>
      <c r="F88">
        <v>4</v>
      </c>
      <c r="G88">
        <v>1</v>
      </c>
      <c r="H88">
        <f t="shared" si="3"/>
        <v>0.8</v>
      </c>
      <c r="I88">
        <v>5</v>
      </c>
      <c r="J88">
        <v>0</v>
      </c>
      <c r="K88">
        <f t="shared" si="4"/>
        <v>1</v>
      </c>
      <c r="L88">
        <v>5</v>
      </c>
      <c r="M88">
        <v>0</v>
      </c>
      <c r="N88">
        <f t="shared" si="5"/>
        <v>1</v>
      </c>
      <c r="O88">
        <v>48.620000000000005</v>
      </c>
    </row>
    <row r="89" spans="1:16">
      <c r="A89" t="s">
        <v>4</v>
      </c>
      <c r="B89">
        <v>3156</v>
      </c>
      <c r="C89" t="s">
        <v>27</v>
      </c>
      <c r="D89">
        <v>20180716</v>
      </c>
      <c r="E89">
        <v>197</v>
      </c>
      <c r="F89">
        <v>10</v>
      </c>
      <c r="G89">
        <v>0</v>
      </c>
      <c r="H89">
        <f t="shared" si="3"/>
        <v>1</v>
      </c>
      <c r="I89">
        <v>5</v>
      </c>
      <c r="J89">
        <v>0</v>
      </c>
      <c r="K89">
        <f t="shared" si="4"/>
        <v>1</v>
      </c>
      <c r="L89">
        <v>5</v>
      </c>
      <c r="M89">
        <v>0</v>
      </c>
      <c r="N89">
        <f t="shared" si="5"/>
        <v>1</v>
      </c>
      <c r="O89">
        <v>49.14</v>
      </c>
    </row>
    <row r="90" spans="1:16">
      <c r="A90" t="s">
        <v>5</v>
      </c>
      <c r="B90">
        <v>3154</v>
      </c>
      <c r="C90" t="s">
        <v>27</v>
      </c>
      <c r="D90">
        <v>20180716</v>
      </c>
      <c r="E90">
        <v>197</v>
      </c>
      <c r="F90">
        <v>9</v>
      </c>
      <c r="G90">
        <v>1</v>
      </c>
      <c r="H90">
        <f t="shared" si="3"/>
        <v>0.9</v>
      </c>
      <c r="I90">
        <v>5</v>
      </c>
      <c r="J90">
        <v>0</v>
      </c>
      <c r="K90">
        <f t="shared" si="4"/>
        <v>1</v>
      </c>
      <c r="L90">
        <v>5</v>
      </c>
      <c r="M90">
        <v>0</v>
      </c>
      <c r="N90">
        <f t="shared" si="5"/>
        <v>1</v>
      </c>
      <c r="O90">
        <v>50.18</v>
      </c>
    </row>
    <row r="91" spans="1:16">
      <c r="A91" t="s">
        <v>6</v>
      </c>
      <c r="B91">
        <v>3143</v>
      </c>
      <c r="C91" t="s">
        <v>27</v>
      </c>
      <c r="D91">
        <v>20180716</v>
      </c>
      <c r="E91">
        <v>197</v>
      </c>
      <c r="F91">
        <v>8</v>
      </c>
      <c r="G91">
        <v>2</v>
      </c>
      <c r="H91">
        <f t="shared" si="3"/>
        <v>0.8</v>
      </c>
      <c r="I91">
        <v>5</v>
      </c>
      <c r="J91">
        <v>0</v>
      </c>
      <c r="K91">
        <f t="shared" si="4"/>
        <v>1</v>
      </c>
      <c r="L91">
        <v>4</v>
      </c>
      <c r="M91">
        <v>1</v>
      </c>
      <c r="N91">
        <f t="shared" si="5"/>
        <v>0.8</v>
      </c>
      <c r="O91">
        <v>48.36</v>
      </c>
      <c r="P91" t="s">
        <v>44</v>
      </c>
    </row>
    <row r="92" spans="1:16">
      <c r="A92" t="s">
        <v>7</v>
      </c>
      <c r="B92">
        <v>3146</v>
      </c>
      <c r="C92" t="s">
        <v>27</v>
      </c>
      <c r="D92">
        <v>20180716</v>
      </c>
      <c r="E92">
        <v>197</v>
      </c>
      <c r="F92">
        <v>8</v>
      </c>
      <c r="G92">
        <v>2</v>
      </c>
      <c r="H92">
        <f t="shared" si="3"/>
        <v>0.8</v>
      </c>
      <c r="I92">
        <v>5</v>
      </c>
      <c r="J92">
        <v>0</v>
      </c>
      <c r="K92">
        <f t="shared" si="4"/>
        <v>1</v>
      </c>
      <c r="L92">
        <v>5</v>
      </c>
      <c r="M92">
        <v>0</v>
      </c>
      <c r="N92">
        <f t="shared" si="5"/>
        <v>1</v>
      </c>
      <c r="O92">
        <v>42.379999999999995</v>
      </c>
    </row>
    <row r="93" spans="1:16">
      <c r="A93" t="s">
        <v>8</v>
      </c>
      <c r="B93">
        <v>3151</v>
      </c>
      <c r="C93" t="s">
        <v>27</v>
      </c>
      <c r="D93">
        <v>20180716</v>
      </c>
      <c r="E93">
        <v>197</v>
      </c>
      <c r="F93">
        <v>10</v>
      </c>
      <c r="G93">
        <v>0</v>
      </c>
      <c r="H93">
        <f t="shared" si="3"/>
        <v>1</v>
      </c>
      <c r="I93">
        <v>5</v>
      </c>
      <c r="J93">
        <v>0</v>
      </c>
      <c r="K93">
        <f t="shared" si="4"/>
        <v>1</v>
      </c>
      <c r="L93">
        <v>5</v>
      </c>
      <c r="M93">
        <v>0</v>
      </c>
      <c r="N93">
        <f t="shared" si="5"/>
        <v>1</v>
      </c>
      <c r="O93">
        <v>56.16</v>
      </c>
    </row>
    <row r="94" spans="1:16">
      <c r="A94" t="s">
        <v>9</v>
      </c>
      <c r="B94">
        <v>3153</v>
      </c>
      <c r="C94" t="s">
        <v>27</v>
      </c>
      <c r="D94">
        <v>20180716</v>
      </c>
      <c r="E94">
        <v>197</v>
      </c>
      <c r="F94">
        <v>10</v>
      </c>
      <c r="G94">
        <v>0</v>
      </c>
      <c r="H94">
        <f t="shared" si="3"/>
        <v>1</v>
      </c>
      <c r="I94">
        <v>5</v>
      </c>
      <c r="J94">
        <v>0</v>
      </c>
      <c r="K94">
        <f t="shared" si="4"/>
        <v>1</v>
      </c>
      <c r="L94">
        <v>5</v>
      </c>
      <c r="M94">
        <v>0</v>
      </c>
      <c r="N94">
        <f t="shared" si="5"/>
        <v>1</v>
      </c>
      <c r="O94">
        <v>58.24</v>
      </c>
    </row>
    <row r="95" spans="1:16">
      <c r="A95" t="s">
        <v>10</v>
      </c>
      <c r="B95">
        <v>3145</v>
      </c>
      <c r="C95" t="s">
        <v>27</v>
      </c>
      <c r="D95">
        <v>20180716</v>
      </c>
      <c r="E95">
        <v>197</v>
      </c>
      <c r="F95">
        <v>10</v>
      </c>
      <c r="G95">
        <v>0</v>
      </c>
      <c r="H95">
        <f t="shared" si="3"/>
        <v>1</v>
      </c>
      <c r="I95">
        <v>5</v>
      </c>
      <c r="J95">
        <v>0</v>
      </c>
      <c r="K95">
        <f t="shared" si="4"/>
        <v>1</v>
      </c>
      <c r="L95">
        <v>5</v>
      </c>
      <c r="M95">
        <v>0</v>
      </c>
      <c r="N95">
        <f t="shared" si="5"/>
        <v>1</v>
      </c>
      <c r="O95">
        <v>44.720000000000006</v>
      </c>
    </row>
    <row r="96" spans="1:16">
      <c r="A96" t="s">
        <v>11</v>
      </c>
      <c r="B96">
        <v>3152</v>
      </c>
      <c r="C96" t="s">
        <v>27</v>
      </c>
      <c r="D96">
        <v>20180716</v>
      </c>
      <c r="E96">
        <v>197</v>
      </c>
      <c r="F96">
        <v>10</v>
      </c>
      <c r="G96">
        <v>0</v>
      </c>
      <c r="H96">
        <f t="shared" si="3"/>
        <v>1</v>
      </c>
      <c r="I96">
        <v>5</v>
      </c>
      <c r="J96">
        <v>0</v>
      </c>
      <c r="K96">
        <f t="shared" si="4"/>
        <v>1</v>
      </c>
      <c r="L96">
        <v>5</v>
      </c>
      <c r="M96">
        <v>0</v>
      </c>
      <c r="N96">
        <f t="shared" si="5"/>
        <v>1</v>
      </c>
      <c r="O96">
        <v>36.92</v>
      </c>
    </row>
    <row r="97" spans="1:16">
      <c r="A97" t="s">
        <v>12</v>
      </c>
      <c r="B97">
        <v>3148</v>
      </c>
      <c r="C97" t="s">
        <v>27</v>
      </c>
      <c r="D97">
        <v>20180716</v>
      </c>
      <c r="E97">
        <v>197</v>
      </c>
      <c r="F97">
        <v>10</v>
      </c>
      <c r="G97">
        <v>0</v>
      </c>
      <c r="H97">
        <f t="shared" si="3"/>
        <v>1</v>
      </c>
      <c r="I97">
        <v>5</v>
      </c>
      <c r="J97">
        <v>0</v>
      </c>
      <c r="K97">
        <f t="shared" si="4"/>
        <v>1</v>
      </c>
      <c r="L97">
        <v>5</v>
      </c>
      <c r="M97">
        <v>0</v>
      </c>
      <c r="N97">
        <f t="shared" si="5"/>
        <v>1</v>
      </c>
      <c r="O97">
        <v>44.2</v>
      </c>
    </row>
    <row r="98" spans="1:16">
      <c r="A98" t="s">
        <v>13</v>
      </c>
      <c r="B98">
        <v>3165</v>
      </c>
      <c r="C98" t="s">
        <v>28</v>
      </c>
      <c r="D98">
        <v>20180723</v>
      </c>
      <c r="E98">
        <v>204</v>
      </c>
      <c r="F98">
        <v>4</v>
      </c>
      <c r="G98">
        <v>6</v>
      </c>
      <c r="H98">
        <f t="shared" si="3"/>
        <v>0.4</v>
      </c>
      <c r="I98">
        <v>4</v>
      </c>
      <c r="J98">
        <v>1</v>
      </c>
      <c r="K98">
        <f t="shared" si="4"/>
        <v>0.8</v>
      </c>
      <c r="L98">
        <v>5</v>
      </c>
      <c r="M98">
        <v>0</v>
      </c>
      <c r="N98">
        <f t="shared" si="5"/>
        <v>1</v>
      </c>
      <c r="O98">
        <v>50.44</v>
      </c>
    </row>
    <row r="99" spans="1:16">
      <c r="A99" t="s">
        <v>14</v>
      </c>
      <c r="B99">
        <v>3159</v>
      </c>
      <c r="C99" t="s">
        <v>28</v>
      </c>
      <c r="D99">
        <v>20180723</v>
      </c>
      <c r="E99">
        <v>204</v>
      </c>
      <c r="F99">
        <v>9</v>
      </c>
      <c r="G99">
        <v>0</v>
      </c>
      <c r="H99">
        <f t="shared" si="3"/>
        <v>1</v>
      </c>
      <c r="I99">
        <v>4</v>
      </c>
      <c r="J99">
        <v>1</v>
      </c>
      <c r="K99">
        <f t="shared" si="4"/>
        <v>0.8</v>
      </c>
      <c r="L99">
        <v>5</v>
      </c>
      <c r="M99">
        <v>0</v>
      </c>
      <c r="N99">
        <f t="shared" si="5"/>
        <v>1</v>
      </c>
      <c r="O99">
        <v>52.52</v>
      </c>
    </row>
    <row r="100" spans="1:16">
      <c r="A100" t="s">
        <v>15</v>
      </c>
      <c r="B100">
        <v>3166</v>
      </c>
      <c r="C100" t="s">
        <v>28</v>
      </c>
      <c r="D100">
        <v>20180723</v>
      </c>
      <c r="E100">
        <v>204</v>
      </c>
      <c r="F100">
        <v>5</v>
      </c>
      <c r="G100">
        <v>5</v>
      </c>
      <c r="H100">
        <f t="shared" si="3"/>
        <v>0.5</v>
      </c>
      <c r="I100">
        <v>5</v>
      </c>
      <c r="J100">
        <v>0</v>
      </c>
      <c r="K100">
        <f t="shared" si="4"/>
        <v>1</v>
      </c>
      <c r="L100">
        <v>5</v>
      </c>
      <c r="M100">
        <v>0</v>
      </c>
      <c r="N100">
        <f t="shared" si="5"/>
        <v>1</v>
      </c>
      <c r="O100">
        <v>55.64</v>
      </c>
    </row>
    <row r="101" spans="1:16">
      <c r="A101" t="s">
        <v>16</v>
      </c>
      <c r="B101">
        <v>3149</v>
      </c>
      <c r="C101" t="s">
        <v>28</v>
      </c>
      <c r="D101">
        <v>20180723</v>
      </c>
      <c r="E101">
        <v>204</v>
      </c>
      <c r="F101">
        <v>9</v>
      </c>
      <c r="G101">
        <v>1</v>
      </c>
      <c r="H101">
        <f t="shared" si="3"/>
        <v>0.9</v>
      </c>
      <c r="I101">
        <v>5</v>
      </c>
      <c r="J101">
        <v>0</v>
      </c>
      <c r="K101">
        <f t="shared" si="4"/>
        <v>1</v>
      </c>
      <c r="L101">
        <v>4</v>
      </c>
      <c r="M101">
        <v>0</v>
      </c>
      <c r="N101">
        <f t="shared" si="5"/>
        <v>1</v>
      </c>
      <c r="O101">
        <v>45.5</v>
      </c>
    </row>
    <row r="102" spans="1:16">
      <c r="A102" t="s">
        <v>17</v>
      </c>
      <c r="B102">
        <v>3162</v>
      </c>
      <c r="C102" t="s">
        <v>28</v>
      </c>
      <c r="D102">
        <v>20180723</v>
      </c>
      <c r="E102">
        <v>204</v>
      </c>
      <c r="F102">
        <v>2</v>
      </c>
      <c r="G102">
        <v>8</v>
      </c>
      <c r="H102">
        <f t="shared" si="3"/>
        <v>0.2</v>
      </c>
      <c r="I102">
        <v>1</v>
      </c>
      <c r="J102">
        <v>5</v>
      </c>
      <c r="K102">
        <f t="shared" si="4"/>
        <v>0.16666666666666666</v>
      </c>
      <c r="L102">
        <v>2</v>
      </c>
      <c r="M102">
        <v>2</v>
      </c>
      <c r="N102">
        <f t="shared" si="5"/>
        <v>0.5</v>
      </c>
      <c r="O102">
        <v>50.96</v>
      </c>
      <c r="P102" s="6" t="s">
        <v>92</v>
      </c>
    </row>
    <row r="103" spans="1:16">
      <c r="A103" t="s">
        <v>18</v>
      </c>
      <c r="B103">
        <v>3155</v>
      </c>
      <c r="C103" t="s">
        <v>28</v>
      </c>
      <c r="D103">
        <v>20180723</v>
      </c>
      <c r="E103">
        <v>204</v>
      </c>
      <c r="F103">
        <v>5</v>
      </c>
      <c r="G103">
        <v>5</v>
      </c>
      <c r="H103">
        <f t="shared" si="3"/>
        <v>0.5</v>
      </c>
      <c r="I103">
        <v>0</v>
      </c>
      <c r="J103">
        <v>5</v>
      </c>
      <c r="K103">
        <f t="shared" si="4"/>
        <v>0</v>
      </c>
      <c r="L103">
        <v>0</v>
      </c>
      <c r="M103">
        <v>5</v>
      </c>
      <c r="N103">
        <f t="shared" si="5"/>
        <v>0</v>
      </c>
      <c r="O103">
        <v>51.22</v>
      </c>
    </row>
    <row r="104" spans="1:16">
      <c r="A104" t="s">
        <v>19</v>
      </c>
      <c r="B104">
        <v>3157</v>
      </c>
      <c r="C104" t="s">
        <v>28</v>
      </c>
      <c r="D104">
        <v>20180723</v>
      </c>
      <c r="E104">
        <v>204</v>
      </c>
      <c r="F104">
        <v>10</v>
      </c>
      <c r="G104">
        <v>0</v>
      </c>
      <c r="H104">
        <f t="shared" si="3"/>
        <v>1</v>
      </c>
      <c r="I104">
        <v>5</v>
      </c>
      <c r="J104">
        <v>0</v>
      </c>
      <c r="K104">
        <f t="shared" si="4"/>
        <v>1</v>
      </c>
      <c r="L104">
        <v>5</v>
      </c>
      <c r="M104">
        <v>0</v>
      </c>
      <c r="N104">
        <f t="shared" si="5"/>
        <v>1</v>
      </c>
      <c r="O104">
        <v>51.220000000000006</v>
      </c>
    </row>
    <row r="105" spans="1:16">
      <c r="A105" t="s">
        <v>20</v>
      </c>
      <c r="B105">
        <v>3160</v>
      </c>
      <c r="C105" t="s">
        <v>28</v>
      </c>
      <c r="D105">
        <v>20180723</v>
      </c>
      <c r="E105">
        <v>204</v>
      </c>
      <c r="F105">
        <v>6</v>
      </c>
      <c r="G105">
        <v>4</v>
      </c>
      <c r="H105">
        <f t="shared" si="3"/>
        <v>0.6</v>
      </c>
      <c r="I105">
        <v>5</v>
      </c>
      <c r="J105">
        <v>0</v>
      </c>
      <c r="K105">
        <f t="shared" si="4"/>
        <v>1</v>
      </c>
      <c r="L105">
        <v>5</v>
      </c>
      <c r="M105">
        <v>0</v>
      </c>
      <c r="N105">
        <f t="shared" si="5"/>
        <v>1</v>
      </c>
      <c r="O105">
        <v>48.620000000000005</v>
      </c>
      <c r="P105" t="s">
        <v>53</v>
      </c>
    </row>
    <row r="106" spans="1:16">
      <c r="A106" t="s">
        <v>21</v>
      </c>
      <c r="B106">
        <v>3163</v>
      </c>
      <c r="C106" t="s">
        <v>28</v>
      </c>
      <c r="D106">
        <v>20180723</v>
      </c>
      <c r="E106">
        <v>204</v>
      </c>
      <c r="F106">
        <v>6</v>
      </c>
      <c r="G106">
        <v>4</v>
      </c>
      <c r="H106">
        <f t="shared" si="3"/>
        <v>0.6</v>
      </c>
      <c r="I106">
        <v>5</v>
      </c>
      <c r="J106">
        <v>0</v>
      </c>
      <c r="K106">
        <f t="shared" si="4"/>
        <v>1</v>
      </c>
      <c r="L106">
        <v>4</v>
      </c>
      <c r="M106">
        <v>1</v>
      </c>
      <c r="N106">
        <f t="shared" si="5"/>
        <v>0.8</v>
      </c>
      <c r="O106">
        <v>44.980000000000004</v>
      </c>
    </row>
    <row r="107" spans="1:16">
      <c r="A107" t="s">
        <v>22</v>
      </c>
      <c r="B107">
        <v>3164</v>
      </c>
      <c r="C107" t="s">
        <v>28</v>
      </c>
      <c r="D107">
        <v>20180723</v>
      </c>
      <c r="E107">
        <v>204</v>
      </c>
      <c r="F107">
        <v>8</v>
      </c>
      <c r="G107">
        <v>4</v>
      </c>
      <c r="H107">
        <f t="shared" si="3"/>
        <v>0.66666666666666663</v>
      </c>
      <c r="I107">
        <v>5</v>
      </c>
      <c r="J107">
        <v>0</v>
      </c>
      <c r="K107">
        <f t="shared" si="4"/>
        <v>1</v>
      </c>
      <c r="L107">
        <v>5</v>
      </c>
      <c r="M107">
        <v>0</v>
      </c>
      <c r="N107">
        <f t="shared" si="5"/>
        <v>1</v>
      </c>
      <c r="O107">
        <v>43.42</v>
      </c>
      <c r="P107" t="s">
        <v>41</v>
      </c>
    </row>
    <row r="108" spans="1:16">
      <c r="A108" t="s">
        <v>23</v>
      </c>
      <c r="B108">
        <v>3150</v>
      </c>
      <c r="C108" t="s">
        <v>28</v>
      </c>
      <c r="D108">
        <v>20180723</v>
      </c>
      <c r="E108">
        <v>204</v>
      </c>
      <c r="F108">
        <v>9</v>
      </c>
      <c r="G108">
        <v>1</v>
      </c>
      <c r="H108">
        <f t="shared" si="3"/>
        <v>0.9</v>
      </c>
      <c r="I108">
        <v>4</v>
      </c>
      <c r="J108">
        <v>1</v>
      </c>
      <c r="K108">
        <f t="shared" si="4"/>
        <v>0.8</v>
      </c>
      <c r="L108">
        <v>5</v>
      </c>
      <c r="M108">
        <v>0</v>
      </c>
      <c r="N108">
        <f t="shared" si="5"/>
        <v>1</v>
      </c>
      <c r="O108">
        <v>39.78</v>
      </c>
    </row>
    <row r="109" spans="1:16">
      <c r="A109" t="s">
        <v>24</v>
      </c>
      <c r="B109">
        <v>3158</v>
      </c>
      <c r="C109" t="s">
        <v>28</v>
      </c>
      <c r="D109">
        <v>20180723</v>
      </c>
      <c r="E109">
        <v>204</v>
      </c>
      <c r="F109">
        <v>10</v>
      </c>
      <c r="G109">
        <v>0</v>
      </c>
      <c r="H109">
        <f t="shared" si="3"/>
        <v>1</v>
      </c>
      <c r="I109">
        <v>5</v>
      </c>
      <c r="J109">
        <v>0</v>
      </c>
      <c r="K109">
        <f t="shared" si="4"/>
        <v>1</v>
      </c>
      <c r="L109">
        <v>4</v>
      </c>
      <c r="M109">
        <v>1</v>
      </c>
      <c r="N109">
        <f t="shared" si="5"/>
        <v>0.8</v>
      </c>
      <c r="O109">
        <v>33.800000000000004</v>
      </c>
    </row>
    <row r="110" spans="1:16">
      <c r="A110" t="s">
        <v>1</v>
      </c>
      <c r="B110">
        <v>3161</v>
      </c>
      <c r="C110" t="s">
        <v>27</v>
      </c>
      <c r="D110">
        <v>20180723</v>
      </c>
      <c r="E110">
        <v>204</v>
      </c>
      <c r="F110">
        <v>10</v>
      </c>
      <c r="G110">
        <v>0</v>
      </c>
      <c r="H110">
        <f t="shared" si="3"/>
        <v>1</v>
      </c>
      <c r="I110">
        <v>5</v>
      </c>
      <c r="J110">
        <v>0</v>
      </c>
      <c r="K110">
        <f t="shared" si="4"/>
        <v>1</v>
      </c>
      <c r="L110">
        <v>5</v>
      </c>
      <c r="M110">
        <v>0</v>
      </c>
      <c r="N110">
        <f t="shared" si="5"/>
        <v>1</v>
      </c>
      <c r="O110">
        <v>48.879999999999995</v>
      </c>
    </row>
    <row r="111" spans="1:16">
      <c r="A111" t="s">
        <v>2</v>
      </c>
      <c r="B111">
        <v>3147</v>
      </c>
      <c r="C111" t="s">
        <v>27</v>
      </c>
      <c r="D111">
        <v>20180723</v>
      </c>
      <c r="E111">
        <v>204</v>
      </c>
      <c r="F111">
        <v>10</v>
      </c>
      <c r="G111">
        <v>0</v>
      </c>
      <c r="H111">
        <f t="shared" si="3"/>
        <v>1</v>
      </c>
      <c r="I111">
        <v>5</v>
      </c>
      <c r="J111">
        <v>0</v>
      </c>
      <c r="K111">
        <f t="shared" si="4"/>
        <v>1</v>
      </c>
      <c r="L111">
        <v>5</v>
      </c>
      <c r="M111">
        <v>0</v>
      </c>
      <c r="N111">
        <f t="shared" si="5"/>
        <v>1</v>
      </c>
      <c r="O111">
        <v>51.480000000000004</v>
      </c>
    </row>
    <row r="112" spans="1:16">
      <c r="A112" t="s">
        <v>3</v>
      </c>
      <c r="B112">
        <v>3144</v>
      </c>
      <c r="C112" t="s">
        <v>27</v>
      </c>
      <c r="D112">
        <v>20180723</v>
      </c>
      <c r="E112">
        <v>204</v>
      </c>
      <c r="F112">
        <v>4</v>
      </c>
      <c r="G112">
        <v>1</v>
      </c>
      <c r="H112">
        <f t="shared" si="3"/>
        <v>0.8</v>
      </c>
      <c r="I112">
        <v>5</v>
      </c>
      <c r="J112">
        <v>0</v>
      </c>
      <c r="K112">
        <f t="shared" si="4"/>
        <v>1</v>
      </c>
      <c r="L112">
        <v>5</v>
      </c>
      <c r="M112">
        <v>0</v>
      </c>
      <c r="N112">
        <f t="shared" si="5"/>
        <v>1</v>
      </c>
      <c r="O112">
        <v>48.620000000000005</v>
      </c>
    </row>
    <row r="113" spans="1:16">
      <c r="A113" t="s">
        <v>4</v>
      </c>
      <c r="B113">
        <v>3156</v>
      </c>
      <c r="C113" t="s">
        <v>27</v>
      </c>
      <c r="D113">
        <v>20180723</v>
      </c>
      <c r="E113">
        <v>204</v>
      </c>
      <c r="F113">
        <v>10</v>
      </c>
      <c r="G113">
        <v>0</v>
      </c>
      <c r="H113">
        <f t="shared" si="3"/>
        <v>1</v>
      </c>
      <c r="I113">
        <v>5</v>
      </c>
      <c r="J113">
        <v>0</v>
      </c>
      <c r="K113">
        <f t="shared" si="4"/>
        <v>1</v>
      </c>
      <c r="L113">
        <v>5</v>
      </c>
      <c r="M113">
        <v>0</v>
      </c>
      <c r="N113">
        <f t="shared" si="5"/>
        <v>1</v>
      </c>
      <c r="O113">
        <v>49.14</v>
      </c>
    </row>
    <row r="114" spans="1:16">
      <c r="A114" t="s">
        <v>5</v>
      </c>
      <c r="B114">
        <v>3154</v>
      </c>
      <c r="C114" t="s">
        <v>27</v>
      </c>
      <c r="D114">
        <v>20180723</v>
      </c>
      <c r="E114">
        <v>204</v>
      </c>
      <c r="F114">
        <v>9</v>
      </c>
      <c r="G114">
        <v>1</v>
      </c>
      <c r="H114">
        <f t="shared" si="3"/>
        <v>0.9</v>
      </c>
      <c r="I114">
        <v>5</v>
      </c>
      <c r="J114">
        <v>0</v>
      </c>
      <c r="K114">
        <f t="shared" si="4"/>
        <v>1</v>
      </c>
      <c r="L114">
        <v>5</v>
      </c>
      <c r="M114">
        <v>0</v>
      </c>
      <c r="N114">
        <f t="shared" si="5"/>
        <v>1</v>
      </c>
      <c r="O114">
        <v>50.18</v>
      </c>
      <c r="P114" t="s">
        <v>43</v>
      </c>
    </row>
    <row r="115" spans="1:16">
      <c r="A115" t="s">
        <v>6</v>
      </c>
      <c r="B115">
        <v>3143</v>
      </c>
      <c r="C115" t="s">
        <v>27</v>
      </c>
      <c r="D115">
        <v>20180723</v>
      </c>
      <c r="E115">
        <v>204</v>
      </c>
      <c r="F115">
        <v>8</v>
      </c>
      <c r="G115">
        <v>2</v>
      </c>
      <c r="H115">
        <f t="shared" si="3"/>
        <v>0.8</v>
      </c>
      <c r="I115">
        <v>5</v>
      </c>
      <c r="J115">
        <v>0</v>
      </c>
      <c r="K115">
        <f t="shared" si="4"/>
        <v>1</v>
      </c>
      <c r="L115">
        <v>4</v>
      </c>
      <c r="M115">
        <v>1</v>
      </c>
      <c r="N115">
        <f t="shared" si="5"/>
        <v>0.8</v>
      </c>
      <c r="O115">
        <v>48.36</v>
      </c>
    </row>
    <row r="116" spans="1:16">
      <c r="A116" t="s">
        <v>7</v>
      </c>
      <c r="B116">
        <v>3146</v>
      </c>
      <c r="C116" t="s">
        <v>27</v>
      </c>
      <c r="D116">
        <v>20180723</v>
      </c>
      <c r="E116">
        <v>204</v>
      </c>
      <c r="F116">
        <v>8</v>
      </c>
      <c r="G116">
        <v>2</v>
      </c>
      <c r="H116">
        <f t="shared" si="3"/>
        <v>0.8</v>
      </c>
      <c r="I116">
        <v>5</v>
      </c>
      <c r="J116">
        <v>0</v>
      </c>
      <c r="K116">
        <f t="shared" si="4"/>
        <v>1</v>
      </c>
      <c r="L116">
        <v>5</v>
      </c>
      <c r="M116">
        <v>0</v>
      </c>
      <c r="N116">
        <f t="shared" si="5"/>
        <v>1</v>
      </c>
      <c r="O116">
        <v>42.379999999999995</v>
      </c>
    </row>
    <row r="117" spans="1:16">
      <c r="A117" t="s">
        <v>8</v>
      </c>
      <c r="B117">
        <v>3151</v>
      </c>
      <c r="C117" t="s">
        <v>27</v>
      </c>
      <c r="D117">
        <v>20180723</v>
      </c>
      <c r="E117">
        <v>204</v>
      </c>
      <c r="F117">
        <v>10</v>
      </c>
      <c r="G117">
        <v>0</v>
      </c>
      <c r="H117">
        <f t="shared" si="3"/>
        <v>1</v>
      </c>
      <c r="I117">
        <v>5</v>
      </c>
      <c r="J117">
        <v>0</v>
      </c>
      <c r="K117">
        <f t="shared" si="4"/>
        <v>1</v>
      </c>
      <c r="L117">
        <v>5</v>
      </c>
      <c r="M117">
        <v>0</v>
      </c>
      <c r="N117">
        <f t="shared" si="5"/>
        <v>1</v>
      </c>
      <c r="O117">
        <v>56.16</v>
      </c>
    </row>
    <row r="118" spans="1:16">
      <c r="A118" t="s">
        <v>9</v>
      </c>
      <c r="B118">
        <v>3153</v>
      </c>
      <c r="C118" t="s">
        <v>27</v>
      </c>
      <c r="D118">
        <v>20180723</v>
      </c>
      <c r="E118">
        <v>204</v>
      </c>
      <c r="F118">
        <v>10</v>
      </c>
      <c r="G118">
        <v>0</v>
      </c>
      <c r="H118">
        <f t="shared" si="3"/>
        <v>1</v>
      </c>
      <c r="I118">
        <v>5</v>
      </c>
      <c r="J118">
        <v>0</v>
      </c>
      <c r="K118">
        <f t="shared" si="4"/>
        <v>1</v>
      </c>
      <c r="L118">
        <v>5</v>
      </c>
      <c r="M118">
        <v>0</v>
      </c>
      <c r="N118">
        <f t="shared" si="5"/>
        <v>1</v>
      </c>
      <c r="O118">
        <v>58.24</v>
      </c>
    </row>
    <row r="119" spans="1:16">
      <c r="A119" t="s">
        <v>10</v>
      </c>
      <c r="B119">
        <v>3145</v>
      </c>
      <c r="C119" t="s">
        <v>27</v>
      </c>
      <c r="D119">
        <v>20180723</v>
      </c>
      <c r="E119">
        <v>204</v>
      </c>
      <c r="F119">
        <v>10</v>
      </c>
      <c r="G119">
        <v>0</v>
      </c>
      <c r="H119">
        <f t="shared" si="3"/>
        <v>1</v>
      </c>
      <c r="I119">
        <v>5</v>
      </c>
      <c r="J119">
        <v>0</v>
      </c>
      <c r="K119">
        <f t="shared" si="4"/>
        <v>1</v>
      </c>
      <c r="L119">
        <v>4</v>
      </c>
      <c r="M119">
        <v>1</v>
      </c>
      <c r="N119">
        <f t="shared" si="5"/>
        <v>0.8</v>
      </c>
      <c r="O119">
        <v>44.720000000000006</v>
      </c>
    </row>
    <row r="120" spans="1:16">
      <c r="A120" t="s">
        <v>11</v>
      </c>
      <c r="B120">
        <v>3152</v>
      </c>
      <c r="C120" t="s">
        <v>27</v>
      </c>
      <c r="D120">
        <v>20180723</v>
      </c>
      <c r="E120">
        <v>204</v>
      </c>
      <c r="F120">
        <v>10</v>
      </c>
      <c r="G120">
        <v>0</v>
      </c>
      <c r="H120">
        <f t="shared" si="3"/>
        <v>1</v>
      </c>
      <c r="I120">
        <v>5</v>
      </c>
      <c r="J120">
        <v>0</v>
      </c>
      <c r="K120">
        <f t="shared" si="4"/>
        <v>1</v>
      </c>
      <c r="L120">
        <v>5</v>
      </c>
      <c r="M120">
        <v>0</v>
      </c>
      <c r="N120">
        <f t="shared" si="5"/>
        <v>1</v>
      </c>
      <c r="O120">
        <v>36.92</v>
      </c>
    </row>
    <row r="121" spans="1:16">
      <c r="A121" t="s">
        <v>12</v>
      </c>
      <c r="B121">
        <v>3148</v>
      </c>
      <c r="C121" t="s">
        <v>27</v>
      </c>
      <c r="D121">
        <v>20180723</v>
      </c>
      <c r="E121">
        <v>204</v>
      </c>
      <c r="F121">
        <v>10</v>
      </c>
      <c r="G121">
        <v>0</v>
      </c>
      <c r="H121">
        <f t="shared" si="3"/>
        <v>1</v>
      </c>
      <c r="I121">
        <v>5</v>
      </c>
      <c r="J121">
        <v>0</v>
      </c>
      <c r="K121">
        <f t="shared" si="4"/>
        <v>1</v>
      </c>
      <c r="L121">
        <v>5</v>
      </c>
      <c r="M121">
        <v>0</v>
      </c>
      <c r="N121">
        <f t="shared" si="5"/>
        <v>1</v>
      </c>
      <c r="O121">
        <v>44.2</v>
      </c>
    </row>
    <row r="122" spans="1:16">
      <c r="A122" t="s">
        <v>13</v>
      </c>
      <c r="B122">
        <v>3165</v>
      </c>
      <c r="C122" t="s">
        <v>28</v>
      </c>
      <c r="D122">
        <v>20180730</v>
      </c>
      <c r="E122">
        <v>211</v>
      </c>
      <c r="F122">
        <v>4</v>
      </c>
      <c r="G122">
        <v>6</v>
      </c>
      <c r="H122">
        <f t="shared" si="3"/>
        <v>0.4</v>
      </c>
      <c r="I122">
        <v>4</v>
      </c>
      <c r="J122">
        <v>1</v>
      </c>
      <c r="K122">
        <f t="shared" si="4"/>
        <v>0.8</v>
      </c>
      <c r="L122">
        <v>5</v>
      </c>
      <c r="M122">
        <v>0</v>
      </c>
      <c r="N122">
        <f t="shared" si="5"/>
        <v>1</v>
      </c>
      <c r="O122">
        <v>50.44</v>
      </c>
    </row>
    <row r="123" spans="1:16">
      <c r="A123" t="s">
        <v>14</v>
      </c>
      <c r="B123">
        <v>3159</v>
      </c>
      <c r="C123" t="s">
        <v>28</v>
      </c>
      <c r="D123">
        <v>20180730</v>
      </c>
      <c r="E123">
        <v>211</v>
      </c>
      <c r="F123">
        <v>10</v>
      </c>
      <c r="G123">
        <v>0</v>
      </c>
      <c r="H123">
        <f t="shared" si="3"/>
        <v>1</v>
      </c>
      <c r="I123">
        <v>4</v>
      </c>
      <c r="J123">
        <v>1</v>
      </c>
      <c r="K123">
        <f t="shared" si="4"/>
        <v>0.8</v>
      </c>
      <c r="L123">
        <v>5</v>
      </c>
      <c r="M123">
        <v>0</v>
      </c>
      <c r="N123">
        <f t="shared" si="5"/>
        <v>1</v>
      </c>
      <c r="O123">
        <v>52.52</v>
      </c>
    </row>
    <row r="124" spans="1:16">
      <c r="A124" t="s">
        <v>15</v>
      </c>
      <c r="B124">
        <v>3166</v>
      </c>
      <c r="C124" t="s">
        <v>28</v>
      </c>
      <c r="D124">
        <v>20180730</v>
      </c>
      <c r="E124">
        <v>211</v>
      </c>
      <c r="F124">
        <v>5</v>
      </c>
      <c r="G124">
        <v>5</v>
      </c>
      <c r="H124">
        <f t="shared" si="3"/>
        <v>0.5</v>
      </c>
      <c r="I124">
        <v>5</v>
      </c>
      <c r="J124">
        <v>0</v>
      </c>
      <c r="K124">
        <f t="shared" si="4"/>
        <v>1</v>
      </c>
      <c r="L124">
        <v>5</v>
      </c>
      <c r="M124">
        <v>0</v>
      </c>
      <c r="N124">
        <f t="shared" si="5"/>
        <v>1</v>
      </c>
      <c r="O124">
        <v>55.64</v>
      </c>
      <c r="P124" t="s">
        <v>47</v>
      </c>
    </row>
    <row r="125" spans="1:16">
      <c r="A125" t="s">
        <v>16</v>
      </c>
      <c r="B125">
        <v>3149</v>
      </c>
      <c r="C125" t="s">
        <v>28</v>
      </c>
      <c r="D125">
        <v>20180730</v>
      </c>
      <c r="E125">
        <v>211</v>
      </c>
      <c r="F125">
        <v>9</v>
      </c>
      <c r="G125">
        <v>1</v>
      </c>
      <c r="H125">
        <f t="shared" si="3"/>
        <v>0.9</v>
      </c>
      <c r="I125">
        <v>5</v>
      </c>
      <c r="J125">
        <v>0</v>
      </c>
      <c r="K125">
        <f t="shared" si="4"/>
        <v>1</v>
      </c>
      <c r="L125">
        <v>4</v>
      </c>
      <c r="M125">
        <v>0</v>
      </c>
      <c r="N125">
        <f t="shared" si="5"/>
        <v>1</v>
      </c>
      <c r="O125">
        <v>45.5</v>
      </c>
    </row>
    <row r="126" spans="1:16">
      <c r="A126" t="s">
        <v>17</v>
      </c>
      <c r="B126">
        <v>3162</v>
      </c>
      <c r="C126" t="s">
        <v>28</v>
      </c>
      <c r="D126">
        <v>20180730</v>
      </c>
      <c r="E126">
        <v>211</v>
      </c>
      <c r="F126">
        <v>2</v>
      </c>
      <c r="G126">
        <v>8</v>
      </c>
      <c r="H126">
        <f t="shared" si="3"/>
        <v>0.2</v>
      </c>
      <c r="I126">
        <v>1</v>
      </c>
      <c r="J126">
        <v>5</v>
      </c>
      <c r="K126">
        <f t="shared" si="4"/>
        <v>0.16666666666666666</v>
      </c>
      <c r="L126">
        <v>1</v>
      </c>
      <c r="M126">
        <v>3</v>
      </c>
      <c r="N126">
        <f t="shared" si="5"/>
        <v>0.25</v>
      </c>
      <c r="O126">
        <v>50.96</v>
      </c>
      <c r="P126" s="6" t="s">
        <v>93</v>
      </c>
    </row>
    <row r="127" spans="1:16">
      <c r="A127" t="s">
        <v>18</v>
      </c>
      <c r="B127">
        <v>3155</v>
      </c>
      <c r="C127" t="s">
        <v>28</v>
      </c>
      <c r="D127">
        <v>20180730</v>
      </c>
      <c r="E127">
        <v>211</v>
      </c>
      <c r="F127">
        <v>5</v>
      </c>
      <c r="G127">
        <v>5</v>
      </c>
      <c r="H127">
        <f t="shared" si="3"/>
        <v>0.5</v>
      </c>
      <c r="I127">
        <v>0</v>
      </c>
      <c r="J127">
        <v>5</v>
      </c>
      <c r="K127">
        <f t="shared" si="4"/>
        <v>0</v>
      </c>
      <c r="L127">
        <v>0</v>
      </c>
      <c r="M127">
        <v>5</v>
      </c>
      <c r="N127">
        <f t="shared" si="5"/>
        <v>0</v>
      </c>
      <c r="O127">
        <v>51.22</v>
      </c>
    </row>
    <row r="128" spans="1:16">
      <c r="A128" t="s">
        <v>19</v>
      </c>
      <c r="B128">
        <v>3157</v>
      </c>
      <c r="C128" t="s">
        <v>28</v>
      </c>
      <c r="D128">
        <v>20180730</v>
      </c>
      <c r="E128">
        <v>211</v>
      </c>
      <c r="F128">
        <v>10</v>
      </c>
      <c r="G128">
        <v>0</v>
      </c>
      <c r="H128">
        <f t="shared" si="3"/>
        <v>1</v>
      </c>
      <c r="I128">
        <v>5</v>
      </c>
      <c r="J128">
        <v>0</v>
      </c>
      <c r="K128">
        <f t="shared" si="4"/>
        <v>1</v>
      </c>
      <c r="L128">
        <v>5</v>
      </c>
      <c r="M128">
        <v>0</v>
      </c>
      <c r="N128">
        <f t="shared" si="5"/>
        <v>1</v>
      </c>
      <c r="O128">
        <v>51.220000000000006</v>
      </c>
    </row>
    <row r="129" spans="1:16">
      <c r="A129" t="s">
        <v>20</v>
      </c>
      <c r="B129">
        <v>3160</v>
      </c>
      <c r="C129" t="s">
        <v>28</v>
      </c>
      <c r="D129">
        <v>20180730</v>
      </c>
      <c r="E129">
        <v>211</v>
      </c>
      <c r="F129">
        <v>6</v>
      </c>
      <c r="G129">
        <v>4</v>
      </c>
      <c r="H129">
        <f t="shared" si="3"/>
        <v>0.6</v>
      </c>
      <c r="I129">
        <v>5</v>
      </c>
      <c r="J129">
        <v>0</v>
      </c>
      <c r="K129">
        <f t="shared" si="4"/>
        <v>1</v>
      </c>
      <c r="L129">
        <v>5</v>
      </c>
      <c r="M129">
        <v>0</v>
      </c>
      <c r="N129">
        <f t="shared" si="5"/>
        <v>1</v>
      </c>
      <c r="O129">
        <v>48.620000000000005</v>
      </c>
      <c r="P129" t="s">
        <v>65</v>
      </c>
    </row>
    <row r="130" spans="1:16">
      <c r="A130" t="s">
        <v>21</v>
      </c>
      <c r="B130">
        <v>3163</v>
      </c>
      <c r="C130" t="s">
        <v>28</v>
      </c>
      <c r="D130">
        <v>20180730</v>
      </c>
      <c r="E130">
        <v>211</v>
      </c>
      <c r="F130">
        <v>6</v>
      </c>
      <c r="G130">
        <v>4</v>
      </c>
      <c r="H130">
        <f t="shared" si="3"/>
        <v>0.6</v>
      </c>
      <c r="I130">
        <v>5</v>
      </c>
      <c r="J130">
        <v>0</v>
      </c>
      <c r="K130">
        <f t="shared" si="4"/>
        <v>1</v>
      </c>
      <c r="L130">
        <v>4</v>
      </c>
      <c r="M130">
        <v>1</v>
      </c>
      <c r="N130">
        <f t="shared" si="5"/>
        <v>0.8</v>
      </c>
      <c r="O130">
        <v>44.980000000000004</v>
      </c>
    </row>
    <row r="131" spans="1:16">
      <c r="A131" t="s">
        <v>22</v>
      </c>
      <c r="B131">
        <v>3164</v>
      </c>
      <c r="C131" t="s">
        <v>28</v>
      </c>
      <c r="D131">
        <v>20180730</v>
      </c>
      <c r="E131">
        <v>211</v>
      </c>
      <c r="F131">
        <v>8</v>
      </c>
      <c r="G131">
        <v>4</v>
      </c>
      <c r="H131">
        <f t="shared" si="3"/>
        <v>0.66666666666666663</v>
      </c>
      <c r="I131">
        <v>5</v>
      </c>
      <c r="J131">
        <v>0</v>
      </c>
      <c r="K131">
        <f t="shared" si="4"/>
        <v>1</v>
      </c>
      <c r="L131">
        <v>5</v>
      </c>
      <c r="M131">
        <v>0</v>
      </c>
      <c r="N131">
        <f t="shared" si="5"/>
        <v>1</v>
      </c>
      <c r="O131">
        <v>43.42</v>
      </c>
    </row>
    <row r="132" spans="1:16">
      <c r="A132" t="s">
        <v>23</v>
      </c>
      <c r="B132">
        <v>3150</v>
      </c>
      <c r="C132" t="s">
        <v>28</v>
      </c>
      <c r="D132">
        <v>20180730</v>
      </c>
      <c r="E132">
        <v>211</v>
      </c>
      <c r="F132">
        <v>9</v>
      </c>
      <c r="G132">
        <v>1</v>
      </c>
      <c r="H132">
        <f t="shared" si="3"/>
        <v>0.9</v>
      </c>
      <c r="I132">
        <v>4</v>
      </c>
      <c r="J132">
        <v>1</v>
      </c>
      <c r="K132">
        <f t="shared" si="4"/>
        <v>0.8</v>
      </c>
      <c r="L132">
        <v>5</v>
      </c>
      <c r="M132">
        <v>0</v>
      </c>
      <c r="N132">
        <f t="shared" si="5"/>
        <v>1</v>
      </c>
      <c r="O132">
        <v>39.78</v>
      </c>
    </row>
    <row r="133" spans="1:16">
      <c r="A133" t="s">
        <v>24</v>
      </c>
      <c r="B133">
        <v>3158</v>
      </c>
      <c r="C133" t="s">
        <v>28</v>
      </c>
      <c r="D133">
        <v>20180730</v>
      </c>
      <c r="E133">
        <v>211</v>
      </c>
      <c r="F133">
        <v>10</v>
      </c>
      <c r="G133">
        <v>0</v>
      </c>
      <c r="H133">
        <f t="shared" si="3"/>
        <v>1</v>
      </c>
      <c r="I133">
        <v>5</v>
      </c>
      <c r="J133">
        <v>0</v>
      </c>
      <c r="K133">
        <f t="shared" si="4"/>
        <v>1</v>
      </c>
      <c r="L133">
        <v>4</v>
      </c>
      <c r="M133">
        <v>1</v>
      </c>
      <c r="N133">
        <f t="shared" si="5"/>
        <v>0.8</v>
      </c>
      <c r="O133">
        <v>33.800000000000004</v>
      </c>
    </row>
    <row r="134" spans="1:16">
      <c r="A134" t="s">
        <v>1</v>
      </c>
      <c r="B134">
        <v>3161</v>
      </c>
      <c r="C134" t="s">
        <v>27</v>
      </c>
      <c r="D134">
        <v>20180730</v>
      </c>
      <c r="E134">
        <v>211</v>
      </c>
      <c r="F134">
        <v>10</v>
      </c>
      <c r="G134">
        <v>0</v>
      </c>
      <c r="H134">
        <f t="shared" si="3"/>
        <v>1</v>
      </c>
      <c r="I134">
        <v>5</v>
      </c>
      <c r="J134">
        <v>0</v>
      </c>
      <c r="K134">
        <f t="shared" si="4"/>
        <v>1</v>
      </c>
      <c r="L134">
        <v>5</v>
      </c>
      <c r="M134">
        <v>0</v>
      </c>
      <c r="N134">
        <f t="shared" si="5"/>
        <v>1</v>
      </c>
      <c r="O134">
        <v>48.879999999999995</v>
      </c>
    </row>
    <row r="135" spans="1:16">
      <c r="A135" t="s">
        <v>2</v>
      </c>
      <c r="B135">
        <v>3147</v>
      </c>
      <c r="C135" t="s">
        <v>27</v>
      </c>
      <c r="D135">
        <v>20180730</v>
      </c>
      <c r="E135">
        <v>211</v>
      </c>
      <c r="F135">
        <v>10</v>
      </c>
      <c r="G135">
        <v>0</v>
      </c>
      <c r="H135">
        <f t="shared" si="3"/>
        <v>1</v>
      </c>
      <c r="I135">
        <v>5</v>
      </c>
      <c r="J135">
        <v>0</v>
      </c>
      <c r="K135">
        <f t="shared" si="4"/>
        <v>1</v>
      </c>
      <c r="L135">
        <v>5</v>
      </c>
      <c r="M135">
        <v>0</v>
      </c>
      <c r="N135">
        <f t="shared" si="5"/>
        <v>1</v>
      </c>
      <c r="O135">
        <v>51.480000000000004</v>
      </c>
    </row>
    <row r="136" spans="1:16">
      <c r="A136" t="s">
        <v>3</v>
      </c>
      <c r="B136">
        <v>3144</v>
      </c>
      <c r="C136" t="s">
        <v>27</v>
      </c>
      <c r="D136">
        <v>20180730</v>
      </c>
      <c r="E136">
        <v>211</v>
      </c>
      <c r="F136">
        <v>3</v>
      </c>
      <c r="G136">
        <v>1</v>
      </c>
      <c r="H136">
        <f t="shared" si="3"/>
        <v>0.75</v>
      </c>
      <c r="I136">
        <v>5</v>
      </c>
      <c r="J136">
        <v>0</v>
      </c>
      <c r="K136">
        <f t="shared" si="4"/>
        <v>1</v>
      </c>
      <c r="L136">
        <v>5</v>
      </c>
      <c r="M136">
        <v>0</v>
      </c>
      <c r="N136">
        <f t="shared" si="5"/>
        <v>1</v>
      </c>
      <c r="O136">
        <v>48.620000000000005</v>
      </c>
    </row>
    <row r="137" spans="1:16">
      <c r="A137" t="s">
        <v>4</v>
      </c>
      <c r="B137">
        <v>3156</v>
      </c>
      <c r="C137" t="s">
        <v>27</v>
      </c>
      <c r="D137">
        <v>20180730</v>
      </c>
      <c r="E137">
        <v>211</v>
      </c>
      <c r="F137">
        <v>10</v>
      </c>
      <c r="G137">
        <v>0</v>
      </c>
      <c r="H137">
        <f t="shared" si="3"/>
        <v>1</v>
      </c>
      <c r="I137">
        <v>5</v>
      </c>
      <c r="J137">
        <v>0</v>
      </c>
      <c r="K137">
        <f t="shared" si="4"/>
        <v>1</v>
      </c>
      <c r="L137">
        <v>5</v>
      </c>
      <c r="M137">
        <v>0</v>
      </c>
      <c r="N137">
        <f t="shared" si="5"/>
        <v>1</v>
      </c>
      <c r="O137">
        <v>49.14</v>
      </c>
    </row>
    <row r="138" spans="1:16">
      <c r="A138" t="s">
        <v>5</v>
      </c>
      <c r="B138">
        <v>3154</v>
      </c>
      <c r="C138" t="s">
        <v>27</v>
      </c>
      <c r="D138">
        <v>20180730</v>
      </c>
      <c r="E138">
        <v>211</v>
      </c>
      <c r="F138">
        <v>9</v>
      </c>
      <c r="G138">
        <v>1</v>
      </c>
      <c r="H138">
        <f t="shared" si="3"/>
        <v>0.9</v>
      </c>
      <c r="I138">
        <v>5</v>
      </c>
      <c r="J138">
        <v>0</v>
      </c>
      <c r="K138">
        <f t="shared" si="4"/>
        <v>1</v>
      </c>
      <c r="L138">
        <v>5</v>
      </c>
      <c r="M138">
        <v>0</v>
      </c>
      <c r="N138">
        <f t="shared" si="5"/>
        <v>1</v>
      </c>
      <c r="O138">
        <v>50.18</v>
      </c>
    </row>
    <row r="139" spans="1:16">
      <c r="A139" t="s">
        <v>6</v>
      </c>
      <c r="B139">
        <v>3143</v>
      </c>
      <c r="C139" t="s">
        <v>27</v>
      </c>
      <c r="D139">
        <v>20180730</v>
      </c>
      <c r="E139">
        <v>211</v>
      </c>
      <c r="F139">
        <v>8</v>
      </c>
      <c r="G139">
        <v>2</v>
      </c>
      <c r="H139">
        <f t="shared" si="3"/>
        <v>0.8</v>
      </c>
      <c r="I139">
        <v>5</v>
      </c>
      <c r="J139">
        <v>0</v>
      </c>
      <c r="K139">
        <f t="shared" si="4"/>
        <v>1</v>
      </c>
      <c r="L139">
        <v>4</v>
      </c>
      <c r="M139">
        <v>1</v>
      </c>
      <c r="N139">
        <f t="shared" si="5"/>
        <v>0.8</v>
      </c>
      <c r="O139">
        <v>48.36</v>
      </c>
    </row>
    <row r="140" spans="1:16">
      <c r="A140" t="s">
        <v>7</v>
      </c>
      <c r="B140">
        <v>3146</v>
      </c>
      <c r="C140" t="s">
        <v>27</v>
      </c>
      <c r="D140">
        <v>20180730</v>
      </c>
      <c r="E140">
        <v>211</v>
      </c>
      <c r="F140">
        <v>8</v>
      </c>
      <c r="G140">
        <v>2</v>
      </c>
      <c r="H140">
        <f t="shared" si="3"/>
        <v>0.8</v>
      </c>
      <c r="I140">
        <v>5</v>
      </c>
      <c r="J140">
        <v>0</v>
      </c>
      <c r="K140">
        <f t="shared" ref="K140:K203" si="6">I140/(I140+J140)</f>
        <v>1</v>
      </c>
      <c r="L140">
        <v>5</v>
      </c>
      <c r="M140">
        <v>0</v>
      </c>
      <c r="N140">
        <f t="shared" si="5"/>
        <v>1</v>
      </c>
      <c r="O140">
        <v>42.379999999999995</v>
      </c>
    </row>
    <row r="141" spans="1:16">
      <c r="A141" t="s">
        <v>8</v>
      </c>
      <c r="B141">
        <v>3151</v>
      </c>
      <c r="C141" t="s">
        <v>27</v>
      </c>
      <c r="D141">
        <v>20180730</v>
      </c>
      <c r="E141">
        <v>211</v>
      </c>
      <c r="F141">
        <v>10</v>
      </c>
      <c r="G141">
        <v>0</v>
      </c>
      <c r="H141">
        <f t="shared" si="3"/>
        <v>1</v>
      </c>
      <c r="I141">
        <v>5</v>
      </c>
      <c r="J141">
        <v>0</v>
      </c>
      <c r="K141">
        <f t="shared" si="6"/>
        <v>1</v>
      </c>
      <c r="L141">
        <v>5</v>
      </c>
      <c r="M141">
        <v>0</v>
      </c>
      <c r="N141">
        <f t="shared" si="5"/>
        <v>1</v>
      </c>
      <c r="O141">
        <v>56.16</v>
      </c>
    </row>
    <row r="142" spans="1:16">
      <c r="A142" t="s">
        <v>9</v>
      </c>
      <c r="B142">
        <v>3153</v>
      </c>
      <c r="C142" t="s">
        <v>27</v>
      </c>
      <c r="D142">
        <v>20180730</v>
      </c>
      <c r="E142">
        <v>211</v>
      </c>
      <c r="F142">
        <v>10</v>
      </c>
      <c r="G142">
        <v>0</v>
      </c>
      <c r="H142">
        <f t="shared" si="3"/>
        <v>1</v>
      </c>
      <c r="I142">
        <v>5</v>
      </c>
      <c r="J142">
        <v>0</v>
      </c>
      <c r="K142">
        <f t="shared" si="6"/>
        <v>1</v>
      </c>
      <c r="L142">
        <v>5</v>
      </c>
      <c r="M142">
        <v>0</v>
      </c>
      <c r="N142">
        <f t="shared" si="5"/>
        <v>1</v>
      </c>
      <c r="O142">
        <v>58.24</v>
      </c>
    </row>
    <row r="143" spans="1:16">
      <c r="A143" t="s">
        <v>10</v>
      </c>
      <c r="B143">
        <v>3145</v>
      </c>
      <c r="C143" t="s">
        <v>27</v>
      </c>
      <c r="D143">
        <v>20180730</v>
      </c>
      <c r="E143">
        <v>211</v>
      </c>
      <c r="F143">
        <v>10</v>
      </c>
      <c r="G143">
        <v>0</v>
      </c>
      <c r="H143">
        <f t="shared" si="3"/>
        <v>1</v>
      </c>
      <c r="I143">
        <v>5</v>
      </c>
      <c r="J143">
        <v>0</v>
      </c>
      <c r="K143">
        <f t="shared" si="6"/>
        <v>1</v>
      </c>
      <c r="L143">
        <v>4</v>
      </c>
      <c r="M143">
        <v>1</v>
      </c>
      <c r="N143">
        <f t="shared" si="5"/>
        <v>0.8</v>
      </c>
      <c r="O143">
        <v>44.720000000000006</v>
      </c>
    </row>
    <row r="144" spans="1:16">
      <c r="A144" t="s">
        <v>11</v>
      </c>
      <c r="B144">
        <v>3152</v>
      </c>
      <c r="C144" t="s">
        <v>27</v>
      </c>
      <c r="D144">
        <v>20180730</v>
      </c>
      <c r="E144">
        <v>211</v>
      </c>
      <c r="F144">
        <v>10</v>
      </c>
      <c r="G144">
        <v>0</v>
      </c>
      <c r="H144">
        <f t="shared" si="3"/>
        <v>1</v>
      </c>
      <c r="I144">
        <v>5</v>
      </c>
      <c r="J144">
        <v>0</v>
      </c>
      <c r="K144">
        <f t="shared" si="6"/>
        <v>1</v>
      </c>
      <c r="L144">
        <v>5</v>
      </c>
      <c r="M144">
        <v>0</v>
      </c>
      <c r="N144">
        <f t="shared" si="5"/>
        <v>1</v>
      </c>
      <c r="O144">
        <v>36.92</v>
      </c>
    </row>
    <row r="145" spans="1:16">
      <c r="A145" t="s">
        <v>12</v>
      </c>
      <c r="B145">
        <v>3148</v>
      </c>
      <c r="C145" t="s">
        <v>27</v>
      </c>
      <c r="D145">
        <v>20180730</v>
      </c>
      <c r="E145">
        <v>211</v>
      </c>
      <c r="F145">
        <v>10</v>
      </c>
      <c r="G145">
        <v>0</v>
      </c>
      <c r="H145">
        <f t="shared" si="3"/>
        <v>1</v>
      </c>
      <c r="I145">
        <v>5</v>
      </c>
      <c r="J145">
        <v>0</v>
      </c>
      <c r="K145">
        <f t="shared" si="6"/>
        <v>1</v>
      </c>
      <c r="L145">
        <v>5</v>
      </c>
      <c r="M145">
        <v>0</v>
      </c>
      <c r="N145">
        <f t="shared" si="5"/>
        <v>1</v>
      </c>
      <c r="O145">
        <v>44.2</v>
      </c>
    </row>
    <row r="146" spans="1:16">
      <c r="A146" t="s">
        <v>1</v>
      </c>
      <c r="B146">
        <v>3161</v>
      </c>
      <c r="C146" t="s">
        <v>27</v>
      </c>
      <c r="D146">
        <v>20180815</v>
      </c>
      <c r="E146">
        <v>227</v>
      </c>
      <c r="F146">
        <v>10</v>
      </c>
      <c r="G146">
        <v>0</v>
      </c>
      <c r="H146">
        <f t="shared" si="3"/>
        <v>1</v>
      </c>
      <c r="I146">
        <v>5</v>
      </c>
      <c r="J146">
        <v>0</v>
      </c>
      <c r="K146">
        <f t="shared" si="6"/>
        <v>1</v>
      </c>
      <c r="L146">
        <v>5</v>
      </c>
      <c r="M146">
        <v>0</v>
      </c>
      <c r="N146">
        <f t="shared" si="5"/>
        <v>1</v>
      </c>
      <c r="O146">
        <v>48.879999999999995</v>
      </c>
    </row>
    <row r="147" spans="1:16">
      <c r="A147" t="s">
        <v>2</v>
      </c>
      <c r="B147">
        <v>3147</v>
      </c>
      <c r="C147" t="s">
        <v>27</v>
      </c>
      <c r="D147">
        <v>20180815</v>
      </c>
      <c r="E147">
        <v>227</v>
      </c>
      <c r="F147">
        <v>10</v>
      </c>
      <c r="G147">
        <v>0</v>
      </c>
      <c r="H147">
        <f t="shared" si="3"/>
        <v>1</v>
      </c>
      <c r="I147">
        <v>5</v>
      </c>
      <c r="J147">
        <v>0</v>
      </c>
      <c r="K147">
        <f t="shared" si="6"/>
        <v>1</v>
      </c>
      <c r="L147">
        <v>5</v>
      </c>
      <c r="M147">
        <v>0</v>
      </c>
      <c r="N147">
        <f t="shared" ref="N147:N217" si="7">L147/(L147+M147)</f>
        <v>1</v>
      </c>
      <c r="O147">
        <v>51.480000000000004</v>
      </c>
    </row>
    <row r="148" spans="1:16">
      <c r="A148" t="s">
        <v>3</v>
      </c>
      <c r="B148">
        <v>3144</v>
      </c>
      <c r="C148" t="s">
        <v>27</v>
      </c>
      <c r="D148">
        <v>20180815</v>
      </c>
      <c r="E148">
        <v>227</v>
      </c>
      <c r="F148">
        <v>2</v>
      </c>
      <c r="G148">
        <v>1</v>
      </c>
      <c r="H148">
        <f t="shared" ref="H148:H217" si="8">F148/(F148+G148)</f>
        <v>0.66666666666666663</v>
      </c>
      <c r="I148">
        <v>5</v>
      </c>
      <c r="J148">
        <v>0</v>
      </c>
      <c r="K148">
        <f t="shared" si="6"/>
        <v>1</v>
      </c>
      <c r="L148">
        <v>5</v>
      </c>
      <c r="M148">
        <v>0</v>
      </c>
      <c r="N148">
        <f t="shared" si="7"/>
        <v>1</v>
      </c>
      <c r="O148">
        <v>48.620000000000005</v>
      </c>
      <c r="P148" t="s">
        <v>59</v>
      </c>
    </row>
    <row r="149" spans="1:16">
      <c r="A149" t="s">
        <v>4</v>
      </c>
      <c r="B149">
        <v>3156</v>
      </c>
      <c r="C149" t="s">
        <v>27</v>
      </c>
      <c r="D149">
        <v>20180815</v>
      </c>
      <c r="E149">
        <v>227</v>
      </c>
      <c r="F149">
        <v>10</v>
      </c>
      <c r="G149">
        <v>0</v>
      </c>
      <c r="H149">
        <f t="shared" si="8"/>
        <v>1</v>
      </c>
      <c r="I149">
        <v>5</v>
      </c>
      <c r="J149">
        <v>0</v>
      </c>
      <c r="K149">
        <f t="shared" si="6"/>
        <v>1</v>
      </c>
      <c r="L149">
        <v>5</v>
      </c>
      <c r="M149">
        <v>0</v>
      </c>
      <c r="N149">
        <f t="shared" si="7"/>
        <v>1</v>
      </c>
      <c r="O149">
        <v>49.14</v>
      </c>
      <c r="P149" t="s">
        <v>86</v>
      </c>
    </row>
    <row r="150" spans="1:16">
      <c r="A150" t="s">
        <v>5</v>
      </c>
      <c r="B150">
        <v>3154</v>
      </c>
      <c r="C150" t="s">
        <v>27</v>
      </c>
      <c r="D150">
        <v>20180815</v>
      </c>
      <c r="E150">
        <v>227</v>
      </c>
      <c r="F150">
        <v>9</v>
      </c>
      <c r="G150">
        <v>1</v>
      </c>
      <c r="H150">
        <f t="shared" si="8"/>
        <v>0.9</v>
      </c>
      <c r="I150">
        <v>5</v>
      </c>
      <c r="J150">
        <v>0</v>
      </c>
      <c r="K150">
        <f t="shared" si="6"/>
        <v>1</v>
      </c>
      <c r="L150">
        <v>5</v>
      </c>
      <c r="M150">
        <v>0</v>
      </c>
      <c r="N150">
        <f t="shared" si="7"/>
        <v>1</v>
      </c>
      <c r="O150">
        <v>50.18</v>
      </c>
      <c r="P150" t="s">
        <v>60</v>
      </c>
    </row>
    <row r="151" spans="1:16">
      <c r="A151" t="s">
        <v>6</v>
      </c>
      <c r="B151">
        <v>3143</v>
      </c>
      <c r="C151" t="s">
        <v>27</v>
      </c>
      <c r="D151">
        <v>20180815</v>
      </c>
      <c r="E151">
        <v>227</v>
      </c>
      <c r="F151">
        <v>8</v>
      </c>
      <c r="G151">
        <v>2</v>
      </c>
      <c r="H151">
        <f t="shared" si="8"/>
        <v>0.8</v>
      </c>
      <c r="I151">
        <v>5</v>
      </c>
      <c r="J151">
        <v>0</v>
      </c>
      <c r="K151">
        <f t="shared" si="6"/>
        <v>1</v>
      </c>
      <c r="L151">
        <v>4</v>
      </c>
      <c r="M151">
        <v>1</v>
      </c>
      <c r="N151">
        <f t="shared" si="7"/>
        <v>0.8</v>
      </c>
      <c r="O151">
        <v>48.36</v>
      </c>
      <c r="P151" t="s">
        <v>62</v>
      </c>
    </row>
    <row r="152" spans="1:16">
      <c r="A152" t="s">
        <v>7</v>
      </c>
      <c r="B152">
        <v>3146</v>
      </c>
      <c r="C152" t="s">
        <v>27</v>
      </c>
      <c r="D152">
        <v>20180815</v>
      </c>
      <c r="E152">
        <v>227</v>
      </c>
      <c r="F152">
        <v>8</v>
      </c>
      <c r="G152">
        <v>2</v>
      </c>
      <c r="H152">
        <f t="shared" si="8"/>
        <v>0.8</v>
      </c>
      <c r="I152">
        <v>5</v>
      </c>
      <c r="J152">
        <v>0</v>
      </c>
      <c r="K152">
        <f t="shared" si="6"/>
        <v>1</v>
      </c>
      <c r="L152">
        <v>5</v>
      </c>
      <c r="M152">
        <v>0</v>
      </c>
      <c r="N152">
        <f t="shared" si="7"/>
        <v>1</v>
      </c>
      <c r="O152">
        <v>42.379999999999995</v>
      </c>
    </row>
    <row r="153" spans="1:16">
      <c r="A153" t="s">
        <v>8</v>
      </c>
      <c r="B153">
        <v>3151</v>
      </c>
      <c r="C153" t="s">
        <v>27</v>
      </c>
      <c r="D153">
        <v>20180815</v>
      </c>
      <c r="E153">
        <v>227</v>
      </c>
      <c r="F153">
        <v>10</v>
      </c>
      <c r="G153">
        <v>0</v>
      </c>
      <c r="H153">
        <f t="shared" si="8"/>
        <v>1</v>
      </c>
      <c r="I153">
        <v>5</v>
      </c>
      <c r="J153">
        <v>0</v>
      </c>
      <c r="K153">
        <f t="shared" si="6"/>
        <v>1</v>
      </c>
      <c r="L153">
        <v>5</v>
      </c>
      <c r="M153">
        <v>0</v>
      </c>
      <c r="N153">
        <f t="shared" si="7"/>
        <v>1</v>
      </c>
      <c r="O153">
        <v>56.16</v>
      </c>
    </row>
    <row r="154" spans="1:16">
      <c r="A154" t="s">
        <v>9</v>
      </c>
      <c r="B154">
        <v>3153</v>
      </c>
      <c r="C154" t="s">
        <v>27</v>
      </c>
      <c r="D154">
        <v>20180815</v>
      </c>
      <c r="E154">
        <v>227</v>
      </c>
      <c r="F154">
        <v>10</v>
      </c>
      <c r="G154">
        <v>0</v>
      </c>
      <c r="H154">
        <f t="shared" si="8"/>
        <v>1</v>
      </c>
      <c r="I154">
        <v>5</v>
      </c>
      <c r="J154">
        <v>0</v>
      </c>
      <c r="K154">
        <f t="shared" si="6"/>
        <v>1</v>
      </c>
      <c r="L154">
        <v>5</v>
      </c>
      <c r="M154">
        <v>0</v>
      </c>
      <c r="N154">
        <f t="shared" si="7"/>
        <v>1</v>
      </c>
      <c r="O154">
        <v>58.24</v>
      </c>
    </row>
    <row r="155" spans="1:16">
      <c r="A155" t="s">
        <v>10</v>
      </c>
      <c r="B155">
        <v>3145</v>
      </c>
      <c r="C155" t="s">
        <v>27</v>
      </c>
      <c r="D155">
        <v>20180815</v>
      </c>
      <c r="E155">
        <v>227</v>
      </c>
      <c r="F155">
        <v>10</v>
      </c>
      <c r="G155">
        <v>0</v>
      </c>
      <c r="H155">
        <f t="shared" si="8"/>
        <v>1</v>
      </c>
      <c r="I155">
        <v>5</v>
      </c>
      <c r="J155">
        <v>0</v>
      </c>
      <c r="K155">
        <f t="shared" si="6"/>
        <v>1</v>
      </c>
      <c r="L155">
        <v>4</v>
      </c>
      <c r="M155">
        <v>1</v>
      </c>
      <c r="N155">
        <f t="shared" si="7"/>
        <v>0.8</v>
      </c>
      <c r="O155">
        <v>44.720000000000006</v>
      </c>
    </row>
    <row r="156" spans="1:16">
      <c r="A156" t="s">
        <v>11</v>
      </c>
      <c r="B156">
        <v>3152</v>
      </c>
      <c r="C156" t="s">
        <v>27</v>
      </c>
      <c r="D156">
        <v>20180815</v>
      </c>
      <c r="E156">
        <v>227</v>
      </c>
      <c r="F156">
        <v>10</v>
      </c>
      <c r="G156">
        <v>0</v>
      </c>
      <c r="H156">
        <f t="shared" si="8"/>
        <v>1</v>
      </c>
      <c r="I156">
        <v>5</v>
      </c>
      <c r="J156">
        <v>0</v>
      </c>
      <c r="K156">
        <f t="shared" si="6"/>
        <v>1</v>
      </c>
      <c r="L156">
        <v>5</v>
      </c>
      <c r="M156">
        <v>0</v>
      </c>
      <c r="N156">
        <f t="shared" si="7"/>
        <v>1</v>
      </c>
      <c r="O156">
        <v>36.92</v>
      </c>
    </row>
    <row r="157" spans="1:16">
      <c r="A157" t="s">
        <v>12</v>
      </c>
      <c r="B157">
        <v>3148</v>
      </c>
      <c r="C157" t="s">
        <v>27</v>
      </c>
      <c r="D157">
        <v>20180815</v>
      </c>
      <c r="E157">
        <v>227</v>
      </c>
      <c r="F157">
        <v>10</v>
      </c>
      <c r="G157">
        <v>0</v>
      </c>
      <c r="H157">
        <f t="shared" si="8"/>
        <v>1</v>
      </c>
      <c r="I157">
        <v>5</v>
      </c>
      <c r="J157">
        <v>0</v>
      </c>
      <c r="K157">
        <f t="shared" si="6"/>
        <v>1</v>
      </c>
      <c r="L157">
        <v>5</v>
      </c>
      <c r="M157">
        <v>0</v>
      </c>
      <c r="N157">
        <f t="shared" si="7"/>
        <v>1</v>
      </c>
      <c r="O157">
        <v>44.2</v>
      </c>
    </row>
    <row r="158" spans="1:16">
      <c r="A158" t="s">
        <v>13</v>
      </c>
      <c r="B158">
        <v>3165</v>
      </c>
      <c r="C158" t="s">
        <v>28</v>
      </c>
      <c r="D158">
        <v>20180815</v>
      </c>
      <c r="E158">
        <v>227</v>
      </c>
      <c r="F158">
        <v>4</v>
      </c>
      <c r="G158">
        <v>6</v>
      </c>
      <c r="H158">
        <f t="shared" si="8"/>
        <v>0.4</v>
      </c>
      <c r="I158">
        <v>4</v>
      </c>
      <c r="J158">
        <v>1</v>
      </c>
      <c r="K158">
        <f t="shared" si="6"/>
        <v>0.8</v>
      </c>
      <c r="L158">
        <v>5</v>
      </c>
      <c r="M158">
        <v>0</v>
      </c>
      <c r="N158">
        <f t="shared" si="7"/>
        <v>1</v>
      </c>
      <c r="O158">
        <v>50.44</v>
      </c>
    </row>
    <row r="159" spans="1:16">
      <c r="A159" t="s">
        <v>14</v>
      </c>
      <c r="B159">
        <v>3159</v>
      </c>
      <c r="C159" t="s">
        <v>28</v>
      </c>
      <c r="D159">
        <v>20180815</v>
      </c>
      <c r="E159">
        <v>227</v>
      </c>
      <c r="F159">
        <v>10</v>
      </c>
      <c r="G159">
        <v>0</v>
      </c>
      <c r="H159">
        <f t="shared" si="8"/>
        <v>1</v>
      </c>
      <c r="I159">
        <v>4</v>
      </c>
      <c r="J159">
        <v>1</v>
      </c>
      <c r="K159">
        <f t="shared" si="6"/>
        <v>0.8</v>
      </c>
      <c r="L159">
        <v>5</v>
      </c>
      <c r="M159">
        <v>0</v>
      </c>
      <c r="N159">
        <f t="shared" si="7"/>
        <v>1</v>
      </c>
      <c r="O159">
        <v>52.52</v>
      </c>
    </row>
    <row r="160" spans="1:16">
      <c r="A160" t="s">
        <v>15</v>
      </c>
      <c r="B160">
        <v>3166</v>
      </c>
      <c r="C160" t="s">
        <v>28</v>
      </c>
      <c r="D160">
        <v>20180815</v>
      </c>
      <c r="E160">
        <v>227</v>
      </c>
      <c r="F160">
        <v>5</v>
      </c>
      <c r="G160">
        <v>5</v>
      </c>
      <c r="H160">
        <f t="shared" si="8"/>
        <v>0.5</v>
      </c>
      <c r="I160">
        <v>5</v>
      </c>
      <c r="J160">
        <v>0</v>
      </c>
      <c r="K160">
        <f t="shared" si="6"/>
        <v>1</v>
      </c>
      <c r="L160">
        <v>5</v>
      </c>
      <c r="M160">
        <v>0</v>
      </c>
      <c r="N160">
        <f t="shared" si="7"/>
        <v>1</v>
      </c>
      <c r="O160">
        <v>55.64</v>
      </c>
    </row>
    <row r="161" spans="1:16">
      <c r="A161" t="s">
        <v>16</v>
      </c>
      <c r="B161">
        <v>3149</v>
      </c>
      <c r="C161" t="s">
        <v>28</v>
      </c>
      <c r="D161">
        <v>20180815</v>
      </c>
      <c r="E161">
        <v>227</v>
      </c>
      <c r="F161">
        <v>9</v>
      </c>
      <c r="G161">
        <v>1</v>
      </c>
      <c r="H161">
        <f t="shared" si="8"/>
        <v>0.9</v>
      </c>
      <c r="I161">
        <v>5</v>
      </c>
      <c r="J161">
        <v>0</v>
      </c>
      <c r="K161">
        <f t="shared" si="6"/>
        <v>1</v>
      </c>
      <c r="L161">
        <v>4</v>
      </c>
      <c r="M161">
        <v>0</v>
      </c>
      <c r="N161">
        <f t="shared" si="7"/>
        <v>1</v>
      </c>
      <c r="O161">
        <v>45.5</v>
      </c>
      <c r="P161" t="s">
        <v>64</v>
      </c>
    </row>
    <row r="162" spans="1:16">
      <c r="A162" t="s">
        <v>17</v>
      </c>
      <c r="B162">
        <v>3162</v>
      </c>
      <c r="C162" t="s">
        <v>28</v>
      </c>
      <c r="D162">
        <v>20180815</v>
      </c>
      <c r="E162">
        <v>227</v>
      </c>
      <c r="F162">
        <v>2</v>
      </c>
      <c r="G162">
        <v>8</v>
      </c>
      <c r="H162">
        <f t="shared" si="8"/>
        <v>0.2</v>
      </c>
      <c r="I162">
        <v>1</v>
      </c>
      <c r="J162">
        <v>5</v>
      </c>
      <c r="K162">
        <f t="shared" si="6"/>
        <v>0.16666666666666666</v>
      </c>
      <c r="L162">
        <v>1</v>
      </c>
      <c r="M162">
        <v>3</v>
      </c>
      <c r="N162">
        <f t="shared" si="7"/>
        <v>0.25</v>
      </c>
      <c r="O162">
        <v>50.96</v>
      </c>
      <c r="P162" s="6" t="s">
        <v>92</v>
      </c>
    </row>
    <row r="163" spans="1:16">
      <c r="A163" t="s">
        <v>18</v>
      </c>
      <c r="B163">
        <v>3155</v>
      </c>
      <c r="C163" t="s">
        <v>28</v>
      </c>
      <c r="D163">
        <v>20180815</v>
      </c>
      <c r="E163">
        <v>227</v>
      </c>
      <c r="F163">
        <v>5</v>
      </c>
      <c r="G163">
        <v>5</v>
      </c>
      <c r="H163">
        <f t="shared" si="8"/>
        <v>0.5</v>
      </c>
      <c r="I163">
        <v>0</v>
      </c>
      <c r="J163">
        <v>5</v>
      </c>
      <c r="K163">
        <f t="shared" si="6"/>
        <v>0</v>
      </c>
      <c r="L163">
        <v>0</v>
      </c>
      <c r="M163">
        <v>5</v>
      </c>
      <c r="N163">
        <f t="shared" si="7"/>
        <v>0</v>
      </c>
      <c r="O163">
        <v>51.22</v>
      </c>
    </row>
    <row r="164" spans="1:16">
      <c r="A164" t="s">
        <v>19</v>
      </c>
      <c r="B164">
        <v>3157</v>
      </c>
      <c r="C164" t="s">
        <v>28</v>
      </c>
      <c r="D164">
        <v>20180815</v>
      </c>
      <c r="E164">
        <v>227</v>
      </c>
      <c r="F164">
        <v>10</v>
      </c>
      <c r="G164">
        <v>0</v>
      </c>
      <c r="H164">
        <f t="shared" si="8"/>
        <v>1</v>
      </c>
      <c r="I164">
        <v>5</v>
      </c>
      <c r="J164">
        <v>0</v>
      </c>
      <c r="K164">
        <f t="shared" si="6"/>
        <v>1</v>
      </c>
      <c r="L164">
        <v>5</v>
      </c>
      <c r="M164">
        <v>0</v>
      </c>
      <c r="N164">
        <f t="shared" si="7"/>
        <v>1</v>
      </c>
      <c r="O164">
        <v>51.220000000000006</v>
      </c>
    </row>
    <row r="165" spans="1:16">
      <c r="A165" t="s">
        <v>20</v>
      </c>
      <c r="B165">
        <v>3160</v>
      </c>
      <c r="C165" t="s">
        <v>28</v>
      </c>
      <c r="D165">
        <v>20180815</v>
      </c>
      <c r="E165">
        <v>227</v>
      </c>
      <c r="F165">
        <v>6</v>
      </c>
      <c r="G165">
        <v>4</v>
      </c>
      <c r="H165">
        <f t="shared" si="8"/>
        <v>0.6</v>
      </c>
      <c r="I165">
        <v>5</v>
      </c>
      <c r="J165">
        <v>0</v>
      </c>
      <c r="K165">
        <f t="shared" si="6"/>
        <v>1</v>
      </c>
      <c r="L165">
        <v>5</v>
      </c>
      <c r="M165">
        <v>0</v>
      </c>
      <c r="N165">
        <f t="shared" si="7"/>
        <v>1</v>
      </c>
      <c r="O165">
        <v>48.620000000000005</v>
      </c>
    </row>
    <row r="166" spans="1:16">
      <c r="A166" t="s">
        <v>21</v>
      </c>
      <c r="B166">
        <v>3163</v>
      </c>
      <c r="C166" t="s">
        <v>28</v>
      </c>
      <c r="D166">
        <v>20180815</v>
      </c>
      <c r="E166">
        <v>227</v>
      </c>
      <c r="F166">
        <v>6</v>
      </c>
      <c r="G166">
        <v>4</v>
      </c>
      <c r="H166">
        <f t="shared" si="8"/>
        <v>0.6</v>
      </c>
      <c r="I166">
        <v>4</v>
      </c>
      <c r="J166">
        <v>1</v>
      </c>
      <c r="K166">
        <f t="shared" si="6"/>
        <v>0.8</v>
      </c>
      <c r="L166">
        <v>4</v>
      </c>
      <c r="M166">
        <v>1</v>
      </c>
      <c r="N166">
        <f t="shared" si="7"/>
        <v>0.8</v>
      </c>
      <c r="O166">
        <v>44.980000000000004</v>
      </c>
      <c r="P166" t="s">
        <v>66</v>
      </c>
    </row>
    <row r="167" spans="1:16">
      <c r="A167" t="s">
        <v>22</v>
      </c>
      <c r="B167">
        <v>3164</v>
      </c>
      <c r="C167" t="s">
        <v>28</v>
      </c>
      <c r="D167">
        <v>20180815</v>
      </c>
      <c r="E167">
        <v>227</v>
      </c>
      <c r="F167">
        <v>8</v>
      </c>
      <c r="G167">
        <v>4</v>
      </c>
      <c r="H167">
        <f t="shared" si="8"/>
        <v>0.66666666666666663</v>
      </c>
      <c r="I167">
        <v>5</v>
      </c>
      <c r="J167">
        <v>0</v>
      </c>
      <c r="K167">
        <f t="shared" si="6"/>
        <v>1</v>
      </c>
      <c r="L167">
        <v>5</v>
      </c>
      <c r="M167">
        <v>0</v>
      </c>
      <c r="N167">
        <f t="shared" si="7"/>
        <v>1</v>
      </c>
      <c r="O167">
        <v>43.42</v>
      </c>
      <c r="P167" t="s">
        <v>63</v>
      </c>
    </row>
    <row r="168" spans="1:16">
      <c r="A168" t="s">
        <v>23</v>
      </c>
      <c r="B168">
        <v>3150</v>
      </c>
      <c r="C168" t="s">
        <v>28</v>
      </c>
      <c r="D168">
        <v>20180815</v>
      </c>
      <c r="E168">
        <v>227</v>
      </c>
      <c r="F168">
        <v>9</v>
      </c>
      <c r="G168">
        <v>1</v>
      </c>
      <c r="H168">
        <f t="shared" si="8"/>
        <v>0.9</v>
      </c>
      <c r="I168">
        <v>3</v>
      </c>
      <c r="J168">
        <v>2</v>
      </c>
      <c r="K168">
        <f t="shared" si="6"/>
        <v>0.6</v>
      </c>
      <c r="L168">
        <v>4</v>
      </c>
      <c r="M168">
        <v>1</v>
      </c>
      <c r="N168">
        <f t="shared" si="7"/>
        <v>0.8</v>
      </c>
      <c r="O168">
        <v>39.78</v>
      </c>
    </row>
    <row r="169" spans="1:16">
      <c r="A169" t="s">
        <v>24</v>
      </c>
      <c r="B169">
        <v>3158</v>
      </c>
      <c r="C169" t="s">
        <v>28</v>
      </c>
      <c r="D169">
        <v>20180815</v>
      </c>
      <c r="E169">
        <v>227</v>
      </c>
      <c r="F169">
        <v>10</v>
      </c>
      <c r="G169">
        <v>0</v>
      </c>
      <c r="H169">
        <f t="shared" si="8"/>
        <v>1</v>
      </c>
      <c r="I169">
        <v>5</v>
      </c>
      <c r="J169">
        <v>0</v>
      </c>
      <c r="K169">
        <f t="shared" si="6"/>
        <v>1</v>
      </c>
      <c r="L169">
        <v>4</v>
      </c>
      <c r="M169">
        <v>1</v>
      </c>
      <c r="N169">
        <f t="shared" si="7"/>
        <v>0.8</v>
      </c>
      <c r="O169">
        <v>33.800000000000004</v>
      </c>
    </row>
    <row r="170" spans="1:16">
      <c r="A170" t="s">
        <v>1</v>
      </c>
      <c r="B170">
        <v>3161</v>
      </c>
      <c r="C170" t="s">
        <v>27</v>
      </c>
      <c r="D170">
        <v>20180827</v>
      </c>
      <c r="E170">
        <v>240</v>
      </c>
      <c r="F170">
        <v>9</v>
      </c>
      <c r="G170">
        <v>1</v>
      </c>
      <c r="H170">
        <f t="shared" si="8"/>
        <v>0.9</v>
      </c>
      <c r="I170">
        <v>5</v>
      </c>
      <c r="J170">
        <v>0</v>
      </c>
      <c r="K170">
        <f t="shared" si="6"/>
        <v>1</v>
      </c>
      <c r="L170">
        <v>5</v>
      </c>
      <c r="M170">
        <v>0</v>
      </c>
      <c r="N170">
        <f t="shared" si="7"/>
        <v>1</v>
      </c>
      <c r="O170">
        <v>48.879999999999995</v>
      </c>
      <c r="P170" t="s">
        <v>74</v>
      </c>
    </row>
    <row r="171" spans="1:16">
      <c r="A171" t="s">
        <v>2</v>
      </c>
      <c r="B171">
        <v>3147</v>
      </c>
      <c r="C171" t="s">
        <v>27</v>
      </c>
      <c r="D171">
        <v>20180827</v>
      </c>
      <c r="E171">
        <v>240</v>
      </c>
      <c r="F171">
        <v>9</v>
      </c>
      <c r="G171">
        <v>1</v>
      </c>
      <c r="H171">
        <f t="shared" si="8"/>
        <v>0.9</v>
      </c>
      <c r="I171">
        <v>5</v>
      </c>
      <c r="J171">
        <v>0</v>
      </c>
      <c r="K171">
        <f t="shared" si="6"/>
        <v>1</v>
      </c>
      <c r="L171">
        <v>5</v>
      </c>
      <c r="M171">
        <v>0</v>
      </c>
      <c r="N171">
        <f t="shared" si="7"/>
        <v>1</v>
      </c>
      <c r="O171">
        <v>51.480000000000004</v>
      </c>
      <c r="P171" t="s">
        <v>77</v>
      </c>
    </row>
    <row r="172" spans="1:16">
      <c r="A172" t="s">
        <v>3</v>
      </c>
      <c r="B172">
        <v>3144</v>
      </c>
      <c r="C172" t="s">
        <v>27</v>
      </c>
      <c r="D172">
        <v>20180827</v>
      </c>
      <c r="E172">
        <v>240</v>
      </c>
      <c r="F172">
        <v>2</v>
      </c>
      <c r="G172">
        <v>1</v>
      </c>
      <c r="H172">
        <f t="shared" si="8"/>
        <v>0.66666666666666663</v>
      </c>
      <c r="I172">
        <v>5</v>
      </c>
      <c r="J172">
        <v>0</v>
      </c>
      <c r="K172">
        <f t="shared" si="6"/>
        <v>1</v>
      </c>
      <c r="L172">
        <v>5</v>
      </c>
      <c r="M172">
        <v>0</v>
      </c>
      <c r="N172">
        <f t="shared" si="7"/>
        <v>1</v>
      </c>
      <c r="O172">
        <v>48.620000000000005</v>
      </c>
      <c r="P172" t="s">
        <v>59</v>
      </c>
    </row>
    <row r="173" spans="1:16">
      <c r="A173" t="s">
        <v>4</v>
      </c>
      <c r="B173">
        <v>3156</v>
      </c>
      <c r="C173" t="s">
        <v>27</v>
      </c>
      <c r="D173">
        <v>20180827</v>
      </c>
      <c r="E173">
        <v>240</v>
      </c>
      <c r="F173">
        <v>10</v>
      </c>
      <c r="G173">
        <v>0</v>
      </c>
      <c r="H173">
        <f t="shared" si="8"/>
        <v>1</v>
      </c>
      <c r="I173">
        <v>5</v>
      </c>
      <c r="J173">
        <v>0</v>
      </c>
      <c r="K173">
        <f t="shared" si="6"/>
        <v>1</v>
      </c>
      <c r="L173">
        <v>5</v>
      </c>
      <c r="M173">
        <v>0</v>
      </c>
      <c r="N173">
        <f t="shared" si="7"/>
        <v>1</v>
      </c>
      <c r="O173">
        <v>49.14</v>
      </c>
    </row>
    <row r="174" spans="1:16">
      <c r="A174" t="s">
        <v>5</v>
      </c>
      <c r="B174">
        <v>3154</v>
      </c>
      <c r="C174" t="s">
        <v>27</v>
      </c>
      <c r="D174">
        <v>20180827</v>
      </c>
      <c r="E174">
        <v>240</v>
      </c>
      <c r="F174">
        <v>9</v>
      </c>
      <c r="G174">
        <v>1</v>
      </c>
      <c r="H174">
        <f t="shared" si="8"/>
        <v>0.9</v>
      </c>
      <c r="I174">
        <v>5</v>
      </c>
      <c r="J174">
        <v>0</v>
      </c>
      <c r="K174">
        <f t="shared" si="6"/>
        <v>1</v>
      </c>
      <c r="L174">
        <v>5</v>
      </c>
      <c r="M174">
        <v>0</v>
      </c>
      <c r="N174">
        <f t="shared" si="7"/>
        <v>1</v>
      </c>
      <c r="O174">
        <v>50.18</v>
      </c>
      <c r="P174" t="s">
        <v>61</v>
      </c>
    </row>
    <row r="175" spans="1:16">
      <c r="A175" t="s">
        <v>6</v>
      </c>
      <c r="B175">
        <v>3143</v>
      </c>
      <c r="C175" t="s">
        <v>27</v>
      </c>
      <c r="D175">
        <v>20180827</v>
      </c>
      <c r="E175">
        <v>240</v>
      </c>
      <c r="F175">
        <v>8</v>
      </c>
      <c r="G175">
        <v>2</v>
      </c>
      <c r="H175">
        <f t="shared" si="8"/>
        <v>0.8</v>
      </c>
      <c r="I175">
        <v>5</v>
      </c>
      <c r="J175">
        <v>0</v>
      </c>
      <c r="K175">
        <f t="shared" si="6"/>
        <v>1</v>
      </c>
      <c r="L175">
        <v>4</v>
      </c>
      <c r="M175">
        <v>1</v>
      </c>
      <c r="N175">
        <f t="shared" si="7"/>
        <v>0.8</v>
      </c>
      <c r="O175">
        <v>48.36</v>
      </c>
    </row>
    <row r="176" spans="1:16">
      <c r="A176" t="s">
        <v>7</v>
      </c>
      <c r="B176">
        <v>3146</v>
      </c>
      <c r="C176" t="s">
        <v>27</v>
      </c>
      <c r="D176">
        <v>20180827</v>
      </c>
      <c r="E176">
        <v>240</v>
      </c>
      <c r="F176">
        <v>8</v>
      </c>
      <c r="G176">
        <v>2</v>
      </c>
      <c r="H176">
        <f t="shared" si="8"/>
        <v>0.8</v>
      </c>
      <c r="I176">
        <v>5</v>
      </c>
      <c r="J176">
        <v>0</v>
      </c>
      <c r="K176">
        <f t="shared" si="6"/>
        <v>1</v>
      </c>
      <c r="L176">
        <v>5</v>
      </c>
      <c r="M176">
        <v>0</v>
      </c>
      <c r="N176">
        <f t="shared" si="7"/>
        <v>1</v>
      </c>
      <c r="O176">
        <v>42.379999999999995</v>
      </c>
    </row>
    <row r="177" spans="1:16">
      <c r="A177" t="s">
        <v>8</v>
      </c>
      <c r="B177">
        <v>3151</v>
      </c>
      <c r="C177" t="s">
        <v>27</v>
      </c>
      <c r="D177">
        <v>20180827</v>
      </c>
      <c r="E177">
        <v>240</v>
      </c>
      <c r="F177">
        <v>10</v>
      </c>
      <c r="G177">
        <v>0</v>
      </c>
      <c r="H177">
        <f t="shared" si="8"/>
        <v>1</v>
      </c>
      <c r="I177">
        <v>5</v>
      </c>
      <c r="J177">
        <v>0</v>
      </c>
      <c r="K177">
        <f t="shared" si="6"/>
        <v>1</v>
      </c>
      <c r="L177">
        <v>5</v>
      </c>
      <c r="M177">
        <v>0</v>
      </c>
      <c r="N177">
        <f t="shared" si="7"/>
        <v>1</v>
      </c>
      <c r="O177">
        <v>56.16</v>
      </c>
    </row>
    <row r="178" spans="1:16">
      <c r="A178" t="s">
        <v>9</v>
      </c>
      <c r="B178">
        <v>3153</v>
      </c>
      <c r="C178" t="s">
        <v>27</v>
      </c>
      <c r="D178">
        <v>20180827</v>
      </c>
      <c r="E178">
        <v>240</v>
      </c>
      <c r="F178">
        <v>9</v>
      </c>
      <c r="G178">
        <v>0</v>
      </c>
      <c r="H178">
        <f t="shared" si="8"/>
        <v>1</v>
      </c>
      <c r="I178">
        <v>5</v>
      </c>
      <c r="J178">
        <v>0</v>
      </c>
      <c r="K178">
        <f t="shared" si="6"/>
        <v>1</v>
      </c>
      <c r="L178">
        <v>5</v>
      </c>
      <c r="M178">
        <v>0</v>
      </c>
      <c r="N178">
        <f t="shared" si="7"/>
        <v>1</v>
      </c>
      <c r="O178">
        <v>58.24</v>
      </c>
    </row>
    <row r="179" spans="1:16">
      <c r="A179" t="s">
        <v>10</v>
      </c>
      <c r="B179">
        <v>3145</v>
      </c>
      <c r="C179" t="s">
        <v>27</v>
      </c>
      <c r="D179">
        <v>20180827</v>
      </c>
      <c r="E179">
        <v>240</v>
      </c>
      <c r="F179">
        <v>10</v>
      </c>
      <c r="G179">
        <v>0</v>
      </c>
      <c r="H179">
        <f t="shared" si="8"/>
        <v>1</v>
      </c>
      <c r="I179">
        <v>5</v>
      </c>
      <c r="J179">
        <v>0</v>
      </c>
      <c r="K179">
        <f t="shared" si="6"/>
        <v>1</v>
      </c>
      <c r="L179">
        <v>4</v>
      </c>
      <c r="M179">
        <v>1</v>
      </c>
      <c r="N179">
        <f t="shared" si="7"/>
        <v>0.8</v>
      </c>
      <c r="O179">
        <v>44.720000000000006</v>
      </c>
    </row>
    <row r="180" spans="1:16">
      <c r="A180" t="s">
        <v>11</v>
      </c>
      <c r="B180">
        <v>3152</v>
      </c>
      <c r="C180" t="s">
        <v>27</v>
      </c>
      <c r="D180">
        <v>20180827</v>
      </c>
      <c r="E180">
        <v>240</v>
      </c>
      <c r="F180">
        <v>10</v>
      </c>
      <c r="G180">
        <v>0</v>
      </c>
      <c r="H180">
        <f t="shared" si="8"/>
        <v>1</v>
      </c>
      <c r="I180">
        <v>5</v>
      </c>
      <c r="J180">
        <v>0</v>
      </c>
      <c r="K180">
        <f t="shared" si="6"/>
        <v>1</v>
      </c>
      <c r="L180">
        <v>5</v>
      </c>
      <c r="M180">
        <v>0</v>
      </c>
      <c r="N180">
        <f t="shared" si="7"/>
        <v>1</v>
      </c>
      <c r="O180">
        <v>36.92</v>
      </c>
    </row>
    <row r="181" spans="1:16">
      <c r="A181" t="s">
        <v>12</v>
      </c>
      <c r="B181">
        <v>3148</v>
      </c>
      <c r="C181" t="s">
        <v>27</v>
      </c>
      <c r="D181">
        <v>20180827</v>
      </c>
      <c r="E181">
        <v>240</v>
      </c>
      <c r="F181">
        <v>8</v>
      </c>
      <c r="G181">
        <v>2</v>
      </c>
      <c r="H181">
        <f t="shared" si="8"/>
        <v>0.8</v>
      </c>
      <c r="I181">
        <v>5</v>
      </c>
      <c r="J181">
        <v>0</v>
      </c>
      <c r="K181">
        <f t="shared" si="6"/>
        <v>1</v>
      </c>
      <c r="L181">
        <v>5</v>
      </c>
      <c r="M181">
        <v>0</v>
      </c>
      <c r="N181">
        <f t="shared" si="7"/>
        <v>1</v>
      </c>
      <c r="O181">
        <v>44.2</v>
      </c>
      <c r="P181" t="s">
        <v>76</v>
      </c>
    </row>
    <row r="182" spans="1:16">
      <c r="A182" t="s">
        <v>13</v>
      </c>
      <c r="B182">
        <v>3165</v>
      </c>
      <c r="C182" t="s">
        <v>28</v>
      </c>
      <c r="D182">
        <v>20180827</v>
      </c>
      <c r="E182">
        <v>240</v>
      </c>
      <c r="F182">
        <v>4</v>
      </c>
      <c r="G182">
        <v>6</v>
      </c>
      <c r="H182">
        <f t="shared" si="8"/>
        <v>0.4</v>
      </c>
      <c r="I182">
        <v>4</v>
      </c>
      <c r="J182">
        <v>1</v>
      </c>
      <c r="K182">
        <f t="shared" si="6"/>
        <v>0.8</v>
      </c>
      <c r="L182">
        <v>4</v>
      </c>
      <c r="M182">
        <v>1</v>
      </c>
      <c r="N182">
        <f t="shared" si="7"/>
        <v>0.8</v>
      </c>
      <c r="O182">
        <v>50.44</v>
      </c>
    </row>
    <row r="183" spans="1:16">
      <c r="A183" t="s">
        <v>14</v>
      </c>
      <c r="B183">
        <v>3159</v>
      </c>
      <c r="C183" t="s">
        <v>28</v>
      </c>
      <c r="D183">
        <v>20180827</v>
      </c>
      <c r="E183">
        <v>240</v>
      </c>
      <c r="F183">
        <v>10</v>
      </c>
      <c r="G183">
        <v>0</v>
      </c>
      <c r="H183">
        <f t="shared" si="8"/>
        <v>1</v>
      </c>
      <c r="I183">
        <v>4</v>
      </c>
      <c r="J183">
        <v>1</v>
      </c>
      <c r="K183">
        <f t="shared" si="6"/>
        <v>0.8</v>
      </c>
      <c r="L183">
        <v>5</v>
      </c>
      <c r="M183">
        <v>0</v>
      </c>
      <c r="N183">
        <f t="shared" si="7"/>
        <v>1</v>
      </c>
      <c r="O183">
        <v>52.52</v>
      </c>
    </row>
    <row r="184" spans="1:16">
      <c r="A184" t="s">
        <v>15</v>
      </c>
      <c r="B184">
        <v>3166</v>
      </c>
      <c r="C184" t="s">
        <v>28</v>
      </c>
      <c r="D184">
        <v>20180827</v>
      </c>
      <c r="E184">
        <v>240</v>
      </c>
      <c r="F184">
        <v>5</v>
      </c>
      <c r="G184">
        <v>5</v>
      </c>
      <c r="H184">
        <f t="shared" si="8"/>
        <v>0.5</v>
      </c>
      <c r="I184">
        <v>5</v>
      </c>
      <c r="J184">
        <v>0</v>
      </c>
      <c r="K184">
        <f t="shared" si="6"/>
        <v>1</v>
      </c>
      <c r="L184">
        <v>5</v>
      </c>
      <c r="M184">
        <v>0</v>
      </c>
      <c r="N184">
        <f t="shared" si="7"/>
        <v>1</v>
      </c>
      <c r="O184">
        <v>55.64</v>
      </c>
    </row>
    <row r="185" spans="1:16">
      <c r="A185" t="s">
        <v>16</v>
      </c>
      <c r="B185">
        <v>3149</v>
      </c>
      <c r="C185" t="s">
        <v>28</v>
      </c>
      <c r="D185">
        <v>20180827</v>
      </c>
      <c r="E185">
        <v>240</v>
      </c>
      <c r="F185">
        <v>9</v>
      </c>
      <c r="G185">
        <v>1</v>
      </c>
      <c r="H185">
        <f t="shared" si="8"/>
        <v>0.9</v>
      </c>
      <c r="I185">
        <v>5</v>
      </c>
      <c r="J185">
        <v>0</v>
      </c>
      <c r="K185">
        <f t="shared" si="6"/>
        <v>1</v>
      </c>
      <c r="L185">
        <v>4</v>
      </c>
      <c r="M185" s="1">
        <v>0</v>
      </c>
      <c r="N185">
        <f t="shared" si="7"/>
        <v>1</v>
      </c>
      <c r="O185">
        <v>45.5</v>
      </c>
    </row>
    <row r="186" spans="1:16">
      <c r="A186" t="s">
        <v>17</v>
      </c>
      <c r="B186">
        <v>3162</v>
      </c>
      <c r="C186" t="s">
        <v>28</v>
      </c>
      <c r="D186">
        <v>20180827</v>
      </c>
      <c r="E186">
        <v>240</v>
      </c>
      <c r="F186">
        <v>2</v>
      </c>
      <c r="G186">
        <v>8</v>
      </c>
      <c r="H186">
        <f t="shared" si="8"/>
        <v>0.2</v>
      </c>
      <c r="I186">
        <v>1</v>
      </c>
      <c r="J186">
        <v>5</v>
      </c>
      <c r="K186">
        <f t="shared" si="6"/>
        <v>0.16666666666666666</v>
      </c>
      <c r="L186">
        <v>1</v>
      </c>
      <c r="M186">
        <v>3</v>
      </c>
      <c r="N186">
        <f t="shared" si="7"/>
        <v>0.25</v>
      </c>
      <c r="O186">
        <v>50.96</v>
      </c>
      <c r="P186" s="6" t="s">
        <v>92</v>
      </c>
    </row>
    <row r="187" spans="1:16">
      <c r="A187" t="s">
        <v>18</v>
      </c>
      <c r="B187">
        <v>3155</v>
      </c>
      <c r="C187" t="s">
        <v>28</v>
      </c>
      <c r="D187">
        <v>20180827</v>
      </c>
      <c r="E187">
        <v>240</v>
      </c>
      <c r="F187">
        <v>1</v>
      </c>
      <c r="G187">
        <v>9</v>
      </c>
      <c r="H187">
        <f t="shared" si="8"/>
        <v>0.1</v>
      </c>
      <c r="I187">
        <v>0</v>
      </c>
      <c r="J187">
        <v>5</v>
      </c>
      <c r="K187">
        <f t="shared" si="6"/>
        <v>0</v>
      </c>
      <c r="L187">
        <v>0</v>
      </c>
      <c r="M187">
        <v>5</v>
      </c>
      <c r="N187">
        <f t="shared" si="7"/>
        <v>0</v>
      </c>
      <c r="O187">
        <v>51.22</v>
      </c>
    </row>
    <row r="188" spans="1:16">
      <c r="A188" t="s">
        <v>19</v>
      </c>
      <c r="B188">
        <v>3157</v>
      </c>
      <c r="C188" t="s">
        <v>28</v>
      </c>
      <c r="D188">
        <v>20180827</v>
      </c>
      <c r="E188">
        <v>240</v>
      </c>
      <c r="F188">
        <v>10</v>
      </c>
      <c r="G188">
        <v>0</v>
      </c>
      <c r="H188">
        <f t="shared" si="8"/>
        <v>1</v>
      </c>
      <c r="I188">
        <v>5</v>
      </c>
      <c r="J188">
        <v>0</v>
      </c>
      <c r="K188">
        <f t="shared" si="6"/>
        <v>1</v>
      </c>
      <c r="L188">
        <v>5</v>
      </c>
      <c r="M188">
        <v>0</v>
      </c>
      <c r="N188">
        <f t="shared" si="7"/>
        <v>1</v>
      </c>
      <c r="O188">
        <v>51.220000000000006</v>
      </c>
    </row>
    <row r="189" spans="1:16">
      <c r="A189" t="s">
        <v>20</v>
      </c>
      <c r="B189">
        <v>3160</v>
      </c>
      <c r="C189" t="s">
        <v>28</v>
      </c>
      <c r="D189">
        <v>20180827</v>
      </c>
      <c r="E189">
        <v>240</v>
      </c>
      <c r="F189">
        <v>6</v>
      </c>
      <c r="G189">
        <v>4</v>
      </c>
      <c r="H189">
        <f t="shared" si="8"/>
        <v>0.6</v>
      </c>
      <c r="I189">
        <v>5</v>
      </c>
      <c r="J189">
        <v>0</v>
      </c>
      <c r="K189">
        <f t="shared" si="6"/>
        <v>1</v>
      </c>
      <c r="L189">
        <v>5</v>
      </c>
      <c r="M189">
        <v>0</v>
      </c>
      <c r="N189">
        <f t="shared" si="7"/>
        <v>1</v>
      </c>
      <c r="O189">
        <v>48.620000000000005</v>
      </c>
    </row>
    <row r="190" spans="1:16">
      <c r="A190" t="s">
        <v>21</v>
      </c>
      <c r="B190">
        <v>3163</v>
      </c>
      <c r="C190" t="s">
        <v>28</v>
      </c>
      <c r="D190">
        <v>20180827</v>
      </c>
      <c r="E190">
        <v>240</v>
      </c>
      <c r="F190">
        <v>6</v>
      </c>
      <c r="G190">
        <v>4</v>
      </c>
      <c r="H190">
        <f t="shared" si="8"/>
        <v>0.6</v>
      </c>
      <c r="I190">
        <v>4</v>
      </c>
      <c r="J190">
        <v>1</v>
      </c>
      <c r="K190">
        <f t="shared" si="6"/>
        <v>0.8</v>
      </c>
      <c r="L190">
        <v>4</v>
      </c>
      <c r="M190">
        <v>1</v>
      </c>
      <c r="N190">
        <f t="shared" si="7"/>
        <v>0.8</v>
      </c>
      <c r="O190">
        <v>44.980000000000004</v>
      </c>
      <c r="P190" t="s">
        <v>66</v>
      </c>
    </row>
    <row r="191" spans="1:16">
      <c r="A191" t="s">
        <v>22</v>
      </c>
      <c r="B191">
        <v>3164</v>
      </c>
      <c r="C191" t="s">
        <v>28</v>
      </c>
      <c r="D191">
        <v>20180827</v>
      </c>
      <c r="E191">
        <v>240</v>
      </c>
      <c r="F191">
        <v>8</v>
      </c>
      <c r="G191">
        <v>4</v>
      </c>
      <c r="H191">
        <f t="shared" si="8"/>
        <v>0.66666666666666663</v>
      </c>
      <c r="I191">
        <v>4</v>
      </c>
      <c r="J191">
        <v>1</v>
      </c>
      <c r="K191">
        <f t="shared" si="6"/>
        <v>0.8</v>
      </c>
      <c r="L191">
        <v>5</v>
      </c>
      <c r="M191">
        <v>0</v>
      </c>
      <c r="N191">
        <f t="shared" si="7"/>
        <v>1</v>
      </c>
      <c r="O191">
        <v>43.42</v>
      </c>
      <c r="P191" t="s">
        <v>63</v>
      </c>
    </row>
    <row r="192" spans="1:16">
      <c r="A192" t="s">
        <v>23</v>
      </c>
      <c r="B192">
        <v>3150</v>
      </c>
      <c r="C192" t="s">
        <v>28</v>
      </c>
      <c r="D192">
        <v>20180827</v>
      </c>
      <c r="E192">
        <v>240</v>
      </c>
      <c r="F192">
        <v>8</v>
      </c>
      <c r="G192">
        <v>2</v>
      </c>
      <c r="H192">
        <f t="shared" si="8"/>
        <v>0.8</v>
      </c>
      <c r="I192">
        <v>3</v>
      </c>
      <c r="J192">
        <v>2</v>
      </c>
      <c r="K192">
        <f t="shared" si="6"/>
        <v>0.6</v>
      </c>
      <c r="L192">
        <v>3</v>
      </c>
      <c r="M192">
        <v>2</v>
      </c>
      <c r="N192">
        <f t="shared" si="7"/>
        <v>0.6</v>
      </c>
      <c r="O192">
        <v>39.78</v>
      </c>
    </row>
    <row r="193" spans="1:16">
      <c r="A193" t="s">
        <v>24</v>
      </c>
      <c r="B193">
        <v>3158</v>
      </c>
      <c r="C193" t="s">
        <v>28</v>
      </c>
      <c r="D193">
        <v>20180827</v>
      </c>
      <c r="E193">
        <v>240</v>
      </c>
      <c r="F193">
        <v>10</v>
      </c>
      <c r="G193">
        <v>0</v>
      </c>
      <c r="H193">
        <f t="shared" si="8"/>
        <v>1</v>
      </c>
      <c r="I193">
        <v>5</v>
      </c>
      <c r="J193">
        <v>0</v>
      </c>
      <c r="K193">
        <f t="shared" si="6"/>
        <v>1</v>
      </c>
      <c r="L193">
        <v>4</v>
      </c>
      <c r="M193">
        <v>1</v>
      </c>
      <c r="N193">
        <f t="shared" si="7"/>
        <v>0.8</v>
      </c>
      <c r="O193">
        <v>33.800000000000004</v>
      </c>
    </row>
    <row r="194" spans="1:16">
      <c r="A194" t="s">
        <v>1</v>
      </c>
      <c r="B194">
        <v>3161</v>
      </c>
      <c r="C194" t="s">
        <v>27</v>
      </c>
      <c r="D194">
        <v>20180906</v>
      </c>
      <c r="E194">
        <v>249</v>
      </c>
      <c r="F194">
        <v>9</v>
      </c>
      <c r="G194">
        <v>1</v>
      </c>
      <c r="H194">
        <f t="shared" si="8"/>
        <v>0.9</v>
      </c>
      <c r="I194">
        <v>5</v>
      </c>
      <c r="J194">
        <v>0</v>
      </c>
      <c r="K194">
        <f t="shared" si="6"/>
        <v>1</v>
      </c>
      <c r="L194">
        <v>5</v>
      </c>
      <c r="M194">
        <v>0</v>
      </c>
      <c r="N194">
        <f t="shared" si="7"/>
        <v>1</v>
      </c>
      <c r="O194">
        <v>48.879999999999995</v>
      </c>
    </row>
    <row r="195" spans="1:16">
      <c r="A195" t="s">
        <v>2</v>
      </c>
      <c r="B195">
        <v>3147</v>
      </c>
      <c r="C195" t="s">
        <v>27</v>
      </c>
      <c r="D195">
        <v>20180906</v>
      </c>
      <c r="E195">
        <v>249</v>
      </c>
      <c r="F195">
        <v>9</v>
      </c>
      <c r="G195">
        <v>1</v>
      </c>
      <c r="H195">
        <f t="shared" si="8"/>
        <v>0.9</v>
      </c>
      <c r="I195">
        <v>5</v>
      </c>
      <c r="J195">
        <v>0</v>
      </c>
      <c r="K195">
        <f t="shared" si="6"/>
        <v>1</v>
      </c>
      <c r="L195">
        <v>5</v>
      </c>
      <c r="M195">
        <v>0</v>
      </c>
      <c r="N195">
        <f t="shared" si="7"/>
        <v>1</v>
      </c>
      <c r="O195">
        <v>51.480000000000004</v>
      </c>
    </row>
    <row r="196" spans="1:16">
      <c r="A196" t="s">
        <v>3</v>
      </c>
      <c r="B196">
        <v>3144</v>
      </c>
      <c r="C196" t="s">
        <v>27</v>
      </c>
      <c r="D196">
        <v>20180906</v>
      </c>
      <c r="E196">
        <v>249</v>
      </c>
      <c r="F196">
        <v>2</v>
      </c>
      <c r="G196">
        <v>1</v>
      </c>
      <c r="H196">
        <f t="shared" si="8"/>
        <v>0.66666666666666663</v>
      </c>
      <c r="I196">
        <v>5</v>
      </c>
      <c r="J196">
        <v>0</v>
      </c>
      <c r="K196">
        <f t="shared" si="6"/>
        <v>1</v>
      </c>
      <c r="L196">
        <v>5</v>
      </c>
      <c r="M196">
        <v>0</v>
      </c>
      <c r="N196">
        <f t="shared" si="7"/>
        <v>1</v>
      </c>
      <c r="O196">
        <v>48.620000000000005</v>
      </c>
      <c r="P196" t="s">
        <v>59</v>
      </c>
    </row>
    <row r="197" spans="1:16">
      <c r="A197" t="s">
        <v>4</v>
      </c>
      <c r="B197">
        <v>3156</v>
      </c>
      <c r="C197" t="s">
        <v>27</v>
      </c>
      <c r="D197">
        <v>20180906</v>
      </c>
      <c r="E197">
        <v>249</v>
      </c>
      <c r="F197">
        <v>10</v>
      </c>
      <c r="G197">
        <v>0</v>
      </c>
      <c r="H197">
        <f t="shared" si="8"/>
        <v>1</v>
      </c>
      <c r="I197">
        <v>5</v>
      </c>
      <c r="J197">
        <v>0</v>
      </c>
      <c r="K197">
        <f t="shared" si="6"/>
        <v>1</v>
      </c>
      <c r="L197">
        <v>5</v>
      </c>
      <c r="M197">
        <v>0</v>
      </c>
      <c r="N197">
        <f t="shared" si="7"/>
        <v>1</v>
      </c>
      <c r="O197">
        <v>49.14</v>
      </c>
    </row>
    <row r="198" spans="1:16">
      <c r="A198" t="s">
        <v>5</v>
      </c>
      <c r="B198">
        <v>3154</v>
      </c>
      <c r="C198" t="s">
        <v>27</v>
      </c>
      <c r="D198">
        <v>20180906</v>
      </c>
      <c r="E198">
        <v>249</v>
      </c>
      <c r="F198">
        <v>8</v>
      </c>
      <c r="G198">
        <v>1</v>
      </c>
      <c r="H198">
        <f t="shared" si="8"/>
        <v>0.88888888888888884</v>
      </c>
      <c r="I198">
        <v>5</v>
      </c>
      <c r="J198">
        <v>0</v>
      </c>
      <c r="K198">
        <f t="shared" si="6"/>
        <v>1</v>
      </c>
      <c r="L198">
        <v>5</v>
      </c>
      <c r="M198">
        <v>0</v>
      </c>
      <c r="N198">
        <f t="shared" si="7"/>
        <v>1</v>
      </c>
      <c r="O198">
        <v>50.18</v>
      </c>
    </row>
    <row r="199" spans="1:16">
      <c r="A199" t="s">
        <v>6</v>
      </c>
      <c r="B199">
        <v>3143</v>
      </c>
      <c r="C199" t="s">
        <v>27</v>
      </c>
      <c r="D199">
        <v>20180906</v>
      </c>
      <c r="E199">
        <v>249</v>
      </c>
      <c r="F199">
        <v>8</v>
      </c>
      <c r="G199">
        <v>2</v>
      </c>
      <c r="H199">
        <f t="shared" si="8"/>
        <v>0.8</v>
      </c>
      <c r="I199">
        <v>5</v>
      </c>
      <c r="J199">
        <v>0</v>
      </c>
      <c r="K199">
        <f t="shared" si="6"/>
        <v>1</v>
      </c>
      <c r="L199">
        <v>4</v>
      </c>
      <c r="M199">
        <v>1</v>
      </c>
      <c r="N199">
        <f t="shared" si="7"/>
        <v>0.8</v>
      </c>
      <c r="O199">
        <v>48.36</v>
      </c>
    </row>
    <row r="200" spans="1:16">
      <c r="A200" t="s">
        <v>7</v>
      </c>
      <c r="B200">
        <v>3146</v>
      </c>
      <c r="C200" t="s">
        <v>27</v>
      </c>
      <c r="D200">
        <v>20180906</v>
      </c>
      <c r="E200">
        <v>249</v>
      </c>
      <c r="F200">
        <v>8</v>
      </c>
      <c r="G200">
        <v>2</v>
      </c>
      <c r="H200">
        <f t="shared" si="8"/>
        <v>0.8</v>
      </c>
      <c r="I200">
        <v>5</v>
      </c>
      <c r="J200">
        <v>0</v>
      </c>
      <c r="K200">
        <f t="shared" si="6"/>
        <v>1</v>
      </c>
      <c r="L200">
        <v>5</v>
      </c>
      <c r="M200">
        <v>0</v>
      </c>
      <c r="N200">
        <f t="shared" si="7"/>
        <v>1</v>
      </c>
      <c r="O200">
        <v>42.379999999999995</v>
      </c>
    </row>
    <row r="201" spans="1:16">
      <c r="A201" t="s">
        <v>8</v>
      </c>
      <c r="B201">
        <v>3151</v>
      </c>
      <c r="C201" t="s">
        <v>27</v>
      </c>
      <c r="D201">
        <v>20180906</v>
      </c>
      <c r="E201">
        <v>249</v>
      </c>
      <c r="F201">
        <v>10</v>
      </c>
      <c r="G201">
        <v>0</v>
      </c>
      <c r="H201">
        <f t="shared" si="8"/>
        <v>1</v>
      </c>
      <c r="I201">
        <v>5</v>
      </c>
      <c r="J201">
        <v>0</v>
      </c>
      <c r="K201">
        <f t="shared" si="6"/>
        <v>1</v>
      </c>
      <c r="L201">
        <v>5</v>
      </c>
      <c r="M201">
        <v>0</v>
      </c>
      <c r="N201">
        <f t="shared" si="7"/>
        <v>1</v>
      </c>
      <c r="O201">
        <v>56.16</v>
      </c>
    </row>
    <row r="202" spans="1:16">
      <c r="A202" t="s">
        <v>9</v>
      </c>
      <c r="B202">
        <v>3153</v>
      </c>
      <c r="C202" t="s">
        <v>27</v>
      </c>
      <c r="D202">
        <v>20180906</v>
      </c>
      <c r="E202">
        <v>249</v>
      </c>
      <c r="F202">
        <v>9</v>
      </c>
      <c r="G202">
        <v>0</v>
      </c>
      <c r="H202">
        <f t="shared" si="8"/>
        <v>1</v>
      </c>
      <c r="I202">
        <v>5</v>
      </c>
      <c r="J202">
        <v>0</v>
      </c>
      <c r="K202">
        <f t="shared" si="6"/>
        <v>1</v>
      </c>
      <c r="L202">
        <v>5</v>
      </c>
      <c r="M202">
        <v>0</v>
      </c>
      <c r="N202">
        <f t="shared" si="7"/>
        <v>1</v>
      </c>
      <c r="O202">
        <v>58.24</v>
      </c>
    </row>
    <row r="203" spans="1:16">
      <c r="A203" t="s">
        <v>10</v>
      </c>
      <c r="B203">
        <v>3145</v>
      </c>
      <c r="C203" t="s">
        <v>27</v>
      </c>
      <c r="D203">
        <v>20180906</v>
      </c>
      <c r="E203">
        <v>249</v>
      </c>
      <c r="F203">
        <v>10</v>
      </c>
      <c r="G203">
        <v>0</v>
      </c>
      <c r="H203">
        <f t="shared" si="8"/>
        <v>1</v>
      </c>
      <c r="I203">
        <v>5</v>
      </c>
      <c r="J203">
        <v>0</v>
      </c>
      <c r="K203">
        <f t="shared" si="6"/>
        <v>1</v>
      </c>
      <c r="L203">
        <v>4</v>
      </c>
      <c r="M203">
        <v>1</v>
      </c>
      <c r="N203">
        <f t="shared" si="7"/>
        <v>0.8</v>
      </c>
      <c r="O203">
        <v>44.720000000000006</v>
      </c>
    </row>
    <row r="204" spans="1:16">
      <c r="A204" t="s">
        <v>11</v>
      </c>
      <c r="B204">
        <v>3152</v>
      </c>
      <c r="C204" t="s">
        <v>27</v>
      </c>
      <c r="D204">
        <v>20180906</v>
      </c>
      <c r="E204">
        <v>249</v>
      </c>
      <c r="F204">
        <v>10</v>
      </c>
      <c r="G204">
        <v>0</v>
      </c>
      <c r="H204">
        <f t="shared" si="8"/>
        <v>1</v>
      </c>
      <c r="I204">
        <v>5</v>
      </c>
      <c r="J204">
        <v>0</v>
      </c>
      <c r="K204">
        <f t="shared" ref="K204:K241" si="9">I204/(I204+J204)</f>
        <v>1</v>
      </c>
      <c r="L204">
        <v>5</v>
      </c>
      <c r="M204">
        <v>0</v>
      </c>
      <c r="N204">
        <f t="shared" si="7"/>
        <v>1</v>
      </c>
      <c r="O204">
        <v>36.92</v>
      </c>
    </row>
    <row r="205" spans="1:16">
      <c r="A205" t="s">
        <v>12</v>
      </c>
      <c r="B205">
        <v>3148</v>
      </c>
      <c r="C205" t="s">
        <v>27</v>
      </c>
      <c r="D205">
        <v>20180906</v>
      </c>
      <c r="E205">
        <v>249</v>
      </c>
      <c r="F205">
        <v>8</v>
      </c>
      <c r="G205">
        <v>2</v>
      </c>
      <c r="H205">
        <f t="shared" si="8"/>
        <v>0.8</v>
      </c>
      <c r="I205">
        <v>5</v>
      </c>
      <c r="J205">
        <v>0</v>
      </c>
      <c r="K205">
        <f t="shared" si="9"/>
        <v>1</v>
      </c>
      <c r="L205">
        <v>5</v>
      </c>
      <c r="M205">
        <v>0</v>
      </c>
      <c r="N205">
        <f t="shared" si="7"/>
        <v>1</v>
      </c>
      <c r="O205">
        <v>44.2</v>
      </c>
    </row>
    <row r="206" spans="1:16">
      <c r="A206" t="s">
        <v>13</v>
      </c>
      <c r="B206">
        <v>3165</v>
      </c>
      <c r="C206" t="s">
        <v>28</v>
      </c>
      <c r="D206">
        <v>20180906</v>
      </c>
      <c r="E206">
        <v>249</v>
      </c>
      <c r="F206">
        <v>4</v>
      </c>
      <c r="G206">
        <v>6</v>
      </c>
      <c r="H206">
        <f t="shared" si="8"/>
        <v>0.4</v>
      </c>
      <c r="I206">
        <v>4</v>
      </c>
      <c r="J206">
        <v>1</v>
      </c>
      <c r="K206">
        <f t="shared" si="9"/>
        <v>0.8</v>
      </c>
      <c r="L206">
        <v>4</v>
      </c>
      <c r="M206">
        <v>1</v>
      </c>
      <c r="N206">
        <f t="shared" si="7"/>
        <v>0.8</v>
      </c>
      <c r="O206">
        <v>50.44</v>
      </c>
    </row>
    <row r="207" spans="1:16">
      <c r="A207" t="s">
        <v>14</v>
      </c>
      <c r="B207">
        <v>3159</v>
      </c>
      <c r="C207" t="s">
        <v>28</v>
      </c>
      <c r="D207">
        <v>20180906</v>
      </c>
      <c r="E207">
        <v>249</v>
      </c>
      <c r="F207">
        <v>10</v>
      </c>
      <c r="G207">
        <v>0</v>
      </c>
      <c r="H207">
        <f t="shared" si="8"/>
        <v>1</v>
      </c>
      <c r="I207">
        <v>4</v>
      </c>
      <c r="J207">
        <v>1</v>
      </c>
      <c r="K207">
        <f t="shared" si="9"/>
        <v>0.8</v>
      </c>
      <c r="L207">
        <v>5</v>
      </c>
      <c r="M207">
        <v>0</v>
      </c>
      <c r="N207">
        <f t="shared" si="7"/>
        <v>1</v>
      </c>
      <c r="O207">
        <v>52.52</v>
      </c>
    </row>
    <row r="208" spans="1:16">
      <c r="A208" t="s">
        <v>15</v>
      </c>
      <c r="B208">
        <v>3166</v>
      </c>
      <c r="C208" t="s">
        <v>28</v>
      </c>
      <c r="D208">
        <v>20180906</v>
      </c>
      <c r="E208">
        <v>249</v>
      </c>
      <c r="F208">
        <v>4</v>
      </c>
      <c r="G208">
        <v>6</v>
      </c>
      <c r="H208">
        <f t="shared" si="8"/>
        <v>0.4</v>
      </c>
      <c r="I208">
        <v>5</v>
      </c>
      <c r="J208">
        <v>0</v>
      </c>
      <c r="K208">
        <f t="shared" si="9"/>
        <v>1</v>
      </c>
      <c r="L208">
        <v>5</v>
      </c>
      <c r="M208">
        <v>0</v>
      </c>
      <c r="N208">
        <f t="shared" si="7"/>
        <v>1</v>
      </c>
      <c r="O208">
        <v>55.64</v>
      </c>
    </row>
    <row r="209" spans="1:16">
      <c r="A209" t="s">
        <v>16</v>
      </c>
      <c r="B209">
        <v>3149</v>
      </c>
      <c r="C209" t="s">
        <v>28</v>
      </c>
      <c r="D209">
        <v>20180906</v>
      </c>
      <c r="E209">
        <v>249</v>
      </c>
      <c r="F209">
        <v>9</v>
      </c>
      <c r="G209">
        <v>1</v>
      </c>
      <c r="H209">
        <f t="shared" si="8"/>
        <v>0.9</v>
      </c>
      <c r="I209">
        <v>5</v>
      </c>
      <c r="J209">
        <v>0</v>
      </c>
      <c r="K209">
        <f t="shared" si="9"/>
        <v>1</v>
      </c>
      <c r="L209">
        <v>4</v>
      </c>
      <c r="M209">
        <v>0</v>
      </c>
      <c r="N209">
        <f t="shared" si="7"/>
        <v>1</v>
      </c>
      <c r="O209">
        <v>45.5</v>
      </c>
    </row>
    <row r="210" spans="1:16">
      <c r="A210" t="s">
        <v>17</v>
      </c>
      <c r="B210">
        <v>3162</v>
      </c>
      <c r="C210" t="s">
        <v>28</v>
      </c>
      <c r="D210">
        <v>20180906</v>
      </c>
      <c r="E210">
        <v>249</v>
      </c>
      <c r="F210">
        <v>2</v>
      </c>
      <c r="G210">
        <v>8</v>
      </c>
      <c r="H210">
        <f t="shared" si="8"/>
        <v>0.2</v>
      </c>
      <c r="I210">
        <v>1</v>
      </c>
      <c r="J210">
        <v>5</v>
      </c>
      <c r="K210">
        <f t="shared" si="9"/>
        <v>0.16666666666666666</v>
      </c>
      <c r="L210">
        <v>1</v>
      </c>
      <c r="M210">
        <v>3</v>
      </c>
      <c r="N210">
        <f t="shared" si="7"/>
        <v>0.25</v>
      </c>
      <c r="O210">
        <v>50.96</v>
      </c>
      <c r="P210" s="6" t="s">
        <v>92</v>
      </c>
    </row>
    <row r="211" spans="1:16">
      <c r="A211" t="s">
        <v>18</v>
      </c>
      <c r="B211">
        <v>3155</v>
      </c>
      <c r="C211" t="s">
        <v>28</v>
      </c>
      <c r="D211">
        <v>20180906</v>
      </c>
      <c r="E211">
        <v>249</v>
      </c>
      <c r="F211">
        <v>1</v>
      </c>
      <c r="G211">
        <v>9</v>
      </c>
      <c r="H211">
        <f t="shared" si="8"/>
        <v>0.1</v>
      </c>
      <c r="I211">
        <v>0</v>
      </c>
      <c r="J211">
        <v>5</v>
      </c>
      <c r="K211">
        <f t="shared" si="9"/>
        <v>0</v>
      </c>
      <c r="L211">
        <v>0</v>
      </c>
      <c r="M211">
        <v>5</v>
      </c>
      <c r="N211">
        <f t="shared" si="7"/>
        <v>0</v>
      </c>
      <c r="O211">
        <v>51.22</v>
      </c>
    </row>
    <row r="212" spans="1:16">
      <c r="A212" t="s">
        <v>19</v>
      </c>
      <c r="B212">
        <v>3157</v>
      </c>
      <c r="C212" t="s">
        <v>28</v>
      </c>
      <c r="D212">
        <v>20180906</v>
      </c>
      <c r="E212">
        <v>249</v>
      </c>
      <c r="F212">
        <v>10</v>
      </c>
      <c r="G212">
        <v>0</v>
      </c>
      <c r="H212">
        <f t="shared" si="8"/>
        <v>1</v>
      </c>
      <c r="I212">
        <v>5</v>
      </c>
      <c r="J212">
        <v>0</v>
      </c>
      <c r="K212">
        <f t="shared" si="9"/>
        <v>1</v>
      </c>
      <c r="L212">
        <v>5</v>
      </c>
      <c r="M212">
        <v>0</v>
      </c>
      <c r="N212">
        <f t="shared" si="7"/>
        <v>1</v>
      </c>
      <c r="O212">
        <v>51.220000000000006</v>
      </c>
    </row>
    <row r="213" spans="1:16">
      <c r="A213" t="s">
        <v>20</v>
      </c>
      <c r="B213">
        <v>3160</v>
      </c>
      <c r="C213" t="s">
        <v>28</v>
      </c>
      <c r="D213">
        <v>20180906</v>
      </c>
      <c r="E213">
        <v>249</v>
      </c>
      <c r="F213">
        <v>6</v>
      </c>
      <c r="G213">
        <v>4</v>
      </c>
      <c r="H213">
        <f t="shared" si="8"/>
        <v>0.6</v>
      </c>
      <c r="I213">
        <v>5</v>
      </c>
      <c r="J213">
        <v>0</v>
      </c>
      <c r="K213">
        <f t="shared" si="9"/>
        <v>1</v>
      </c>
      <c r="L213">
        <v>5</v>
      </c>
      <c r="M213">
        <v>0</v>
      </c>
      <c r="N213">
        <f t="shared" si="7"/>
        <v>1</v>
      </c>
      <c r="O213">
        <v>48.620000000000005</v>
      </c>
    </row>
    <row r="214" spans="1:16">
      <c r="A214" t="s">
        <v>21</v>
      </c>
      <c r="B214">
        <v>3163</v>
      </c>
      <c r="C214" t="s">
        <v>28</v>
      </c>
      <c r="D214">
        <v>20180906</v>
      </c>
      <c r="E214">
        <v>249</v>
      </c>
      <c r="F214">
        <v>5</v>
      </c>
      <c r="G214">
        <v>4</v>
      </c>
      <c r="H214">
        <f t="shared" si="8"/>
        <v>0.55555555555555558</v>
      </c>
      <c r="I214">
        <v>4</v>
      </c>
      <c r="J214">
        <v>1</v>
      </c>
      <c r="K214">
        <f t="shared" si="9"/>
        <v>0.8</v>
      </c>
      <c r="L214">
        <v>4</v>
      </c>
      <c r="M214">
        <v>1</v>
      </c>
      <c r="N214">
        <f t="shared" si="7"/>
        <v>0.8</v>
      </c>
      <c r="O214">
        <v>44.980000000000004</v>
      </c>
    </row>
    <row r="215" spans="1:16">
      <c r="A215" t="s">
        <v>22</v>
      </c>
      <c r="B215">
        <v>3164</v>
      </c>
      <c r="C215" t="s">
        <v>28</v>
      </c>
      <c r="D215">
        <v>20180906</v>
      </c>
      <c r="E215">
        <v>249</v>
      </c>
      <c r="F215">
        <v>7</v>
      </c>
      <c r="G215">
        <v>4</v>
      </c>
      <c r="H215">
        <f t="shared" si="8"/>
        <v>0.63636363636363635</v>
      </c>
      <c r="I215">
        <v>4</v>
      </c>
      <c r="J215">
        <v>1</v>
      </c>
      <c r="K215">
        <f t="shared" si="9"/>
        <v>0.8</v>
      </c>
      <c r="L215">
        <v>5</v>
      </c>
      <c r="M215">
        <v>0</v>
      </c>
      <c r="N215">
        <f t="shared" si="7"/>
        <v>1</v>
      </c>
      <c r="O215">
        <v>43.42</v>
      </c>
    </row>
    <row r="216" spans="1:16">
      <c r="A216" t="s">
        <v>23</v>
      </c>
      <c r="B216">
        <v>3150</v>
      </c>
      <c r="C216" t="s">
        <v>28</v>
      </c>
      <c r="D216">
        <v>20180906</v>
      </c>
      <c r="E216">
        <v>249</v>
      </c>
      <c r="F216">
        <v>7</v>
      </c>
      <c r="G216">
        <v>3</v>
      </c>
      <c r="H216">
        <f t="shared" si="8"/>
        <v>0.7</v>
      </c>
      <c r="I216">
        <v>3</v>
      </c>
      <c r="J216">
        <v>2</v>
      </c>
      <c r="K216">
        <f t="shared" si="9"/>
        <v>0.6</v>
      </c>
      <c r="L216">
        <v>3</v>
      </c>
      <c r="M216">
        <v>2</v>
      </c>
      <c r="N216">
        <f t="shared" si="7"/>
        <v>0.6</v>
      </c>
      <c r="O216">
        <v>39.78</v>
      </c>
    </row>
    <row r="217" spans="1:16">
      <c r="A217" t="s">
        <v>24</v>
      </c>
      <c r="B217">
        <v>3158</v>
      </c>
      <c r="C217" t="s">
        <v>28</v>
      </c>
      <c r="D217">
        <v>20180906</v>
      </c>
      <c r="E217">
        <v>249</v>
      </c>
      <c r="F217">
        <v>10</v>
      </c>
      <c r="G217">
        <v>0</v>
      </c>
      <c r="H217">
        <f t="shared" si="8"/>
        <v>1</v>
      </c>
      <c r="I217">
        <v>5</v>
      </c>
      <c r="J217">
        <v>0</v>
      </c>
      <c r="K217">
        <f t="shared" si="9"/>
        <v>1</v>
      </c>
      <c r="L217">
        <v>4</v>
      </c>
      <c r="M217">
        <v>1</v>
      </c>
      <c r="N217">
        <f t="shared" si="7"/>
        <v>0.8</v>
      </c>
      <c r="O217">
        <v>33.800000000000004</v>
      </c>
    </row>
    <row r="218" spans="1:16">
      <c r="A218" t="s">
        <v>1</v>
      </c>
      <c r="B218">
        <v>3161</v>
      </c>
      <c r="C218" t="s">
        <v>27</v>
      </c>
      <c r="D218">
        <v>20180918</v>
      </c>
      <c r="E218">
        <v>261</v>
      </c>
      <c r="F218">
        <v>9</v>
      </c>
      <c r="G218">
        <v>1</v>
      </c>
      <c r="H218">
        <f t="shared" ref="H218:H241" si="10">F218/(F218+G218)</f>
        <v>0.9</v>
      </c>
      <c r="I218">
        <v>5</v>
      </c>
      <c r="J218">
        <v>0</v>
      </c>
      <c r="K218">
        <f t="shared" si="9"/>
        <v>1</v>
      </c>
      <c r="L218">
        <v>5</v>
      </c>
      <c r="M218">
        <v>0</v>
      </c>
      <c r="N218">
        <f t="shared" ref="N218:N241" si="11">L218/(L218+M218)</f>
        <v>1</v>
      </c>
      <c r="O218">
        <v>48.879999999999995</v>
      </c>
    </row>
    <row r="219" spans="1:16">
      <c r="A219" t="s">
        <v>2</v>
      </c>
      <c r="B219">
        <v>3147</v>
      </c>
      <c r="C219" t="s">
        <v>27</v>
      </c>
      <c r="D219">
        <v>20180918</v>
      </c>
      <c r="E219">
        <v>261</v>
      </c>
      <c r="F219">
        <v>8</v>
      </c>
      <c r="G219">
        <v>2</v>
      </c>
      <c r="H219">
        <f t="shared" si="10"/>
        <v>0.8</v>
      </c>
      <c r="I219">
        <v>5</v>
      </c>
      <c r="J219">
        <v>0</v>
      </c>
      <c r="K219">
        <f t="shared" si="9"/>
        <v>1</v>
      </c>
      <c r="L219">
        <v>5</v>
      </c>
      <c r="M219">
        <v>0</v>
      </c>
      <c r="N219">
        <f t="shared" si="11"/>
        <v>1</v>
      </c>
      <c r="O219">
        <v>51.480000000000004</v>
      </c>
    </row>
    <row r="220" spans="1:16">
      <c r="A220" t="s">
        <v>3</v>
      </c>
      <c r="B220">
        <v>3144</v>
      </c>
      <c r="C220" t="s">
        <v>27</v>
      </c>
      <c r="D220">
        <v>20180918</v>
      </c>
      <c r="E220">
        <v>261</v>
      </c>
      <c r="F220">
        <v>2</v>
      </c>
      <c r="G220">
        <v>1</v>
      </c>
      <c r="H220">
        <f t="shared" si="10"/>
        <v>0.66666666666666663</v>
      </c>
      <c r="I220">
        <v>5</v>
      </c>
      <c r="J220">
        <v>0</v>
      </c>
      <c r="K220">
        <f t="shared" si="9"/>
        <v>1</v>
      </c>
      <c r="L220">
        <v>5</v>
      </c>
      <c r="M220">
        <v>0</v>
      </c>
      <c r="N220">
        <f t="shared" si="11"/>
        <v>1</v>
      </c>
      <c r="O220">
        <v>48.620000000000005</v>
      </c>
      <c r="P220" t="s">
        <v>89</v>
      </c>
    </row>
    <row r="221" spans="1:16">
      <c r="A221" t="s">
        <v>4</v>
      </c>
      <c r="B221">
        <v>3156</v>
      </c>
      <c r="C221" t="s">
        <v>27</v>
      </c>
      <c r="D221">
        <v>20180918</v>
      </c>
      <c r="E221">
        <v>261</v>
      </c>
      <c r="F221">
        <v>10</v>
      </c>
      <c r="G221">
        <v>0</v>
      </c>
      <c r="H221">
        <f t="shared" si="10"/>
        <v>1</v>
      </c>
      <c r="I221">
        <v>5</v>
      </c>
      <c r="J221">
        <v>0</v>
      </c>
      <c r="K221">
        <f t="shared" si="9"/>
        <v>1</v>
      </c>
      <c r="L221">
        <v>5</v>
      </c>
      <c r="M221">
        <v>0</v>
      </c>
      <c r="N221">
        <f t="shared" si="11"/>
        <v>1</v>
      </c>
      <c r="O221">
        <v>49.14</v>
      </c>
    </row>
    <row r="222" spans="1:16">
      <c r="A222" t="s">
        <v>5</v>
      </c>
      <c r="B222">
        <v>3154</v>
      </c>
      <c r="C222" t="s">
        <v>27</v>
      </c>
      <c r="D222">
        <v>20180918</v>
      </c>
      <c r="E222">
        <v>261</v>
      </c>
      <c r="F222">
        <v>8</v>
      </c>
      <c r="G222">
        <v>1</v>
      </c>
      <c r="H222">
        <f t="shared" si="10"/>
        <v>0.88888888888888884</v>
      </c>
      <c r="I222">
        <v>5</v>
      </c>
      <c r="J222">
        <v>0</v>
      </c>
      <c r="K222">
        <f t="shared" si="9"/>
        <v>1</v>
      </c>
      <c r="L222">
        <v>5</v>
      </c>
      <c r="M222">
        <v>0</v>
      </c>
      <c r="N222">
        <f t="shared" si="11"/>
        <v>1</v>
      </c>
      <c r="O222">
        <v>50.18</v>
      </c>
    </row>
    <row r="223" spans="1:16">
      <c r="A223" t="s">
        <v>6</v>
      </c>
      <c r="B223">
        <v>3143</v>
      </c>
      <c r="C223" t="s">
        <v>27</v>
      </c>
      <c r="D223">
        <v>20180918</v>
      </c>
      <c r="E223">
        <v>261</v>
      </c>
      <c r="F223">
        <v>7</v>
      </c>
      <c r="G223">
        <v>3</v>
      </c>
      <c r="H223">
        <f t="shared" si="10"/>
        <v>0.7</v>
      </c>
      <c r="I223">
        <v>5</v>
      </c>
      <c r="J223">
        <v>0</v>
      </c>
      <c r="K223">
        <f t="shared" si="9"/>
        <v>1</v>
      </c>
      <c r="L223">
        <v>4</v>
      </c>
      <c r="M223">
        <v>1</v>
      </c>
      <c r="N223">
        <f t="shared" si="11"/>
        <v>0.8</v>
      </c>
      <c r="O223">
        <v>48.36</v>
      </c>
    </row>
    <row r="224" spans="1:16">
      <c r="A224" t="s">
        <v>7</v>
      </c>
      <c r="B224">
        <v>3146</v>
      </c>
      <c r="C224" t="s">
        <v>27</v>
      </c>
      <c r="D224">
        <v>20180918</v>
      </c>
      <c r="E224">
        <v>261</v>
      </c>
      <c r="F224">
        <v>8</v>
      </c>
      <c r="G224">
        <v>2</v>
      </c>
      <c r="H224">
        <f t="shared" si="10"/>
        <v>0.8</v>
      </c>
      <c r="I224">
        <v>4</v>
      </c>
      <c r="J224">
        <v>1</v>
      </c>
      <c r="K224">
        <f t="shared" si="9"/>
        <v>0.8</v>
      </c>
      <c r="L224">
        <v>5</v>
      </c>
      <c r="M224">
        <v>0</v>
      </c>
      <c r="N224">
        <f t="shared" si="11"/>
        <v>1</v>
      </c>
      <c r="O224">
        <v>42.379999999999995</v>
      </c>
    </row>
    <row r="225" spans="1:16">
      <c r="A225" t="s">
        <v>8</v>
      </c>
      <c r="B225">
        <v>3151</v>
      </c>
      <c r="C225" t="s">
        <v>27</v>
      </c>
      <c r="D225">
        <v>20180918</v>
      </c>
      <c r="E225">
        <v>261</v>
      </c>
      <c r="F225">
        <v>10</v>
      </c>
      <c r="G225">
        <v>0</v>
      </c>
      <c r="H225">
        <f t="shared" si="10"/>
        <v>1</v>
      </c>
      <c r="I225">
        <v>5</v>
      </c>
      <c r="J225">
        <v>0</v>
      </c>
      <c r="K225">
        <f t="shared" si="9"/>
        <v>1</v>
      </c>
      <c r="L225">
        <v>5</v>
      </c>
      <c r="M225">
        <v>0</v>
      </c>
      <c r="N225">
        <f t="shared" si="11"/>
        <v>1</v>
      </c>
      <c r="O225">
        <v>56.16</v>
      </c>
    </row>
    <row r="226" spans="1:16">
      <c r="A226" t="s">
        <v>9</v>
      </c>
      <c r="B226">
        <v>3153</v>
      </c>
      <c r="C226" t="s">
        <v>27</v>
      </c>
      <c r="D226">
        <v>20180918</v>
      </c>
      <c r="E226">
        <v>261</v>
      </c>
      <c r="F226">
        <v>8</v>
      </c>
      <c r="G226">
        <v>2</v>
      </c>
      <c r="H226">
        <f t="shared" si="10"/>
        <v>0.8</v>
      </c>
      <c r="I226">
        <v>5</v>
      </c>
      <c r="J226">
        <v>0</v>
      </c>
      <c r="K226">
        <f t="shared" si="9"/>
        <v>1</v>
      </c>
      <c r="L226">
        <v>5</v>
      </c>
      <c r="M226">
        <v>0</v>
      </c>
      <c r="N226">
        <f t="shared" si="11"/>
        <v>1</v>
      </c>
      <c r="O226">
        <v>58.24</v>
      </c>
    </row>
    <row r="227" spans="1:16">
      <c r="A227" t="s">
        <v>10</v>
      </c>
      <c r="B227">
        <v>3145</v>
      </c>
      <c r="C227" t="s">
        <v>27</v>
      </c>
      <c r="D227">
        <v>20180918</v>
      </c>
      <c r="E227">
        <v>261</v>
      </c>
      <c r="F227">
        <v>10</v>
      </c>
      <c r="G227">
        <v>0</v>
      </c>
      <c r="H227">
        <f t="shared" si="10"/>
        <v>1</v>
      </c>
      <c r="I227">
        <v>5</v>
      </c>
      <c r="J227">
        <v>0</v>
      </c>
      <c r="K227">
        <f t="shared" si="9"/>
        <v>1</v>
      </c>
      <c r="L227">
        <v>3</v>
      </c>
      <c r="M227">
        <v>2</v>
      </c>
      <c r="N227">
        <f t="shared" si="11"/>
        <v>0.6</v>
      </c>
      <c r="O227">
        <v>44.720000000000006</v>
      </c>
    </row>
    <row r="228" spans="1:16">
      <c r="A228" t="s">
        <v>11</v>
      </c>
      <c r="B228">
        <v>3152</v>
      </c>
      <c r="C228" t="s">
        <v>27</v>
      </c>
      <c r="D228">
        <v>20180918</v>
      </c>
      <c r="E228">
        <v>261</v>
      </c>
      <c r="F228">
        <v>9</v>
      </c>
      <c r="G228">
        <v>1</v>
      </c>
      <c r="H228">
        <f t="shared" si="10"/>
        <v>0.9</v>
      </c>
      <c r="I228">
        <v>5</v>
      </c>
      <c r="J228">
        <v>0</v>
      </c>
      <c r="K228">
        <f t="shared" si="9"/>
        <v>1</v>
      </c>
      <c r="L228">
        <v>5</v>
      </c>
      <c r="M228">
        <v>0</v>
      </c>
      <c r="N228">
        <f t="shared" si="11"/>
        <v>1</v>
      </c>
      <c r="O228">
        <v>36.92</v>
      </c>
    </row>
    <row r="229" spans="1:16">
      <c r="A229" t="s">
        <v>12</v>
      </c>
      <c r="B229">
        <v>3148</v>
      </c>
      <c r="C229" t="s">
        <v>27</v>
      </c>
      <c r="D229">
        <v>20180918</v>
      </c>
      <c r="E229">
        <v>261</v>
      </c>
      <c r="F229">
        <v>4</v>
      </c>
      <c r="G229">
        <v>6</v>
      </c>
      <c r="H229">
        <f t="shared" si="10"/>
        <v>0.4</v>
      </c>
      <c r="I229">
        <v>5</v>
      </c>
      <c r="J229">
        <v>0</v>
      </c>
      <c r="K229">
        <f t="shared" si="9"/>
        <v>1</v>
      </c>
      <c r="L229">
        <v>5</v>
      </c>
      <c r="M229">
        <v>0</v>
      </c>
      <c r="N229">
        <f t="shared" si="11"/>
        <v>1</v>
      </c>
      <c r="O229">
        <v>44.2</v>
      </c>
    </row>
    <row r="230" spans="1:16">
      <c r="A230" t="s">
        <v>13</v>
      </c>
      <c r="B230">
        <v>3165</v>
      </c>
      <c r="C230" t="s">
        <v>28</v>
      </c>
      <c r="D230">
        <v>20180918</v>
      </c>
      <c r="E230">
        <v>261</v>
      </c>
      <c r="F230">
        <v>4</v>
      </c>
      <c r="G230">
        <v>6</v>
      </c>
      <c r="H230">
        <f t="shared" si="10"/>
        <v>0.4</v>
      </c>
      <c r="I230">
        <v>4</v>
      </c>
      <c r="J230">
        <v>1</v>
      </c>
      <c r="K230">
        <f t="shared" si="9"/>
        <v>0.8</v>
      </c>
      <c r="L230">
        <v>4</v>
      </c>
      <c r="M230">
        <v>1</v>
      </c>
      <c r="N230">
        <f t="shared" si="11"/>
        <v>0.8</v>
      </c>
      <c r="O230">
        <v>50.44</v>
      </c>
    </row>
    <row r="231" spans="1:16">
      <c r="A231" t="s">
        <v>14</v>
      </c>
      <c r="B231">
        <v>3159</v>
      </c>
      <c r="C231" t="s">
        <v>28</v>
      </c>
      <c r="D231">
        <v>20180918</v>
      </c>
      <c r="E231">
        <v>261</v>
      </c>
      <c r="F231">
        <v>8</v>
      </c>
      <c r="G231">
        <v>2</v>
      </c>
      <c r="H231">
        <f t="shared" si="10"/>
        <v>0.8</v>
      </c>
      <c r="I231">
        <v>4</v>
      </c>
      <c r="J231">
        <v>1</v>
      </c>
      <c r="K231">
        <f t="shared" si="9"/>
        <v>0.8</v>
      </c>
      <c r="L231">
        <v>5</v>
      </c>
      <c r="M231">
        <v>0</v>
      </c>
      <c r="N231">
        <f t="shared" si="11"/>
        <v>1</v>
      </c>
      <c r="O231">
        <v>52.52</v>
      </c>
    </row>
    <row r="232" spans="1:16">
      <c r="A232" t="s">
        <v>15</v>
      </c>
      <c r="B232">
        <v>3166</v>
      </c>
      <c r="C232" t="s">
        <v>28</v>
      </c>
      <c r="D232">
        <v>20180918</v>
      </c>
      <c r="E232">
        <v>261</v>
      </c>
      <c r="F232">
        <v>4</v>
      </c>
      <c r="G232">
        <v>6</v>
      </c>
      <c r="H232">
        <f t="shared" si="10"/>
        <v>0.4</v>
      </c>
      <c r="I232">
        <v>5</v>
      </c>
      <c r="J232">
        <v>0</v>
      </c>
      <c r="K232">
        <f t="shared" si="9"/>
        <v>1</v>
      </c>
      <c r="L232">
        <v>5</v>
      </c>
      <c r="M232">
        <v>0</v>
      </c>
      <c r="N232">
        <f t="shared" si="11"/>
        <v>1</v>
      </c>
      <c r="O232">
        <v>55.64</v>
      </c>
    </row>
    <row r="233" spans="1:16">
      <c r="A233" t="s">
        <v>16</v>
      </c>
      <c r="B233">
        <v>3149</v>
      </c>
      <c r="C233" t="s">
        <v>28</v>
      </c>
      <c r="D233">
        <v>20180918</v>
      </c>
      <c r="E233">
        <v>261</v>
      </c>
      <c r="F233">
        <v>9</v>
      </c>
      <c r="G233">
        <v>1</v>
      </c>
      <c r="H233">
        <f t="shared" si="10"/>
        <v>0.9</v>
      </c>
      <c r="I233">
        <v>5</v>
      </c>
      <c r="J233">
        <v>0</v>
      </c>
      <c r="K233">
        <f t="shared" si="9"/>
        <v>1</v>
      </c>
      <c r="L233">
        <v>4</v>
      </c>
      <c r="M233">
        <v>0</v>
      </c>
      <c r="N233">
        <f t="shared" si="11"/>
        <v>1</v>
      </c>
      <c r="O233">
        <v>45.5</v>
      </c>
    </row>
    <row r="234" spans="1:16">
      <c r="A234" t="s">
        <v>17</v>
      </c>
      <c r="B234">
        <v>3162</v>
      </c>
      <c r="C234" t="s">
        <v>28</v>
      </c>
      <c r="D234">
        <v>20180918</v>
      </c>
      <c r="E234">
        <v>261</v>
      </c>
      <c r="F234">
        <v>2</v>
      </c>
      <c r="G234">
        <v>8</v>
      </c>
      <c r="H234">
        <f t="shared" si="10"/>
        <v>0.2</v>
      </c>
      <c r="I234">
        <v>1</v>
      </c>
      <c r="J234">
        <v>5</v>
      </c>
      <c r="K234">
        <f t="shared" si="9"/>
        <v>0.16666666666666666</v>
      </c>
      <c r="L234">
        <v>1</v>
      </c>
      <c r="M234">
        <v>3</v>
      </c>
      <c r="N234">
        <f t="shared" si="11"/>
        <v>0.25</v>
      </c>
      <c r="O234">
        <v>50.96</v>
      </c>
      <c r="P234" s="6" t="s">
        <v>92</v>
      </c>
    </row>
    <row r="235" spans="1:16">
      <c r="A235" t="s">
        <v>18</v>
      </c>
      <c r="B235">
        <v>3155</v>
      </c>
      <c r="C235" t="s">
        <v>28</v>
      </c>
      <c r="D235">
        <v>20180918</v>
      </c>
      <c r="E235">
        <v>261</v>
      </c>
      <c r="F235">
        <v>0</v>
      </c>
      <c r="G235">
        <v>10</v>
      </c>
      <c r="H235">
        <f t="shared" si="10"/>
        <v>0</v>
      </c>
      <c r="I235">
        <v>0</v>
      </c>
      <c r="J235">
        <v>5</v>
      </c>
      <c r="K235">
        <f t="shared" si="9"/>
        <v>0</v>
      </c>
      <c r="L235">
        <v>0</v>
      </c>
      <c r="M235">
        <v>5</v>
      </c>
      <c r="N235">
        <f t="shared" si="11"/>
        <v>0</v>
      </c>
      <c r="O235">
        <v>51.22</v>
      </c>
    </row>
    <row r="236" spans="1:16">
      <c r="A236" t="s">
        <v>19</v>
      </c>
      <c r="B236">
        <v>3157</v>
      </c>
      <c r="C236" t="s">
        <v>28</v>
      </c>
      <c r="D236">
        <v>20180918</v>
      </c>
      <c r="E236">
        <v>261</v>
      </c>
      <c r="F236">
        <v>7</v>
      </c>
      <c r="G236">
        <v>3</v>
      </c>
      <c r="H236">
        <f t="shared" si="10"/>
        <v>0.7</v>
      </c>
      <c r="I236">
        <v>5</v>
      </c>
      <c r="J236">
        <v>0</v>
      </c>
      <c r="K236">
        <f t="shared" si="9"/>
        <v>1</v>
      </c>
      <c r="L236">
        <v>5</v>
      </c>
      <c r="M236">
        <v>0</v>
      </c>
      <c r="N236">
        <f t="shared" si="11"/>
        <v>1</v>
      </c>
      <c r="O236">
        <v>51.220000000000006</v>
      </c>
    </row>
    <row r="237" spans="1:16">
      <c r="A237" t="s">
        <v>20</v>
      </c>
      <c r="B237">
        <v>3160</v>
      </c>
      <c r="C237" t="s">
        <v>28</v>
      </c>
      <c r="D237">
        <v>20180918</v>
      </c>
      <c r="E237">
        <v>261</v>
      </c>
      <c r="F237">
        <v>4</v>
      </c>
      <c r="G237">
        <v>6</v>
      </c>
      <c r="H237">
        <f t="shared" si="10"/>
        <v>0.4</v>
      </c>
      <c r="I237">
        <v>5</v>
      </c>
      <c r="J237">
        <v>0</v>
      </c>
      <c r="K237">
        <f t="shared" si="9"/>
        <v>1</v>
      </c>
      <c r="L237">
        <v>5</v>
      </c>
      <c r="M237">
        <v>0</v>
      </c>
      <c r="N237">
        <f t="shared" si="11"/>
        <v>1</v>
      </c>
      <c r="O237">
        <v>48.620000000000005</v>
      </c>
    </row>
    <row r="238" spans="1:16">
      <c r="A238" t="s">
        <v>21</v>
      </c>
      <c r="B238">
        <v>3163</v>
      </c>
      <c r="C238" t="s">
        <v>28</v>
      </c>
      <c r="D238">
        <v>20180918</v>
      </c>
      <c r="E238">
        <v>261</v>
      </c>
      <c r="F238">
        <v>4</v>
      </c>
      <c r="G238">
        <v>5</v>
      </c>
      <c r="H238">
        <f t="shared" si="10"/>
        <v>0.44444444444444442</v>
      </c>
      <c r="I238">
        <v>3</v>
      </c>
      <c r="J238">
        <v>2</v>
      </c>
      <c r="K238">
        <f t="shared" si="9"/>
        <v>0.6</v>
      </c>
      <c r="L238">
        <v>3</v>
      </c>
      <c r="M238">
        <v>2</v>
      </c>
      <c r="N238">
        <f t="shared" si="11"/>
        <v>0.6</v>
      </c>
      <c r="O238">
        <v>44.980000000000004</v>
      </c>
    </row>
    <row r="239" spans="1:16">
      <c r="A239" t="s">
        <v>22</v>
      </c>
      <c r="B239">
        <v>3164</v>
      </c>
      <c r="C239" t="s">
        <v>28</v>
      </c>
      <c r="D239">
        <v>20180918</v>
      </c>
      <c r="E239">
        <v>261</v>
      </c>
      <c r="F239">
        <v>2</v>
      </c>
      <c r="G239">
        <v>9</v>
      </c>
      <c r="H239">
        <f t="shared" si="10"/>
        <v>0.18181818181818182</v>
      </c>
      <c r="I239">
        <v>4</v>
      </c>
      <c r="J239">
        <v>1</v>
      </c>
      <c r="K239">
        <f t="shared" si="9"/>
        <v>0.8</v>
      </c>
      <c r="L239">
        <v>5</v>
      </c>
      <c r="M239">
        <v>0</v>
      </c>
      <c r="N239">
        <f t="shared" si="11"/>
        <v>1</v>
      </c>
      <c r="O239">
        <v>43.42</v>
      </c>
    </row>
    <row r="240" spans="1:16">
      <c r="A240" t="s">
        <v>23</v>
      </c>
      <c r="B240">
        <v>3150</v>
      </c>
      <c r="C240" t="s">
        <v>28</v>
      </c>
      <c r="D240">
        <v>20180918</v>
      </c>
      <c r="E240">
        <v>261</v>
      </c>
      <c r="F240">
        <v>6</v>
      </c>
      <c r="G240">
        <v>4</v>
      </c>
      <c r="H240">
        <f t="shared" si="10"/>
        <v>0.6</v>
      </c>
      <c r="I240">
        <v>0</v>
      </c>
      <c r="J240">
        <v>5</v>
      </c>
      <c r="K240">
        <f t="shared" si="9"/>
        <v>0</v>
      </c>
      <c r="L240">
        <v>3</v>
      </c>
      <c r="M240">
        <v>2</v>
      </c>
      <c r="N240">
        <f t="shared" si="11"/>
        <v>0.6</v>
      </c>
      <c r="O240">
        <v>39.78</v>
      </c>
    </row>
    <row r="241" spans="1:16">
      <c r="A241" t="s">
        <v>24</v>
      </c>
      <c r="B241">
        <v>3158</v>
      </c>
      <c r="C241" t="s">
        <v>28</v>
      </c>
      <c r="D241">
        <v>20180918</v>
      </c>
      <c r="E241">
        <v>261</v>
      </c>
      <c r="F241">
        <v>10</v>
      </c>
      <c r="G241">
        <v>0</v>
      </c>
      <c r="H241">
        <f t="shared" si="10"/>
        <v>1</v>
      </c>
      <c r="I241">
        <v>5</v>
      </c>
      <c r="J241">
        <v>0</v>
      </c>
      <c r="K241">
        <f t="shared" si="9"/>
        <v>1</v>
      </c>
      <c r="L241">
        <v>4</v>
      </c>
      <c r="M241">
        <v>1</v>
      </c>
      <c r="N241">
        <f t="shared" si="11"/>
        <v>0.8</v>
      </c>
      <c r="O241">
        <v>33.800000000000004</v>
      </c>
    </row>
    <row r="242" spans="1:16">
      <c r="A242" t="s">
        <v>1</v>
      </c>
      <c r="B242">
        <v>3161</v>
      </c>
      <c r="C242" t="s">
        <v>27</v>
      </c>
      <c r="D242">
        <v>20180927</v>
      </c>
      <c r="E242">
        <v>270</v>
      </c>
      <c r="F242">
        <v>8</v>
      </c>
      <c r="G242">
        <v>2</v>
      </c>
      <c r="H242">
        <f t="shared" ref="H242:H305" si="12">F242/(F242+G242)</f>
        <v>0.8</v>
      </c>
      <c r="I242">
        <v>5</v>
      </c>
      <c r="J242">
        <v>0</v>
      </c>
      <c r="K242">
        <f t="shared" ref="K242:K305" si="13">I242/(I242+J242)</f>
        <v>1</v>
      </c>
      <c r="L242">
        <v>5</v>
      </c>
      <c r="M242">
        <v>0</v>
      </c>
      <c r="N242">
        <f t="shared" ref="N242:N305" si="14">L242/(L242+M242)</f>
        <v>1</v>
      </c>
      <c r="O242">
        <v>48.879999999999995</v>
      </c>
    </row>
    <row r="243" spans="1:16">
      <c r="A243" t="s">
        <v>2</v>
      </c>
      <c r="B243">
        <v>3147</v>
      </c>
      <c r="C243" t="s">
        <v>27</v>
      </c>
      <c r="D243">
        <v>20180927</v>
      </c>
      <c r="E243">
        <v>270</v>
      </c>
      <c r="F243">
        <v>7</v>
      </c>
      <c r="G243">
        <v>3</v>
      </c>
      <c r="H243">
        <f t="shared" si="12"/>
        <v>0.7</v>
      </c>
      <c r="I243">
        <v>5</v>
      </c>
      <c r="J243">
        <v>0</v>
      </c>
      <c r="K243">
        <f t="shared" si="13"/>
        <v>1</v>
      </c>
      <c r="L243">
        <v>5</v>
      </c>
      <c r="M243">
        <v>0</v>
      </c>
      <c r="N243">
        <f t="shared" si="14"/>
        <v>1</v>
      </c>
      <c r="O243">
        <v>51.480000000000004</v>
      </c>
    </row>
    <row r="244" spans="1:16">
      <c r="A244" t="s">
        <v>3</v>
      </c>
      <c r="B244">
        <v>3144</v>
      </c>
      <c r="C244" t="s">
        <v>27</v>
      </c>
      <c r="D244">
        <v>20180927</v>
      </c>
      <c r="E244">
        <v>270</v>
      </c>
      <c r="F244">
        <v>2</v>
      </c>
      <c r="G244">
        <v>1</v>
      </c>
      <c r="H244">
        <f t="shared" si="12"/>
        <v>0.66666666666666663</v>
      </c>
      <c r="I244">
        <v>5</v>
      </c>
      <c r="J244">
        <v>0</v>
      </c>
      <c r="K244">
        <f t="shared" si="13"/>
        <v>1</v>
      </c>
      <c r="L244">
        <v>5</v>
      </c>
      <c r="M244">
        <v>0</v>
      </c>
      <c r="N244">
        <f t="shared" si="14"/>
        <v>1</v>
      </c>
      <c r="O244">
        <v>48.620000000000005</v>
      </c>
      <c r="P244" t="s">
        <v>89</v>
      </c>
    </row>
    <row r="245" spans="1:16">
      <c r="A245" t="s">
        <v>4</v>
      </c>
      <c r="B245">
        <v>3156</v>
      </c>
      <c r="C245" t="s">
        <v>27</v>
      </c>
      <c r="D245">
        <v>20180927</v>
      </c>
      <c r="E245">
        <v>270</v>
      </c>
      <c r="F245">
        <v>9</v>
      </c>
      <c r="G245">
        <v>1</v>
      </c>
      <c r="H245">
        <f t="shared" si="12"/>
        <v>0.9</v>
      </c>
      <c r="I245">
        <v>5</v>
      </c>
      <c r="J245">
        <v>0</v>
      </c>
      <c r="K245">
        <f t="shared" si="13"/>
        <v>1</v>
      </c>
      <c r="L245">
        <v>5</v>
      </c>
      <c r="M245">
        <v>0</v>
      </c>
      <c r="N245">
        <f t="shared" si="14"/>
        <v>1</v>
      </c>
      <c r="O245">
        <v>49.14</v>
      </c>
    </row>
    <row r="246" spans="1:16">
      <c r="A246" t="s">
        <v>5</v>
      </c>
      <c r="B246">
        <v>3154</v>
      </c>
      <c r="C246" t="s">
        <v>27</v>
      </c>
      <c r="D246">
        <v>20180927</v>
      </c>
      <c r="E246">
        <v>270</v>
      </c>
      <c r="F246">
        <v>7</v>
      </c>
      <c r="G246">
        <v>2</v>
      </c>
      <c r="H246">
        <f t="shared" si="12"/>
        <v>0.77777777777777779</v>
      </c>
      <c r="I246">
        <v>5</v>
      </c>
      <c r="J246">
        <v>0</v>
      </c>
      <c r="K246">
        <f t="shared" si="13"/>
        <v>1</v>
      </c>
      <c r="L246">
        <v>5</v>
      </c>
      <c r="M246">
        <v>0</v>
      </c>
      <c r="N246">
        <f t="shared" si="14"/>
        <v>1</v>
      </c>
      <c r="O246">
        <v>50.18</v>
      </c>
    </row>
    <row r="247" spans="1:16">
      <c r="A247" t="s">
        <v>6</v>
      </c>
      <c r="B247">
        <v>3143</v>
      </c>
      <c r="C247" t="s">
        <v>27</v>
      </c>
      <c r="D247">
        <v>20180927</v>
      </c>
      <c r="E247">
        <v>270</v>
      </c>
      <c r="F247">
        <v>7</v>
      </c>
      <c r="G247">
        <v>3</v>
      </c>
      <c r="H247">
        <f t="shared" si="12"/>
        <v>0.7</v>
      </c>
      <c r="I247">
        <v>5</v>
      </c>
      <c r="J247">
        <v>0</v>
      </c>
      <c r="K247">
        <f t="shared" si="13"/>
        <v>1</v>
      </c>
      <c r="L247">
        <v>4</v>
      </c>
      <c r="M247">
        <v>1</v>
      </c>
      <c r="N247">
        <f t="shared" si="14"/>
        <v>0.8</v>
      </c>
      <c r="O247">
        <v>48.36</v>
      </c>
    </row>
    <row r="248" spans="1:16">
      <c r="A248" t="s">
        <v>7</v>
      </c>
      <c r="B248">
        <v>3146</v>
      </c>
      <c r="C248" t="s">
        <v>27</v>
      </c>
      <c r="D248">
        <v>20180927</v>
      </c>
      <c r="E248">
        <v>270</v>
      </c>
      <c r="F248">
        <v>6</v>
      </c>
      <c r="G248">
        <v>4</v>
      </c>
      <c r="H248">
        <f t="shared" si="12"/>
        <v>0.6</v>
      </c>
      <c r="I248">
        <v>4</v>
      </c>
      <c r="J248">
        <v>1</v>
      </c>
      <c r="K248">
        <f t="shared" si="13"/>
        <v>0.8</v>
      </c>
      <c r="L248">
        <v>5</v>
      </c>
      <c r="M248">
        <v>0</v>
      </c>
      <c r="N248">
        <f t="shared" si="14"/>
        <v>1</v>
      </c>
      <c r="O248">
        <v>42.379999999999995</v>
      </c>
    </row>
    <row r="249" spans="1:16">
      <c r="A249" t="s">
        <v>8</v>
      </c>
      <c r="B249">
        <v>3151</v>
      </c>
      <c r="C249" t="s">
        <v>27</v>
      </c>
      <c r="D249">
        <v>20180927</v>
      </c>
      <c r="E249">
        <v>270</v>
      </c>
      <c r="F249">
        <v>7</v>
      </c>
      <c r="G249">
        <v>3</v>
      </c>
      <c r="H249">
        <f t="shared" si="12"/>
        <v>0.7</v>
      </c>
      <c r="I249">
        <v>5</v>
      </c>
      <c r="J249">
        <v>0</v>
      </c>
      <c r="K249">
        <f t="shared" si="13"/>
        <v>1</v>
      </c>
      <c r="L249">
        <v>5</v>
      </c>
      <c r="M249">
        <v>0</v>
      </c>
      <c r="N249">
        <f t="shared" si="14"/>
        <v>1</v>
      </c>
      <c r="O249">
        <v>56.16</v>
      </c>
    </row>
    <row r="250" spans="1:16">
      <c r="A250" t="s">
        <v>9</v>
      </c>
      <c r="B250">
        <v>3153</v>
      </c>
      <c r="C250" t="s">
        <v>27</v>
      </c>
      <c r="D250">
        <v>20180927</v>
      </c>
      <c r="E250">
        <v>270</v>
      </c>
      <c r="F250">
        <v>6</v>
      </c>
      <c r="G250">
        <v>4</v>
      </c>
      <c r="H250">
        <f t="shared" si="12"/>
        <v>0.6</v>
      </c>
      <c r="I250">
        <v>5</v>
      </c>
      <c r="J250">
        <v>0</v>
      </c>
      <c r="K250">
        <f t="shared" si="13"/>
        <v>1</v>
      </c>
      <c r="L250">
        <v>5</v>
      </c>
      <c r="M250">
        <v>0</v>
      </c>
      <c r="N250">
        <f t="shared" si="14"/>
        <v>1</v>
      </c>
      <c r="O250">
        <v>58.24</v>
      </c>
    </row>
    <row r="251" spans="1:16">
      <c r="A251" t="s">
        <v>10</v>
      </c>
      <c r="B251">
        <v>3145</v>
      </c>
      <c r="C251" t="s">
        <v>27</v>
      </c>
      <c r="D251">
        <v>20180927</v>
      </c>
      <c r="E251">
        <v>270</v>
      </c>
      <c r="F251">
        <v>8</v>
      </c>
      <c r="G251">
        <v>2</v>
      </c>
      <c r="H251">
        <f t="shared" si="12"/>
        <v>0.8</v>
      </c>
      <c r="I251">
        <v>5</v>
      </c>
      <c r="J251">
        <v>0</v>
      </c>
      <c r="K251">
        <f t="shared" si="13"/>
        <v>1</v>
      </c>
      <c r="L251">
        <v>3</v>
      </c>
      <c r="M251">
        <v>2</v>
      </c>
      <c r="N251">
        <f t="shared" si="14"/>
        <v>0.6</v>
      </c>
      <c r="O251">
        <v>44.720000000000006</v>
      </c>
    </row>
    <row r="252" spans="1:16">
      <c r="A252" t="s">
        <v>11</v>
      </c>
      <c r="B252">
        <v>3152</v>
      </c>
      <c r="C252" t="s">
        <v>27</v>
      </c>
      <c r="D252">
        <v>20180927</v>
      </c>
      <c r="E252">
        <v>270</v>
      </c>
      <c r="F252">
        <v>8</v>
      </c>
      <c r="G252">
        <v>2</v>
      </c>
      <c r="H252">
        <f t="shared" si="12"/>
        <v>0.8</v>
      </c>
      <c r="I252">
        <v>5</v>
      </c>
      <c r="J252">
        <v>0</v>
      </c>
      <c r="K252">
        <f t="shared" si="13"/>
        <v>1</v>
      </c>
      <c r="L252">
        <v>5</v>
      </c>
      <c r="M252">
        <v>0</v>
      </c>
      <c r="N252">
        <f t="shared" si="14"/>
        <v>1</v>
      </c>
      <c r="O252">
        <v>36.92</v>
      </c>
    </row>
    <row r="253" spans="1:16">
      <c r="A253" t="s">
        <v>12</v>
      </c>
      <c r="B253">
        <v>3148</v>
      </c>
      <c r="C253" t="s">
        <v>27</v>
      </c>
      <c r="D253">
        <v>20180927</v>
      </c>
      <c r="E253">
        <v>270</v>
      </c>
      <c r="F253">
        <v>4</v>
      </c>
      <c r="G253">
        <v>6</v>
      </c>
      <c r="H253">
        <f t="shared" si="12"/>
        <v>0.4</v>
      </c>
      <c r="I253">
        <v>5</v>
      </c>
      <c r="J253">
        <v>0</v>
      </c>
      <c r="K253">
        <f t="shared" si="13"/>
        <v>1</v>
      </c>
      <c r="L253">
        <v>5</v>
      </c>
      <c r="M253">
        <v>0</v>
      </c>
      <c r="N253">
        <f t="shared" si="14"/>
        <v>1</v>
      </c>
      <c r="O253">
        <v>44.2</v>
      </c>
    </row>
    <row r="254" spans="1:16">
      <c r="A254" t="s">
        <v>13</v>
      </c>
      <c r="B254">
        <v>3165</v>
      </c>
      <c r="C254" t="s">
        <v>28</v>
      </c>
      <c r="D254">
        <v>20180927</v>
      </c>
      <c r="E254">
        <v>270</v>
      </c>
      <c r="F254">
        <v>3</v>
      </c>
      <c r="G254">
        <v>7</v>
      </c>
      <c r="H254">
        <f t="shared" si="12"/>
        <v>0.3</v>
      </c>
      <c r="I254">
        <v>4</v>
      </c>
      <c r="J254">
        <v>1</v>
      </c>
      <c r="K254">
        <f t="shared" si="13"/>
        <v>0.8</v>
      </c>
      <c r="L254">
        <v>4</v>
      </c>
      <c r="M254">
        <v>1</v>
      </c>
      <c r="N254">
        <f t="shared" si="14"/>
        <v>0.8</v>
      </c>
      <c r="O254">
        <v>50.44</v>
      </c>
    </row>
    <row r="255" spans="1:16">
      <c r="A255" t="s">
        <v>14</v>
      </c>
      <c r="B255">
        <v>3159</v>
      </c>
      <c r="C255" t="s">
        <v>28</v>
      </c>
      <c r="D255">
        <v>20180927</v>
      </c>
      <c r="E255">
        <v>270</v>
      </c>
      <c r="F255">
        <v>7</v>
      </c>
      <c r="G255">
        <v>3</v>
      </c>
      <c r="H255">
        <f t="shared" si="12"/>
        <v>0.7</v>
      </c>
      <c r="I255">
        <v>4</v>
      </c>
      <c r="J255">
        <v>1</v>
      </c>
      <c r="K255">
        <f t="shared" si="13"/>
        <v>0.8</v>
      </c>
      <c r="L255">
        <v>5</v>
      </c>
      <c r="M255">
        <v>0</v>
      </c>
      <c r="N255">
        <f t="shared" si="14"/>
        <v>1</v>
      </c>
      <c r="O255">
        <v>52.52</v>
      </c>
    </row>
    <row r="256" spans="1:16">
      <c r="A256" t="s">
        <v>15</v>
      </c>
      <c r="B256">
        <v>3166</v>
      </c>
      <c r="C256" t="s">
        <v>28</v>
      </c>
      <c r="D256">
        <v>20180927</v>
      </c>
      <c r="E256">
        <v>270</v>
      </c>
      <c r="F256">
        <v>2</v>
      </c>
      <c r="G256">
        <v>8</v>
      </c>
      <c r="H256">
        <f t="shared" si="12"/>
        <v>0.2</v>
      </c>
      <c r="I256">
        <v>5</v>
      </c>
      <c r="J256">
        <v>0</v>
      </c>
      <c r="K256">
        <f t="shared" si="13"/>
        <v>1</v>
      </c>
      <c r="L256">
        <v>5</v>
      </c>
      <c r="M256">
        <v>0</v>
      </c>
      <c r="N256">
        <f t="shared" si="14"/>
        <v>1</v>
      </c>
      <c r="O256">
        <v>55.64</v>
      </c>
    </row>
    <row r="257" spans="1:16">
      <c r="A257" t="s">
        <v>16</v>
      </c>
      <c r="B257">
        <v>3149</v>
      </c>
      <c r="C257" t="s">
        <v>28</v>
      </c>
      <c r="D257">
        <v>20180927</v>
      </c>
      <c r="E257">
        <v>270</v>
      </c>
      <c r="F257">
        <v>8</v>
      </c>
      <c r="G257">
        <v>2</v>
      </c>
      <c r="H257">
        <f t="shared" si="12"/>
        <v>0.8</v>
      </c>
      <c r="I257">
        <v>5</v>
      </c>
      <c r="J257">
        <v>0</v>
      </c>
      <c r="K257">
        <f t="shared" si="13"/>
        <v>1</v>
      </c>
      <c r="L257">
        <v>4</v>
      </c>
      <c r="M257">
        <v>0</v>
      </c>
      <c r="N257">
        <f t="shared" si="14"/>
        <v>1</v>
      </c>
      <c r="O257">
        <v>45.5</v>
      </c>
    </row>
    <row r="258" spans="1:16">
      <c r="A258" t="s">
        <v>17</v>
      </c>
      <c r="B258">
        <v>3162</v>
      </c>
      <c r="C258" t="s">
        <v>28</v>
      </c>
      <c r="D258">
        <v>20180927</v>
      </c>
      <c r="E258">
        <v>270</v>
      </c>
      <c r="F258">
        <v>1</v>
      </c>
      <c r="G258">
        <v>9</v>
      </c>
      <c r="H258">
        <f t="shared" si="12"/>
        <v>0.1</v>
      </c>
      <c r="I258">
        <v>1</v>
      </c>
      <c r="J258">
        <v>5</v>
      </c>
      <c r="K258">
        <f t="shared" si="13"/>
        <v>0.16666666666666666</v>
      </c>
      <c r="L258">
        <v>1</v>
      </c>
      <c r="M258">
        <v>3</v>
      </c>
      <c r="N258">
        <f t="shared" si="14"/>
        <v>0.25</v>
      </c>
      <c r="O258">
        <v>50.96</v>
      </c>
      <c r="P258" s="6" t="s">
        <v>92</v>
      </c>
    </row>
    <row r="259" spans="1:16">
      <c r="A259" t="s">
        <v>18</v>
      </c>
      <c r="B259">
        <v>3155</v>
      </c>
      <c r="C259" t="s">
        <v>28</v>
      </c>
      <c r="D259">
        <v>20180927</v>
      </c>
      <c r="E259">
        <v>270</v>
      </c>
      <c r="F259">
        <v>0</v>
      </c>
      <c r="G259">
        <v>10</v>
      </c>
      <c r="H259">
        <f t="shared" si="12"/>
        <v>0</v>
      </c>
      <c r="I259">
        <v>0</v>
      </c>
      <c r="J259">
        <v>5</v>
      </c>
      <c r="K259">
        <f t="shared" si="13"/>
        <v>0</v>
      </c>
      <c r="L259">
        <v>0</v>
      </c>
      <c r="M259">
        <v>5</v>
      </c>
      <c r="N259">
        <f t="shared" si="14"/>
        <v>0</v>
      </c>
      <c r="O259">
        <v>51.22</v>
      </c>
    </row>
    <row r="260" spans="1:16">
      <c r="A260" t="s">
        <v>19</v>
      </c>
      <c r="B260">
        <v>3157</v>
      </c>
      <c r="C260" t="s">
        <v>28</v>
      </c>
      <c r="D260">
        <v>20180927</v>
      </c>
      <c r="E260">
        <v>270</v>
      </c>
      <c r="F260">
        <v>5</v>
      </c>
      <c r="G260">
        <v>5</v>
      </c>
      <c r="H260">
        <f t="shared" si="12"/>
        <v>0.5</v>
      </c>
      <c r="I260">
        <v>5</v>
      </c>
      <c r="J260">
        <v>0</v>
      </c>
      <c r="K260">
        <f t="shared" si="13"/>
        <v>1</v>
      </c>
      <c r="L260">
        <v>5</v>
      </c>
      <c r="M260">
        <v>0</v>
      </c>
      <c r="N260">
        <f t="shared" si="14"/>
        <v>1</v>
      </c>
      <c r="O260">
        <v>51.220000000000006</v>
      </c>
    </row>
    <row r="261" spans="1:16">
      <c r="A261" t="s">
        <v>20</v>
      </c>
      <c r="B261">
        <v>3160</v>
      </c>
      <c r="C261" t="s">
        <v>28</v>
      </c>
      <c r="D261">
        <v>20180927</v>
      </c>
      <c r="E261">
        <v>270</v>
      </c>
      <c r="F261">
        <v>1</v>
      </c>
      <c r="G261">
        <v>9</v>
      </c>
      <c r="H261">
        <f t="shared" si="12"/>
        <v>0.1</v>
      </c>
      <c r="I261">
        <v>5</v>
      </c>
      <c r="J261">
        <v>0</v>
      </c>
      <c r="K261">
        <f t="shared" si="13"/>
        <v>1</v>
      </c>
      <c r="L261">
        <v>5</v>
      </c>
      <c r="M261">
        <v>0</v>
      </c>
      <c r="N261">
        <f t="shared" si="14"/>
        <v>1</v>
      </c>
      <c r="O261">
        <v>48.620000000000005</v>
      </c>
    </row>
    <row r="262" spans="1:16">
      <c r="A262" t="s">
        <v>21</v>
      </c>
      <c r="B262">
        <v>3163</v>
      </c>
      <c r="C262" t="s">
        <v>28</v>
      </c>
      <c r="D262">
        <v>20180927</v>
      </c>
      <c r="E262">
        <v>270</v>
      </c>
      <c r="F262">
        <v>4</v>
      </c>
      <c r="G262">
        <v>5</v>
      </c>
      <c r="H262">
        <f t="shared" si="12"/>
        <v>0.44444444444444442</v>
      </c>
      <c r="I262">
        <v>3</v>
      </c>
      <c r="J262">
        <v>2</v>
      </c>
      <c r="K262">
        <f t="shared" si="13"/>
        <v>0.6</v>
      </c>
      <c r="L262">
        <v>3</v>
      </c>
      <c r="M262">
        <v>2</v>
      </c>
      <c r="N262">
        <f t="shared" si="14"/>
        <v>0.6</v>
      </c>
      <c r="O262">
        <v>44.980000000000004</v>
      </c>
    </row>
    <row r="263" spans="1:16">
      <c r="A263" t="s">
        <v>22</v>
      </c>
      <c r="B263">
        <v>3164</v>
      </c>
      <c r="C263" t="s">
        <v>28</v>
      </c>
      <c r="D263">
        <v>20180927</v>
      </c>
      <c r="E263">
        <v>270</v>
      </c>
      <c r="F263">
        <v>2</v>
      </c>
      <c r="G263">
        <v>9</v>
      </c>
      <c r="H263">
        <f t="shared" si="12"/>
        <v>0.18181818181818182</v>
      </c>
      <c r="I263">
        <v>3</v>
      </c>
      <c r="J263">
        <v>2</v>
      </c>
      <c r="K263">
        <f t="shared" si="13"/>
        <v>0.6</v>
      </c>
      <c r="L263">
        <v>5</v>
      </c>
      <c r="M263">
        <v>0</v>
      </c>
      <c r="N263">
        <f t="shared" si="14"/>
        <v>1</v>
      </c>
      <c r="O263">
        <v>43.42</v>
      </c>
    </row>
    <row r="264" spans="1:16">
      <c r="A264" t="s">
        <v>23</v>
      </c>
      <c r="B264">
        <v>3150</v>
      </c>
      <c r="C264" t="s">
        <v>28</v>
      </c>
      <c r="D264">
        <v>20180927</v>
      </c>
      <c r="E264">
        <v>270</v>
      </c>
      <c r="F264">
        <v>4</v>
      </c>
      <c r="G264">
        <v>6</v>
      </c>
      <c r="H264">
        <f t="shared" si="12"/>
        <v>0.4</v>
      </c>
      <c r="I264">
        <v>0</v>
      </c>
      <c r="J264">
        <v>5</v>
      </c>
      <c r="K264">
        <f t="shared" si="13"/>
        <v>0</v>
      </c>
      <c r="L264">
        <v>1</v>
      </c>
      <c r="M264">
        <v>4</v>
      </c>
      <c r="N264">
        <f t="shared" si="14"/>
        <v>0.2</v>
      </c>
      <c r="O264">
        <v>39.78</v>
      </c>
    </row>
    <row r="265" spans="1:16">
      <c r="A265" t="s">
        <v>24</v>
      </c>
      <c r="B265">
        <v>3158</v>
      </c>
      <c r="C265" t="s">
        <v>28</v>
      </c>
      <c r="D265">
        <v>20180927</v>
      </c>
      <c r="E265">
        <v>270</v>
      </c>
      <c r="F265">
        <v>10</v>
      </c>
      <c r="G265">
        <v>0</v>
      </c>
      <c r="H265">
        <f t="shared" si="12"/>
        <v>1</v>
      </c>
      <c r="I265">
        <v>5</v>
      </c>
      <c r="J265">
        <v>0</v>
      </c>
      <c r="K265">
        <f t="shared" si="13"/>
        <v>1</v>
      </c>
      <c r="L265">
        <v>4</v>
      </c>
      <c r="M265">
        <v>1</v>
      </c>
      <c r="N265">
        <f t="shared" si="14"/>
        <v>0.8</v>
      </c>
      <c r="O265">
        <v>33.800000000000004</v>
      </c>
    </row>
    <row r="266" spans="1:16">
      <c r="A266" t="s">
        <v>1</v>
      </c>
      <c r="B266">
        <v>3161</v>
      </c>
      <c r="C266" t="s">
        <v>27</v>
      </c>
      <c r="D266">
        <v>20181009</v>
      </c>
      <c r="E266">
        <v>282</v>
      </c>
      <c r="F266">
        <v>8</v>
      </c>
      <c r="G266">
        <v>2</v>
      </c>
      <c r="H266">
        <f t="shared" si="12"/>
        <v>0.8</v>
      </c>
      <c r="I266">
        <v>5</v>
      </c>
      <c r="J266">
        <v>0</v>
      </c>
      <c r="K266">
        <f t="shared" si="13"/>
        <v>1</v>
      </c>
      <c r="L266">
        <v>5</v>
      </c>
      <c r="M266">
        <v>0</v>
      </c>
      <c r="N266">
        <f t="shared" si="14"/>
        <v>1</v>
      </c>
      <c r="O266">
        <v>48.879999999999995</v>
      </c>
    </row>
    <row r="267" spans="1:16">
      <c r="A267" t="s">
        <v>2</v>
      </c>
      <c r="B267">
        <v>3147</v>
      </c>
      <c r="C267" t="s">
        <v>27</v>
      </c>
      <c r="D267">
        <v>20181009</v>
      </c>
      <c r="E267">
        <v>282</v>
      </c>
      <c r="F267">
        <v>7</v>
      </c>
      <c r="G267">
        <v>3</v>
      </c>
      <c r="H267">
        <f t="shared" si="12"/>
        <v>0.7</v>
      </c>
      <c r="I267">
        <v>5</v>
      </c>
      <c r="J267">
        <v>0</v>
      </c>
      <c r="K267">
        <f t="shared" si="13"/>
        <v>1</v>
      </c>
      <c r="L267">
        <v>5</v>
      </c>
      <c r="M267">
        <v>0</v>
      </c>
      <c r="N267">
        <f t="shared" si="14"/>
        <v>1</v>
      </c>
      <c r="O267">
        <v>51.480000000000004</v>
      </c>
    </row>
    <row r="268" spans="1:16">
      <c r="A268" t="s">
        <v>3</v>
      </c>
      <c r="B268">
        <v>3144</v>
      </c>
      <c r="C268" t="s">
        <v>27</v>
      </c>
      <c r="D268">
        <v>20181009</v>
      </c>
      <c r="E268">
        <v>282</v>
      </c>
      <c r="F268">
        <v>2</v>
      </c>
      <c r="G268">
        <v>1</v>
      </c>
      <c r="H268">
        <f t="shared" si="12"/>
        <v>0.66666666666666663</v>
      </c>
      <c r="I268">
        <v>5</v>
      </c>
      <c r="J268">
        <v>0</v>
      </c>
      <c r="K268">
        <f t="shared" si="13"/>
        <v>1</v>
      </c>
      <c r="L268">
        <v>5</v>
      </c>
      <c r="M268">
        <v>0</v>
      </c>
      <c r="N268">
        <f t="shared" si="14"/>
        <v>1</v>
      </c>
      <c r="O268">
        <v>48.620000000000005</v>
      </c>
    </row>
    <row r="269" spans="1:16">
      <c r="A269" t="s">
        <v>4</v>
      </c>
      <c r="B269">
        <v>3156</v>
      </c>
      <c r="C269" t="s">
        <v>27</v>
      </c>
      <c r="D269">
        <v>20181009</v>
      </c>
      <c r="E269">
        <v>282</v>
      </c>
      <c r="F269">
        <v>9</v>
      </c>
      <c r="G269">
        <v>1</v>
      </c>
      <c r="H269">
        <f t="shared" si="12"/>
        <v>0.9</v>
      </c>
      <c r="I269">
        <v>5</v>
      </c>
      <c r="J269">
        <v>0</v>
      </c>
      <c r="K269">
        <f t="shared" si="13"/>
        <v>1</v>
      </c>
      <c r="L269">
        <v>5</v>
      </c>
      <c r="M269">
        <v>0</v>
      </c>
      <c r="N269">
        <f t="shared" si="14"/>
        <v>1</v>
      </c>
      <c r="O269">
        <v>49.14</v>
      </c>
    </row>
    <row r="270" spans="1:16">
      <c r="A270" t="s">
        <v>5</v>
      </c>
      <c r="B270">
        <v>3154</v>
      </c>
      <c r="C270" t="s">
        <v>27</v>
      </c>
      <c r="D270">
        <v>20181009</v>
      </c>
      <c r="E270">
        <v>282</v>
      </c>
      <c r="F270">
        <v>6</v>
      </c>
      <c r="G270">
        <v>3</v>
      </c>
      <c r="H270">
        <f t="shared" si="12"/>
        <v>0.66666666666666663</v>
      </c>
      <c r="I270">
        <v>5</v>
      </c>
      <c r="J270">
        <v>0</v>
      </c>
      <c r="K270">
        <f t="shared" si="13"/>
        <v>1</v>
      </c>
      <c r="L270">
        <v>5</v>
      </c>
      <c r="M270">
        <v>0</v>
      </c>
      <c r="N270">
        <f t="shared" si="14"/>
        <v>1</v>
      </c>
      <c r="O270">
        <v>50.18</v>
      </c>
    </row>
    <row r="271" spans="1:16">
      <c r="A271" t="s">
        <v>6</v>
      </c>
      <c r="B271">
        <v>3143</v>
      </c>
      <c r="C271" t="s">
        <v>27</v>
      </c>
      <c r="D271">
        <v>20181009</v>
      </c>
      <c r="E271">
        <v>282</v>
      </c>
      <c r="F271">
        <v>6</v>
      </c>
      <c r="G271">
        <v>4</v>
      </c>
      <c r="H271">
        <f t="shared" si="12"/>
        <v>0.6</v>
      </c>
      <c r="I271">
        <v>5</v>
      </c>
      <c r="J271">
        <v>0</v>
      </c>
      <c r="K271">
        <f t="shared" si="13"/>
        <v>1</v>
      </c>
      <c r="L271">
        <v>4</v>
      </c>
      <c r="M271">
        <v>1</v>
      </c>
      <c r="N271">
        <f t="shared" si="14"/>
        <v>0.8</v>
      </c>
      <c r="O271">
        <v>48.36</v>
      </c>
    </row>
    <row r="272" spans="1:16">
      <c r="A272" t="s">
        <v>7</v>
      </c>
      <c r="B272">
        <v>3146</v>
      </c>
      <c r="C272" t="s">
        <v>27</v>
      </c>
      <c r="D272">
        <v>20181009</v>
      </c>
      <c r="E272">
        <v>282</v>
      </c>
      <c r="F272">
        <v>3</v>
      </c>
      <c r="G272">
        <v>7</v>
      </c>
      <c r="H272">
        <f t="shared" si="12"/>
        <v>0.3</v>
      </c>
      <c r="I272">
        <v>4</v>
      </c>
      <c r="J272">
        <v>1</v>
      </c>
      <c r="K272">
        <f t="shared" si="13"/>
        <v>0.8</v>
      </c>
      <c r="L272">
        <v>5</v>
      </c>
      <c r="M272">
        <v>0</v>
      </c>
      <c r="N272">
        <f t="shared" si="14"/>
        <v>1</v>
      </c>
      <c r="O272">
        <v>42.379999999999995</v>
      </c>
    </row>
    <row r="273" spans="1:16">
      <c r="A273" t="s">
        <v>8</v>
      </c>
      <c r="B273">
        <v>3151</v>
      </c>
      <c r="C273" t="s">
        <v>27</v>
      </c>
      <c r="D273">
        <v>20181009</v>
      </c>
      <c r="E273">
        <v>282</v>
      </c>
      <c r="F273">
        <v>3</v>
      </c>
      <c r="G273">
        <v>7</v>
      </c>
      <c r="H273">
        <f t="shared" si="12"/>
        <v>0.3</v>
      </c>
      <c r="I273">
        <v>5</v>
      </c>
      <c r="J273">
        <v>0</v>
      </c>
      <c r="K273">
        <f t="shared" si="13"/>
        <v>1</v>
      </c>
      <c r="L273">
        <v>5</v>
      </c>
      <c r="M273">
        <v>0</v>
      </c>
      <c r="N273">
        <f t="shared" si="14"/>
        <v>1</v>
      </c>
      <c r="O273">
        <v>56.16</v>
      </c>
    </row>
    <row r="274" spans="1:16">
      <c r="A274" t="s">
        <v>9</v>
      </c>
      <c r="B274">
        <v>3153</v>
      </c>
      <c r="C274" t="s">
        <v>27</v>
      </c>
      <c r="D274">
        <v>20181009</v>
      </c>
      <c r="E274">
        <v>282</v>
      </c>
      <c r="F274">
        <v>3</v>
      </c>
      <c r="G274">
        <v>7</v>
      </c>
      <c r="H274">
        <f t="shared" si="12"/>
        <v>0.3</v>
      </c>
      <c r="I274">
        <v>5</v>
      </c>
      <c r="J274">
        <v>0</v>
      </c>
      <c r="K274">
        <f t="shared" si="13"/>
        <v>1</v>
      </c>
      <c r="L274">
        <v>5</v>
      </c>
      <c r="M274">
        <v>0</v>
      </c>
      <c r="N274">
        <f t="shared" si="14"/>
        <v>1</v>
      </c>
      <c r="O274">
        <v>58.24</v>
      </c>
    </row>
    <row r="275" spans="1:16">
      <c r="A275" t="s">
        <v>10</v>
      </c>
      <c r="B275">
        <v>3145</v>
      </c>
      <c r="C275" t="s">
        <v>27</v>
      </c>
      <c r="D275">
        <v>20181009</v>
      </c>
      <c r="E275">
        <v>282</v>
      </c>
      <c r="F275">
        <v>6</v>
      </c>
      <c r="G275">
        <v>4</v>
      </c>
      <c r="H275">
        <f t="shared" si="12"/>
        <v>0.6</v>
      </c>
      <c r="I275">
        <v>5</v>
      </c>
      <c r="J275">
        <v>0</v>
      </c>
      <c r="K275">
        <f t="shared" si="13"/>
        <v>1</v>
      </c>
      <c r="L275">
        <v>3</v>
      </c>
      <c r="M275">
        <v>2</v>
      </c>
      <c r="N275">
        <f t="shared" si="14"/>
        <v>0.6</v>
      </c>
      <c r="O275">
        <v>44.720000000000006</v>
      </c>
    </row>
    <row r="276" spans="1:16">
      <c r="A276" t="s">
        <v>11</v>
      </c>
      <c r="B276">
        <v>3152</v>
      </c>
      <c r="C276" t="s">
        <v>27</v>
      </c>
      <c r="D276">
        <v>20181009</v>
      </c>
      <c r="E276">
        <v>282</v>
      </c>
      <c r="F276">
        <v>6</v>
      </c>
      <c r="G276">
        <v>4</v>
      </c>
      <c r="H276">
        <f t="shared" si="12"/>
        <v>0.6</v>
      </c>
      <c r="I276">
        <v>5</v>
      </c>
      <c r="J276">
        <v>0</v>
      </c>
      <c r="K276">
        <f t="shared" si="13"/>
        <v>1</v>
      </c>
      <c r="L276">
        <v>5</v>
      </c>
      <c r="M276">
        <v>0</v>
      </c>
      <c r="N276">
        <f t="shared" si="14"/>
        <v>1</v>
      </c>
      <c r="O276">
        <v>36.92</v>
      </c>
    </row>
    <row r="277" spans="1:16">
      <c r="A277" t="s">
        <v>12</v>
      </c>
      <c r="B277">
        <v>3148</v>
      </c>
      <c r="C277" t="s">
        <v>27</v>
      </c>
      <c r="D277">
        <v>20181009</v>
      </c>
      <c r="E277">
        <v>282</v>
      </c>
      <c r="F277">
        <v>2</v>
      </c>
      <c r="G277">
        <v>8</v>
      </c>
      <c r="H277">
        <f t="shared" si="12"/>
        <v>0.2</v>
      </c>
      <c r="I277">
        <v>5</v>
      </c>
      <c r="J277">
        <v>0</v>
      </c>
      <c r="K277">
        <f t="shared" si="13"/>
        <v>1</v>
      </c>
      <c r="L277">
        <v>5</v>
      </c>
      <c r="M277">
        <v>0</v>
      </c>
      <c r="N277">
        <f t="shared" si="14"/>
        <v>1</v>
      </c>
      <c r="O277">
        <v>44.2</v>
      </c>
    </row>
    <row r="278" spans="1:16">
      <c r="A278" s="2" t="s">
        <v>13</v>
      </c>
      <c r="B278" s="2">
        <v>3165</v>
      </c>
      <c r="C278" s="2" t="s">
        <v>28</v>
      </c>
      <c r="D278" s="2">
        <v>20181009</v>
      </c>
      <c r="E278" s="2">
        <v>282</v>
      </c>
      <c r="F278" s="2">
        <v>1</v>
      </c>
      <c r="G278" s="2">
        <v>9</v>
      </c>
      <c r="H278" s="2">
        <f t="shared" si="12"/>
        <v>0.1</v>
      </c>
      <c r="I278" s="2">
        <v>4</v>
      </c>
      <c r="J278" s="2">
        <v>1</v>
      </c>
      <c r="K278" s="2">
        <f t="shared" si="13"/>
        <v>0.8</v>
      </c>
      <c r="L278" s="2">
        <v>4</v>
      </c>
      <c r="M278" s="2">
        <v>1</v>
      </c>
      <c r="N278" s="2">
        <f t="shared" si="14"/>
        <v>0.8</v>
      </c>
      <c r="O278" s="2">
        <v>50.44</v>
      </c>
    </row>
    <row r="279" spans="1:16">
      <c r="A279" s="2" t="s">
        <v>14</v>
      </c>
      <c r="B279" s="2">
        <v>3159</v>
      </c>
      <c r="C279" s="2" t="s">
        <v>28</v>
      </c>
      <c r="D279" s="2">
        <v>20181009</v>
      </c>
      <c r="E279" s="2">
        <v>282</v>
      </c>
      <c r="F279" s="2">
        <v>5</v>
      </c>
      <c r="G279" s="2">
        <v>5</v>
      </c>
      <c r="H279" s="2">
        <f t="shared" si="12"/>
        <v>0.5</v>
      </c>
      <c r="I279" s="2">
        <v>4</v>
      </c>
      <c r="J279" s="2">
        <v>1</v>
      </c>
      <c r="K279" s="2">
        <f t="shared" si="13"/>
        <v>0.8</v>
      </c>
      <c r="L279" s="2">
        <v>5</v>
      </c>
      <c r="M279" s="2">
        <v>0</v>
      </c>
      <c r="N279" s="2">
        <f t="shared" si="14"/>
        <v>1</v>
      </c>
      <c r="O279" s="2">
        <v>52.52</v>
      </c>
    </row>
    <row r="280" spans="1:16">
      <c r="A280" s="2" t="s">
        <v>15</v>
      </c>
      <c r="B280" s="2">
        <v>3166</v>
      </c>
      <c r="C280" s="2" t="s">
        <v>28</v>
      </c>
      <c r="D280" s="2">
        <v>20181009</v>
      </c>
      <c r="E280" s="2">
        <v>282</v>
      </c>
      <c r="F280" s="2">
        <v>1</v>
      </c>
      <c r="G280" s="2">
        <v>9</v>
      </c>
      <c r="H280" s="2">
        <f t="shared" si="12"/>
        <v>0.1</v>
      </c>
      <c r="I280" s="2">
        <v>5</v>
      </c>
      <c r="J280" s="2">
        <v>0</v>
      </c>
      <c r="K280" s="2">
        <f t="shared" si="13"/>
        <v>1</v>
      </c>
      <c r="L280" s="2">
        <v>5</v>
      </c>
      <c r="M280" s="2">
        <v>0</v>
      </c>
      <c r="N280" s="2">
        <f t="shared" si="14"/>
        <v>1</v>
      </c>
      <c r="O280" s="2">
        <v>55.64</v>
      </c>
    </row>
    <row r="281" spans="1:16">
      <c r="A281" s="2" t="s">
        <v>16</v>
      </c>
      <c r="B281" s="2">
        <v>3149</v>
      </c>
      <c r="C281" s="2" t="s">
        <v>28</v>
      </c>
      <c r="D281" s="2">
        <v>20181009</v>
      </c>
      <c r="E281" s="2">
        <v>282</v>
      </c>
      <c r="F281" s="2">
        <v>5</v>
      </c>
      <c r="G281" s="2">
        <v>5</v>
      </c>
      <c r="H281" s="2">
        <f t="shared" si="12"/>
        <v>0.5</v>
      </c>
      <c r="I281" s="2">
        <v>5</v>
      </c>
      <c r="J281" s="2">
        <v>0</v>
      </c>
      <c r="K281" s="2">
        <f t="shared" si="13"/>
        <v>1</v>
      </c>
      <c r="L281" s="2">
        <v>4</v>
      </c>
      <c r="M281" s="2">
        <v>0</v>
      </c>
      <c r="N281" s="2">
        <f t="shared" si="14"/>
        <v>1</v>
      </c>
      <c r="O281" s="2">
        <v>45.5</v>
      </c>
    </row>
    <row r="282" spans="1:16" s="2" customFormat="1">
      <c r="A282" s="2" t="s">
        <v>17</v>
      </c>
      <c r="B282" s="2">
        <v>3162</v>
      </c>
      <c r="C282" s="2" t="s">
        <v>28</v>
      </c>
      <c r="D282" s="2">
        <v>20181009</v>
      </c>
      <c r="E282" s="2">
        <v>282</v>
      </c>
      <c r="F282" s="2">
        <v>1</v>
      </c>
      <c r="G282" s="2">
        <v>9</v>
      </c>
      <c r="H282" s="2">
        <f t="shared" si="12"/>
        <v>0.1</v>
      </c>
      <c r="I282" s="2">
        <v>1</v>
      </c>
      <c r="J282" s="2">
        <v>5</v>
      </c>
      <c r="K282" s="2">
        <f t="shared" si="13"/>
        <v>0.16666666666666666</v>
      </c>
      <c r="L282" s="2">
        <v>1</v>
      </c>
      <c r="M282" s="2">
        <v>3</v>
      </c>
      <c r="N282" s="2">
        <f t="shared" si="14"/>
        <v>0.25</v>
      </c>
      <c r="O282" s="2">
        <v>50.96</v>
      </c>
      <c r="P282" s="7" t="s">
        <v>92</v>
      </c>
    </row>
    <row r="283" spans="1:16">
      <c r="A283" s="2" t="s">
        <v>18</v>
      </c>
      <c r="B283" s="2">
        <v>3155</v>
      </c>
      <c r="C283" s="2" t="s">
        <v>28</v>
      </c>
      <c r="D283" s="2">
        <v>20181009</v>
      </c>
      <c r="E283" s="2">
        <v>282</v>
      </c>
      <c r="F283" s="2">
        <v>0</v>
      </c>
      <c r="G283" s="2">
        <v>10</v>
      </c>
      <c r="H283" s="2">
        <f t="shared" si="12"/>
        <v>0</v>
      </c>
      <c r="I283" s="2">
        <v>0</v>
      </c>
      <c r="J283" s="2">
        <v>5</v>
      </c>
      <c r="K283" s="2">
        <f t="shared" si="13"/>
        <v>0</v>
      </c>
      <c r="L283" s="2">
        <v>0</v>
      </c>
      <c r="M283" s="2">
        <v>5</v>
      </c>
      <c r="N283" s="2">
        <f t="shared" si="14"/>
        <v>0</v>
      </c>
      <c r="O283" s="2">
        <v>51.22</v>
      </c>
    </row>
    <row r="284" spans="1:16">
      <c r="A284" s="2" t="s">
        <v>19</v>
      </c>
      <c r="B284" s="2">
        <v>3157</v>
      </c>
      <c r="C284" s="2" t="s">
        <v>28</v>
      </c>
      <c r="D284" s="2">
        <v>20181009</v>
      </c>
      <c r="E284" s="2">
        <v>282</v>
      </c>
      <c r="F284" s="2">
        <v>3</v>
      </c>
      <c r="G284" s="2">
        <v>7</v>
      </c>
      <c r="H284" s="2">
        <f t="shared" si="12"/>
        <v>0.3</v>
      </c>
      <c r="I284" s="2">
        <v>2</v>
      </c>
      <c r="J284" s="2">
        <v>3</v>
      </c>
      <c r="K284" s="2">
        <f t="shared" si="13"/>
        <v>0.4</v>
      </c>
      <c r="L284" s="2">
        <v>5</v>
      </c>
      <c r="M284" s="2">
        <v>0</v>
      </c>
      <c r="N284" s="2">
        <f t="shared" si="14"/>
        <v>1</v>
      </c>
      <c r="O284" s="2">
        <v>51.220000000000006</v>
      </c>
    </row>
    <row r="285" spans="1:16">
      <c r="A285" s="2" t="s">
        <v>20</v>
      </c>
      <c r="B285" s="2">
        <v>3160</v>
      </c>
      <c r="C285" s="2" t="s">
        <v>28</v>
      </c>
      <c r="D285" s="2">
        <v>20181009</v>
      </c>
      <c r="E285" s="2">
        <v>282</v>
      </c>
      <c r="F285" s="2">
        <v>1</v>
      </c>
      <c r="G285" s="2">
        <v>9</v>
      </c>
      <c r="H285" s="2">
        <f t="shared" si="12"/>
        <v>0.1</v>
      </c>
      <c r="I285" s="2">
        <v>5</v>
      </c>
      <c r="J285" s="2">
        <v>0</v>
      </c>
      <c r="K285" s="2">
        <f t="shared" si="13"/>
        <v>1</v>
      </c>
      <c r="L285" s="2">
        <v>5</v>
      </c>
      <c r="M285" s="2">
        <v>0</v>
      </c>
      <c r="N285" s="2">
        <f t="shared" si="14"/>
        <v>1</v>
      </c>
      <c r="O285" s="2">
        <v>48.620000000000005</v>
      </c>
    </row>
    <row r="286" spans="1:16">
      <c r="A286" s="2" t="s">
        <v>21</v>
      </c>
      <c r="B286" s="2">
        <v>3163</v>
      </c>
      <c r="C286" s="2" t="s">
        <v>28</v>
      </c>
      <c r="D286" s="2">
        <v>20181009</v>
      </c>
      <c r="E286" s="2">
        <v>282</v>
      </c>
      <c r="F286" s="2">
        <v>2</v>
      </c>
      <c r="G286" s="2">
        <v>7</v>
      </c>
      <c r="H286" s="2">
        <f t="shared" si="12"/>
        <v>0.22222222222222221</v>
      </c>
      <c r="I286" s="2">
        <v>3</v>
      </c>
      <c r="J286" s="2">
        <v>2</v>
      </c>
      <c r="K286" s="2">
        <f t="shared" si="13"/>
        <v>0.6</v>
      </c>
      <c r="L286" s="2">
        <v>3</v>
      </c>
      <c r="M286" s="2">
        <v>2</v>
      </c>
      <c r="N286" s="2">
        <f t="shared" si="14"/>
        <v>0.6</v>
      </c>
      <c r="O286" s="2">
        <v>44.980000000000004</v>
      </c>
    </row>
    <row r="287" spans="1:16">
      <c r="A287" s="2" t="s">
        <v>22</v>
      </c>
      <c r="B287" s="2">
        <v>3164</v>
      </c>
      <c r="C287" s="2" t="s">
        <v>28</v>
      </c>
      <c r="D287" s="2">
        <v>20181009</v>
      </c>
      <c r="E287" s="2">
        <v>282</v>
      </c>
      <c r="F287" s="2">
        <v>0</v>
      </c>
      <c r="G287" s="2">
        <v>11</v>
      </c>
      <c r="H287" s="2">
        <f t="shared" si="12"/>
        <v>0</v>
      </c>
      <c r="I287" s="2">
        <v>3</v>
      </c>
      <c r="J287" s="2">
        <v>2</v>
      </c>
      <c r="K287" s="2">
        <f t="shared" si="13"/>
        <v>0.6</v>
      </c>
      <c r="L287" s="2">
        <v>5</v>
      </c>
      <c r="M287" s="2">
        <v>0</v>
      </c>
      <c r="N287" s="2">
        <f t="shared" si="14"/>
        <v>1</v>
      </c>
      <c r="O287" s="2">
        <v>43.42</v>
      </c>
    </row>
    <row r="288" spans="1:16">
      <c r="A288" s="2" t="s">
        <v>23</v>
      </c>
      <c r="B288" s="2">
        <v>3150</v>
      </c>
      <c r="C288" s="2" t="s">
        <v>28</v>
      </c>
      <c r="D288" s="2">
        <v>20181009</v>
      </c>
      <c r="E288" s="2">
        <v>282</v>
      </c>
      <c r="F288" s="2">
        <v>1</v>
      </c>
      <c r="G288" s="2">
        <v>9</v>
      </c>
      <c r="H288" s="2">
        <f t="shared" si="12"/>
        <v>0.1</v>
      </c>
      <c r="I288" s="2">
        <v>0</v>
      </c>
      <c r="J288" s="2">
        <v>5</v>
      </c>
      <c r="K288" s="2">
        <f t="shared" si="13"/>
        <v>0</v>
      </c>
      <c r="L288" s="2">
        <v>1</v>
      </c>
      <c r="M288" s="2">
        <v>4</v>
      </c>
      <c r="N288" s="2">
        <f t="shared" si="14"/>
        <v>0.2</v>
      </c>
      <c r="O288" s="2">
        <v>39.78</v>
      </c>
    </row>
    <row r="289" spans="1:15">
      <c r="A289" s="2" t="s">
        <v>24</v>
      </c>
      <c r="B289" s="2">
        <v>3158</v>
      </c>
      <c r="C289" s="2" t="s">
        <v>28</v>
      </c>
      <c r="D289" s="2">
        <v>20181009</v>
      </c>
      <c r="E289" s="2">
        <v>282</v>
      </c>
      <c r="F289" s="2">
        <v>9</v>
      </c>
      <c r="G289" s="2">
        <v>0</v>
      </c>
      <c r="H289" s="2">
        <f t="shared" si="12"/>
        <v>1</v>
      </c>
      <c r="I289" s="2">
        <v>5</v>
      </c>
      <c r="J289" s="2">
        <v>0</v>
      </c>
      <c r="K289" s="2">
        <f t="shared" si="13"/>
        <v>1</v>
      </c>
      <c r="L289" s="2">
        <v>4</v>
      </c>
      <c r="M289" s="2">
        <v>1</v>
      </c>
      <c r="N289" s="2">
        <f t="shared" si="14"/>
        <v>0.8</v>
      </c>
      <c r="O289" s="2">
        <v>33.800000000000004</v>
      </c>
    </row>
    <row r="290" spans="1:15">
      <c r="A290" t="s">
        <v>1</v>
      </c>
      <c r="B290">
        <v>3161</v>
      </c>
      <c r="C290" t="s">
        <v>27</v>
      </c>
      <c r="D290" s="2">
        <v>20181025</v>
      </c>
      <c r="E290" s="2">
        <v>298</v>
      </c>
      <c r="F290" s="2">
        <v>5</v>
      </c>
      <c r="G290" s="2">
        <v>5</v>
      </c>
      <c r="H290" s="2">
        <f t="shared" si="12"/>
        <v>0.5</v>
      </c>
      <c r="I290" s="2">
        <v>5</v>
      </c>
      <c r="J290" s="2">
        <v>0</v>
      </c>
      <c r="K290" s="2">
        <f t="shared" si="13"/>
        <v>1</v>
      </c>
      <c r="L290" s="2">
        <v>5</v>
      </c>
      <c r="M290" s="2">
        <v>0</v>
      </c>
      <c r="N290" s="2">
        <f t="shared" si="14"/>
        <v>1</v>
      </c>
      <c r="O290">
        <v>48.879999999999995</v>
      </c>
    </row>
    <row r="291" spans="1:15">
      <c r="A291" t="s">
        <v>2</v>
      </c>
      <c r="B291">
        <v>3147</v>
      </c>
      <c r="C291" t="s">
        <v>27</v>
      </c>
      <c r="D291" s="2">
        <v>20181025</v>
      </c>
      <c r="E291" s="2">
        <v>298</v>
      </c>
      <c r="F291" s="2">
        <v>6</v>
      </c>
      <c r="G291" s="2">
        <v>4</v>
      </c>
      <c r="H291" s="2">
        <f t="shared" si="12"/>
        <v>0.6</v>
      </c>
      <c r="I291" s="2">
        <v>5</v>
      </c>
      <c r="J291" s="2">
        <v>0</v>
      </c>
      <c r="K291" s="2">
        <f t="shared" si="13"/>
        <v>1</v>
      </c>
      <c r="L291" s="2">
        <v>5</v>
      </c>
      <c r="M291" s="2">
        <v>0</v>
      </c>
      <c r="N291" s="2">
        <f t="shared" si="14"/>
        <v>1</v>
      </c>
      <c r="O291">
        <v>51.480000000000004</v>
      </c>
    </row>
    <row r="292" spans="1:15">
      <c r="A292" t="s">
        <v>3</v>
      </c>
      <c r="B292">
        <v>3144</v>
      </c>
      <c r="C292" t="s">
        <v>27</v>
      </c>
      <c r="D292" s="2">
        <v>20181025</v>
      </c>
      <c r="E292" s="2">
        <v>298</v>
      </c>
      <c r="F292" s="2">
        <v>2</v>
      </c>
      <c r="G292" s="2">
        <v>1</v>
      </c>
      <c r="H292" s="2">
        <f t="shared" si="12"/>
        <v>0.66666666666666663</v>
      </c>
      <c r="I292" s="2">
        <v>5</v>
      </c>
      <c r="J292" s="2">
        <v>0</v>
      </c>
      <c r="K292" s="2">
        <f t="shared" si="13"/>
        <v>1</v>
      </c>
      <c r="L292" s="2">
        <v>5</v>
      </c>
      <c r="M292" s="2">
        <v>0</v>
      </c>
      <c r="N292" s="2">
        <f t="shared" si="14"/>
        <v>1</v>
      </c>
      <c r="O292">
        <v>48.620000000000005</v>
      </c>
    </row>
    <row r="293" spans="1:15">
      <c r="A293" t="s">
        <v>4</v>
      </c>
      <c r="B293">
        <v>3156</v>
      </c>
      <c r="C293" t="s">
        <v>27</v>
      </c>
      <c r="D293" s="2">
        <v>20181025</v>
      </c>
      <c r="E293" s="2">
        <v>298</v>
      </c>
      <c r="F293" s="2">
        <v>6</v>
      </c>
      <c r="G293" s="2">
        <v>4</v>
      </c>
      <c r="H293" s="2">
        <f t="shared" si="12"/>
        <v>0.6</v>
      </c>
      <c r="I293" s="2">
        <v>5</v>
      </c>
      <c r="J293" s="2">
        <v>0</v>
      </c>
      <c r="K293" s="2">
        <f t="shared" si="13"/>
        <v>1</v>
      </c>
      <c r="L293" s="2">
        <v>5</v>
      </c>
      <c r="M293" s="2">
        <v>0</v>
      </c>
      <c r="N293" s="2">
        <f t="shared" si="14"/>
        <v>1</v>
      </c>
      <c r="O293">
        <v>49.14</v>
      </c>
    </row>
    <row r="294" spans="1:15">
      <c r="A294" t="s">
        <v>5</v>
      </c>
      <c r="B294">
        <v>3154</v>
      </c>
      <c r="C294" t="s">
        <v>27</v>
      </c>
      <c r="D294" s="2">
        <v>20181025</v>
      </c>
      <c r="E294" s="2">
        <v>298</v>
      </c>
      <c r="F294" s="2">
        <v>5</v>
      </c>
      <c r="G294" s="2">
        <v>4</v>
      </c>
      <c r="H294" s="2">
        <f t="shared" si="12"/>
        <v>0.55555555555555558</v>
      </c>
      <c r="I294" s="2">
        <v>5</v>
      </c>
      <c r="J294" s="2">
        <v>0</v>
      </c>
      <c r="K294" s="2">
        <f t="shared" si="13"/>
        <v>1</v>
      </c>
      <c r="L294" s="2">
        <v>5</v>
      </c>
      <c r="M294" s="2">
        <v>0</v>
      </c>
      <c r="N294" s="2">
        <f t="shared" si="14"/>
        <v>1</v>
      </c>
      <c r="O294">
        <v>50.18</v>
      </c>
    </row>
    <row r="295" spans="1:15">
      <c r="A295" t="s">
        <v>6</v>
      </c>
      <c r="B295">
        <v>3143</v>
      </c>
      <c r="C295" t="s">
        <v>27</v>
      </c>
      <c r="D295" s="2">
        <v>20181025</v>
      </c>
      <c r="E295" s="2">
        <v>298</v>
      </c>
      <c r="F295" s="2">
        <v>1</v>
      </c>
      <c r="G295" s="2">
        <v>9</v>
      </c>
      <c r="H295" s="2">
        <f t="shared" si="12"/>
        <v>0.1</v>
      </c>
      <c r="I295" s="2">
        <v>5</v>
      </c>
      <c r="J295" s="2">
        <v>0</v>
      </c>
      <c r="K295" s="2">
        <f t="shared" si="13"/>
        <v>1</v>
      </c>
      <c r="L295" s="2">
        <v>4</v>
      </c>
      <c r="M295" s="2">
        <v>1</v>
      </c>
      <c r="N295" s="2">
        <f t="shared" si="14"/>
        <v>0.8</v>
      </c>
      <c r="O295">
        <v>48.36</v>
      </c>
    </row>
    <row r="296" spans="1:15">
      <c r="A296" t="s">
        <v>7</v>
      </c>
      <c r="B296">
        <v>3146</v>
      </c>
      <c r="C296" t="s">
        <v>27</v>
      </c>
      <c r="D296" s="2">
        <v>20181025</v>
      </c>
      <c r="E296" s="2">
        <v>298</v>
      </c>
      <c r="F296" s="2">
        <v>2</v>
      </c>
      <c r="G296" s="2">
        <v>8</v>
      </c>
      <c r="H296" s="2">
        <f t="shared" si="12"/>
        <v>0.2</v>
      </c>
      <c r="I296" s="2">
        <v>4</v>
      </c>
      <c r="J296" s="2">
        <v>1</v>
      </c>
      <c r="K296" s="2">
        <f t="shared" si="13"/>
        <v>0.8</v>
      </c>
      <c r="L296" s="2">
        <v>5</v>
      </c>
      <c r="M296" s="2">
        <v>0</v>
      </c>
      <c r="N296" s="2">
        <f t="shared" si="14"/>
        <v>1</v>
      </c>
      <c r="O296">
        <v>42.379999999999995</v>
      </c>
    </row>
    <row r="297" spans="1:15">
      <c r="A297" t="s">
        <v>8</v>
      </c>
      <c r="B297">
        <v>3151</v>
      </c>
      <c r="C297" t="s">
        <v>27</v>
      </c>
      <c r="D297" s="2">
        <v>20181025</v>
      </c>
      <c r="E297" s="2">
        <v>298</v>
      </c>
      <c r="F297" s="2">
        <v>2</v>
      </c>
      <c r="G297" s="2">
        <v>8</v>
      </c>
      <c r="H297" s="2">
        <f t="shared" si="12"/>
        <v>0.2</v>
      </c>
      <c r="I297" s="2">
        <v>5</v>
      </c>
      <c r="J297" s="2">
        <v>0</v>
      </c>
      <c r="K297" s="2">
        <f t="shared" si="13"/>
        <v>1</v>
      </c>
      <c r="L297" s="2">
        <v>5</v>
      </c>
      <c r="M297" s="2">
        <v>0</v>
      </c>
      <c r="N297" s="2">
        <f t="shared" si="14"/>
        <v>1</v>
      </c>
      <c r="O297">
        <v>56.16</v>
      </c>
    </row>
    <row r="298" spans="1:15">
      <c r="A298" t="s">
        <v>9</v>
      </c>
      <c r="B298">
        <v>3153</v>
      </c>
      <c r="C298" t="s">
        <v>27</v>
      </c>
      <c r="D298" s="2">
        <v>20181025</v>
      </c>
      <c r="E298" s="2">
        <v>298</v>
      </c>
      <c r="F298" s="2">
        <v>3</v>
      </c>
      <c r="G298" s="2">
        <v>7</v>
      </c>
      <c r="H298" s="2">
        <f t="shared" si="12"/>
        <v>0.3</v>
      </c>
      <c r="I298" s="2">
        <v>5</v>
      </c>
      <c r="J298" s="2">
        <v>0</v>
      </c>
      <c r="K298" s="2">
        <f t="shared" si="13"/>
        <v>1</v>
      </c>
      <c r="L298" s="2">
        <v>5</v>
      </c>
      <c r="M298" s="2">
        <v>0</v>
      </c>
      <c r="N298" s="2">
        <f t="shared" si="14"/>
        <v>1</v>
      </c>
      <c r="O298">
        <v>58.24</v>
      </c>
    </row>
    <row r="299" spans="1:15">
      <c r="A299" t="s">
        <v>10</v>
      </c>
      <c r="B299">
        <v>3145</v>
      </c>
      <c r="C299" t="s">
        <v>27</v>
      </c>
      <c r="D299" s="2">
        <v>20181025</v>
      </c>
      <c r="E299" s="2">
        <v>298</v>
      </c>
      <c r="F299" s="2">
        <v>2</v>
      </c>
      <c r="G299" s="2">
        <v>8</v>
      </c>
      <c r="H299" s="2">
        <f t="shared" si="12"/>
        <v>0.2</v>
      </c>
      <c r="I299" s="2">
        <v>5</v>
      </c>
      <c r="J299" s="2">
        <v>0</v>
      </c>
      <c r="K299" s="2">
        <f t="shared" si="13"/>
        <v>1</v>
      </c>
      <c r="L299" s="2">
        <v>2</v>
      </c>
      <c r="M299" s="2">
        <v>3</v>
      </c>
      <c r="N299" s="2">
        <f t="shared" si="14"/>
        <v>0.4</v>
      </c>
      <c r="O299">
        <v>44.720000000000006</v>
      </c>
    </row>
    <row r="300" spans="1:15">
      <c r="A300" t="s">
        <v>11</v>
      </c>
      <c r="B300">
        <v>3152</v>
      </c>
      <c r="C300" t="s">
        <v>27</v>
      </c>
      <c r="D300" s="2">
        <v>20181025</v>
      </c>
      <c r="E300" s="2">
        <v>298</v>
      </c>
      <c r="F300" s="2">
        <v>2</v>
      </c>
      <c r="G300" s="2">
        <v>8</v>
      </c>
      <c r="H300" s="2">
        <f t="shared" si="12"/>
        <v>0.2</v>
      </c>
      <c r="I300" s="2">
        <v>5</v>
      </c>
      <c r="J300" s="2">
        <v>0</v>
      </c>
      <c r="K300" s="2">
        <f t="shared" si="13"/>
        <v>1</v>
      </c>
      <c r="L300" s="2">
        <v>5</v>
      </c>
      <c r="M300" s="2">
        <v>0</v>
      </c>
      <c r="N300" s="2">
        <f t="shared" si="14"/>
        <v>1</v>
      </c>
      <c r="O300">
        <v>36.92</v>
      </c>
    </row>
    <row r="301" spans="1:15">
      <c r="A301" t="s">
        <v>12</v>
      </c>
      <c r="B301">
        <v>3148</v>
      </c>
      <c r="C301" t="s">
        <v>27</v>
      </c>
      <c r="D301" s="2">
        <v>20181025</v>
      </c>
      <c r="E301" s="2">
        <v>298</v>
      </c>
      <c r="F301" s="2">
        <v>2</v>
      </c>
      <c r="G301" s="2">
        <v>8</v>
      </c>
      <c r="H301" s="2">
        <f t="shared" si="12"/>
        <v>0.2</v>
      </c>
      <c r="I301" s="2">
        <v>5</v>
      </c>
      <c r="J301" s="2">
        <v>0</v>
      </c>
      <c r="K301" s="2">
        <f t="shared" si="13"/>
        <v>1</v>
      </c>
      <c r="L301" s="2">
        <v>5</v>
      </c>
      <c r="M301" s="2">
        <v>0</v>
      </c>
      <c r="N301" s="2">
        <f t="shared" si="14"/>
        <v>1</v>
      </c>
      <c r="O301">
        <v>44.2</v>
      </c>
    </row>
    <row r="302" spans="1:15">
      <c r="A302" s="2" t="s">
        <v>13</v>
      </c>
      <c r="B302" s="2">
        <v>3165</v>
      </c>
      <c r="C302" s="2" t="s">
        <v>28</v>
      </c>
      <c r="D302" s="2">
        <v>20181025</v>
      </c>
      <c r="E302" s="2">
        <v>298</v>
      </c>
      <c r="F302" s="2">
        <v>1</v>
      </c>
      <c r="G302" s="2">
        <v>9</v>
      </c>
      <c r="H302" s="2">
        <f t="shared" si="12"/>
        <v>0.1</v>
      </c>
      <c r="I302" s="2">
        <v>3</v>
      </c>
      <c r="J302" s="2">
        <v>2</v>
      </c>
      <c r="K302" s="2">
        <f t="shared" si="13"/>
        <v>0.6</v>
      </c>
      <c r="L302" s="2">
        <v>4</v>
      </c>
      <c r="M302" s="2">
        <v>1</v>
      </c>
      <c r="N302" s="2">
        <f t="shared" si="14"/>
        <v>0.8</v>
      </c>
      <c r="O302" s="2">
        <v>50.44</v>
      </c>
    </row>
    <row r="303" spans="1:15">
      <c r="A303" s="2" t="s">
        <v>14</v>
      </c>
      <c r="B303" s="2">
        <v>3159</v>
      </c>
      <c r="C303" s="2" t="s">
        <v>28</v>
      </c>
      <c r="D303" s="2">
        <v>20181025</v>
      </c>
      <c r="E303" s="2">
        <v>298</v>
      </c>
      <c r="F303" s="2">
        <v>1</v>
      </c>
      <c r="G303" s="2">
        <v>9</v>
      </c>
      <c r="H303" s="2">
        <f t="shared" si="12"/>
        <v>0.1</v>
      </c>
      <c r="I303" s="2">
        <v>3</v>
      </c>
      <c r="J303" s="2">
        <v>2</v>
      </c>
      <c r="K303" s="2">
        <f t="shared" si="13"/>
        <v>0.6</v>
      </c>
      <c r="L303" s="2">
        <v>4</v>
      </c>
      <c r="M303" s="2">
        <v>1</v>
      </c>
      <c r="N303" s="2">
        <f t="shared" si="14"/>
        <v>0.8</v>
      </c>
      <c r="O303" s="2">
        <v>52.52</v>
      </c>
    </row>
    <row r="304" spans="1:15">
      <c r="A304" s="2" t="s">
        <v>15</v>
      </c>
      <c r="B304" s="2">
        <v>3166</v>
      </c>
      <c r="C304" s="2" t="s">
        <v>28</v>
      </c>
      <c r="D304" s="2">
        <v>20181025</v>
      </c>
      <c r="E304" s="2">
        <v>298</v>
      </c>
      <c r="F304" s="2">
        <v>0</v>
      </c>
      <c r="G304" s="2">
        <v>10</v>
      </c>
      <c r="H304" s="2">
        <f t="shared" si="12"/>
        <v>0</v>
      </c>
      <c r="I304" s="2">
        <v>5</v>
      </c>
      <c r="J304" s="2">
        <v>0</v>
      </c>
      <c r="K304" s="2">
        <f t="shared" si="13"/>
        <v>1</v>
      </c>
      <c r="L304" s="2">
        <v>5</v>
      </c>
      <c r="M304" s="2">
        <v>0</v>
      </c>
      <c r="N304" s="2">
        <f t="shared" si="14"/>
        <v>1</v>
      </c>
      <c r="O304" s="2">
        <v>55.64</v>
      </c>
    </row>
    <row r="305" spans="1:16">
      <c r="A305" s="2" t="s">
        <v>16</v>
      </c>
      <c r="B305" s="2">
        <v>3149</v>
      </c>
      <c r="C305" s="2" t="s">
        <v>28</v>
      </c>
      <c r="D305" s="2">
        <v>20181025</v>
      </c>
      <c r="E305" s="2">
        <v>298</v>
      </c>
      <c r="F305" s="2">
        <v>2</v>
      </c>
      <c r="G305" s="2">
        <v>8</v>
      </c>
      <c r="H305" s="2">
        <f t="shared" si="12"/>
        <v>0.2</v>
      </c>
      <c r="I305" s="2">
        <v>5</v>
      </c>
      <c r="J305" s="2">
        <v>0</v>
      </c>
      <c r="K305" s="2">
        <f t="shared" si="13"/>
        <v>1</v>
      </c>
      <c r="L305" s="2">
        <v>4</v>
      </c>
      <c r="M305" s="2">
        <v>0</v>
      </c>
      <c r="N305" s="2">
        <f t="shared" si="14"/>
        <v>1</v>
      </c>
      <c r="O305" s="2">
        <v>45.5</v>
      </c>
    </row>
    <row r="306" spans="1:16" s="2" customFormat="1">
      <c r="A306" s="2" t="s">
        <v>17</v>
      </c>
      <c r="B306" s="2">
        <v>3162</v>
      </c>
      <c r="C306" s="2" t="s">
        <v>28</v>
      </c>
      <c r="D306" s="2">
        <v>20181025</v>
      </c>
      <c r="E306" s="2">
        <v>298</v>
      </c>
      <c r="F306" s="2">
        <v>1</v>
      </c>
      <c r="G306" s="2">
        <v>9</v>
      </c>
      <c r="H306" s="2">
        <f t="shared" ref="H306:H369" si="15">F306/(F306+G306)</f>
        <v>0.1</v>
      </c>
      <c r="I306" s="2">
        <v>0</v>
      </c>
      <c r="J306" s="2">
        <v>6</v>
      </c>
      <c r="K306" s="2">
        <f t="shared" ref="K306:K369" si="16">I306/(I306+J306)</f>
        <v>0</v>
      </c>
      <c r="L306" s="2">
        <v>1</v>
      </c>
      <c r="M306" s="2">
        <v>3</v>
      </c>
      <c r="N306" s="2">
        <f t="shared" ref="N306:N369" si="17">L306/(L306+M306)</f>
        <v>0.25</v>
      </c>
      <c r="O306" s="2">
        <v>50.96</v>
      </c>
      <c r="P306" s="2" t="s">
        <v>94</v>
      </c>
    </row>
    <row r="307" spans="1:16">
      <c r="A307" s="2" t="s">
        <v>18</v>
      </c>
      <c r="B307" s="2">
        <v>3155</v>
      </c>
      <c r="C307" s="2" t="s">
        <v>28</v>
      </c>
      <c r="D307" s="2">
        <v>20181025</v>
      </c>
      <c r="E307" s="2">
        <v>298</v>
      </c>
      <c r="F307" s="2">
        <v>0</v>
      </c>
      <c r="G307" s="2">
        <v>10</v>
      </c>
      <c r="H307" s="2">
        <f t="shared" si="15"/>
        <v>0</v>
      </c>
      <c r="I307" s="2">
        <v>0</v>
      </c>
      <c r="J307" s="2">
        <v>5</v>
      </c>
      <c r="K307" s="2">
        <f t="shared" si="16"/>
        <v>0</v>
      </c>
      <c r="L307" s="2">
        <v>0</v>
      </c>
      <c r="M307" s="2">
        <v>5</v>
      </c>
      <c r="N307" s="2">
        <f t="shared" si="17"/>
        <v>0</v>
      </c>
      <c r="O307" s="2">
        <v>51.22</v>
      </c>
    </row>
    <row r="308" spans="1:16">
      <c r="A308" s="2" t="s">
        <v>19</v>
      </c>
      <c r="B308" s="2">
        <v>3157</v>
      </c>
      <c r="C308" s="2" t="s">
        <v>28</v>
      </c>
      <c r="D308" s="2">
        <v>20181025</v>
      </c>
      <c r="E308" s="2">
        <v>298</v>
      </c>
      <c r="F308" s="2">
        <v>1</v>
      </c>
      <c r="G308" s="2">
        <v>9</v>
      </c>
      <c r="H308" s="2">
        <f t="shared" si="15"/>
        <v>0.1</v>
      </c>
      <c r="I308" s="2">
        <v>0</v>
      </c>
      <c r="J308" s="2">
        <v>5</v>
      </c>
      <c r="K308" s="2">
        <f t="shared" si="16"/>
        <v>0</v>
      </c>
      <c r="L308" s="2">
        <v>5</v>
      </c>
      <c r="M308" s="2">
        <v>0</v>
      </c>
      <c r="N308" s="2">
        <f t="shared" si="17"/>
        <v>1</v>
      </c>
      <c r="O308" s="2">
        <v>51.220000000000006</v>
      </c>
    </row>
    <row r="309" spans="1:16">
      <c r="A309" s="2" t="s">
        <v>20</v>
      </c>
      <c r="B309" s="2">
        <v>3160</v>
      </c>
      <c r="C309" s="2" t="s">
        <v>28</v>
      </c>
      <c r="D309" s="2">
        <v>20181025</v>
      </c>
      <c r="E309" s="2">
        <v>298</v>
      </c>
      <c r="F309" s="2">
        <v>0</v>
      </c>
      <c r="G309" s="2">
        <v>10</v>
      </c>
      <c r="H309" s="2">
        <f t="shared" si="15"/>
        <v>0</v>
      </c>
      <c r="I309" s="2">
        <v>5</v>
      </c>
      <c r="J309" s="2">
        <v>0</v>
      </c>
      <c r="K309" s="2">
        <f t="shared" si="16"/>
        <v>1</v>
      </c>
      <c r="L309" s="2">
        <v>5</v>
      </c>
      <c r="M309" s="2">
        <v>0</v>
      </c>
      <c r="N309" s="2">
        <f t="shared" si="17"/>
        <v>1</v>
      </c>
      <c r="O309" s="2">
        <v>48.620000000000005</v>
      </c>
    </row>
    <row r="310" spans="1:16">
      <c r="A310" s="2" t="s">
        <v>21</v>
      </c>
      <c r="B310" s="2">
        <v>3163</v>
      </c>
      <c r="C310" s="2" t="s">
        <v>28</v>
      </c>
      <c r="D310" s="2">
        <v>20181025</v>
      </c>
      <c r="E310" s="2">
        <v>298</v>
      </c>
      <c r="F310" s="2">
        <v>1</v>
      </c>
      <c r="G310" s="2">
        <v>8</v>
      </c>
      <c r="H310" s="2">
        <f t="shared" si="15"/>
        <v>0.1111111111111111</v>
      </c>
      <c r="I310" s="2">
        <v>3</v>
      </c>
      <c r="J310" s="2">
        <v>2</v>
      </c>
      <c r="K310" s="2">
        <f t="shared" si="16"/>
        <v>0.6</v>
      </c>
      <c r="L310" s="2">
        <v>3</v>
      </c>
      <c r="M310" s="2">
        <v>2</v>
      </c>
      <c r="N310" s="2">
        <f t="shared" si="17"/>
        <v>0.6</v>
      </c>
      <c r="O310" s="2">
        <v>44.980000000000004</v>
      </c>
    </row>
    <row r="311" spans="1:16">
      <c r="A311" s="2" t="s">
        <v>22</v>
      </c>
      <c r="B311" s="2">
        <v>3164</v>
      </c>
      <c r="C311" s="2" t="s">
        <v>28</v>
      </c>
      <c r="D311" s="2">
        <v>20181025</v>
      </c>
      <c r="E311" s="2">
        <v>298</v>
      </c>
      <c r="F311" s="2">
        <v>0</v>
      </c>
      <c r="G311" s="2">
        <v>11</v>
      </c>
      <c r="H311" s="2">
        <f t="shared" si="15"/>
        <v>0</v>
      </c>
      <c r="I311" s="2">
        <v>2</v>
      </c>
      <c r="J311" s="2">
        <v>3</v>
      </c>
      <c r="K311" s="2">
        <f t="shared" si="16"/>
        <v>0.4</v>
      </c>
      <c r="L311" s="2">
        <v>3</v>
      </c>
      <c r="M311" s="2">
        <v>2</v>
      </c>
      <c r="N311" s="2">
        <f t="shared" si="17"/>
        <v>0.6</v>
      </c>
      <c r="O311" s="2">
        <v>43.42</v>
      </c>
    </row>
    <row r="312" spans="1:16">
      <c r="A312" s="2" t="s">
        <v>23</v>
      </c>
      <c r="B312" s="2">
        <v>3150</v>
      </c>
      <c r="C312" s="2" t="s">
        <v>28</v>
      </c>
      <c r="D312" s="2">
        <v>20181025</v>
      </c>
      <c r="E312" s="2">
        <v>298</v>
      </c>
      <c r="F312" s="2">
        <v>0</v>
      </c>
      <c r="G312" s="2">
        <v>10</v>
      </c>
      <c r="H312" s="2">
        <f t="shared" si="15"/>
        <v>0</v>
      </c>
      <c r="I312" s="2">
        <v>0</v>
      </c>
      <c r="J312" s="2">
        <v>5</v>
      </c>
      <c r="K312" s="2">
        <f t="shared" si="16"/>
        <v>0</v>
      </c>
      <c r="L312" s="2">
        <v>1</v>
      </c>
      <c r="M312" s="2">
        <v>4</v>
      </c>
      <c r="N312" s="2">
        <f t="shared" si="17"/>
        <v>0.2</v>
      </c>
      <c r="O312" s="2">
        <v>39.78</v>
      </c>
    </row>
    <row r="313" spans="1:16">
      <c r="A313" s="2" t="s">
        <v>24</v>
      </c>
      <c r="B313" s="2">
        <v>3158</v>
      </c>
      <c r="C313" s="2" t="s">
        <v>28</v>
      </c>
      <c r="D313" s="2">
        <v>20181025</v>
      </c>
      <c r="E313" s="2">
        <v>298</v>
      </c>
      <c r="F313" s="2">
        <v>5</v>
      </c>
      <c r="G313" s="2">
        <v>4</v>
      </c>
      <c r="H313" s="2">
        <f t="shared" si="15"/>
        <v>0.55555555555555558</v>
      </c>
      <c r="I313" s="2">
        <v>5</v>
      </c>
      <c r="J313" s="2">
        <v>0</v>
      </c>
      <c r="K313" s="2">
        <f t="shared" si="16"/>
        <v>1</v>
      </c>
      <c r="L313" s="2">
        <v>4</v>
      </c>
      <c r="M313" s="2">
        <v>1</v>
      </c>
      <c r="N313" s="2">
        <f t="shared" si="17"/>
        <v>0.8</v>
      </c>
      <c r="O313" s="2">
        <v>33.800000000000004</v>
      </c>
    </row>
    <row r="314" spans="1:16">
      <c r="A314" t="s">
        <v>1</v>
      </c>
      <c r="B314">
        <v>3161</v>
      </c>
      <c r="C314" t="s">
        <v>27</v>
      </c>
      <c r="D314" s="2">
        <v>20181114</v>
      </c>
      <c r="E314" s="2">
        <v>318</v>
      </c>
      <c r="F314" s="2">
        <v>2</v>
      </c>
      <c r="G314" s="2">
        <v>8</v>
      </c>
      <c r="H314" s="2">
        <f t="shared" si="15"/>
        <v>0.2</v>
      </c>
      <c r="I314" s="2">
        <v>5</v>
      </c>
      <c r="J314" s="2">
        <v>0</v>
      </c>
      <c r="K314" s="2">
        <f t="shared" si="16"/>
        <v>1</v>
      </c>
      <c r="L314" s="2">
        <v>5</v>
      </c>
      <c r="M314" s="2">
        <v>0</v>
      </c>
      <c r="N314" s="2">
        <f t="shared" si="17"/>
        <v>1</v>
      </c>
      <c r="O314">
        <v>48.879999999999995</v>
      </c>
    </row>
    <row r="315" spans="1:16">
      <c r="A315" t="s">
        <v>2</v>
      </c>
      <c r="B315">
        <v>3147</v>
      </c>
      <c r="C315" t="s">
        <v>27</v>
      </c>
      <c r="D315" s="2">
        <v>20181114</v>
      </c>
      <c r="E315" s="2">
        <v>318</v>
      </c>
      <c r="F315" s="2">
        <v>5</v>
      </c>
      <c r="G315" s="2">
        <v>5</v>
      </c>
      <c r="H315" s="2">
        <f t="shared" si="15"/>
        <v>0.5</v>
      </c>
      <c r="I315" s="2">
        <v>5</v>
      </c>
      <c r="J315" s="2">
        <v>0</v>
      </c>
      <c r="K315" s="2">
        <f t="shared" si="16"/>
        <v>1</v>
      </c>
      <c r="L315" s="2">
        <v>5</v>
      </c>
      <c r="M315" s="2">
        <v>0</v>
      </c>
      <c r="N315" s="2">
        <f t="shared" si="17"/>
        <v>1</v>
      </c>
      <c r="O315">
        <v>51.480000000000004</v>
      </c>
    </row>
    <row r="316" spans="1:16">
      <c r="A316" t="s">
        <v>3</v>
      </c>
      <c r="B316">
        <v>3144</v>
      </c>
      <c r="C316" t="s">
        <v>27</v>
      </c>
      <c r="D316" s="2">
        <v>20181114</v>
      </c>
      <c r="E316" s="2">
        <v>318</v>
      </c>
      <c r="F316" s="2">
        <v>1</v>
      </c>
      <c r="G316" s="2">
        <v>2</v>
      </c>
      <c r="H316" s="2">
        <f t="shared" si="15"/>
        <v>0.33333333333333331</v>
      </c>
      <c r="I316" s="2">
        <v>5</v>
      </c>
      <c r="J316" s="2">
        <v>0</v>
      </c>
      <c r="K316" s="2">
        <f t="shared" si="16"/>
        <v>1</v>
      </c>
      <c r="L316" s="2">
        <v>5</v>
      </c>
      <c r="M316" s="2">
        <v>0</v>
      </c>
      <c r="N316" s="2">
        <f t="shared" si="17"/>
        <v>1</v>
      </c>
      <c r="O316">
        <v>48.620000000000005</v>
      </c>
    </row>
    <row r="317" spans="1:16">
      <c r="A317" t="s">
        <v>4</v>
      </c>
      <c r="B317">
        <v>3156</v>
      </c>
      <c r="C317" t="s">
        <v>27</v>
      </c>
      <c r="D317" s="2">
        <v>20181114</v>
      </c>
      <c r="E317" s="2">
        <v>318</v>
      </c>
      <c r="F317" s="2">
        <v>2</v>
      </c>
      <c r="G317" s="2">
        <v>8</v>
      </c>
      <c r="H317" s="2">
        <f t="shared" si="15"/>
        <v>0.2</v>
      </c>
      <c r="I317" s="2">
        <v>5</v>
      </c>
      <c r="J317" s="2">
        <v>0</v>
      </c>
      <c r="K317" s="2">
        <f t="shared" si="16"/>
        <v>1</v>
      </c>
      <c r="L317" s="2">
        <v>4</v>
      </c>
      <c r="M317" s="2">
        <v>1</v>
      </c>
      <c r="N317" s="2">
        <f t="shared" si="17"/>
        <v>0.8</v>
      </c>
      <c r="O317">
        <v>49.14</v>
      </c>
    </row>
    <row r="318" spans="1:16">
      <c r="A318" t="s">
        <v>5</v>
      </c>
      <c r="B318">
        <v>3154</v>
      </c>
      <c r="C318" t="s">
        <v>27</v>
      </c>
      <c r="D318" s="2">
        <v>20181114</v>
      </c>
      <c r="E318" s="2">
        <v>318</v>
      </c>
      <c r="F318" s="2">
        <v>4</v>
      </c>
      <c r="G318" s="2">
        <v>5</v>
      </c>
      <c r="H318" s="2">
        <f t="shared" si="15"/>
        <v>0.44444444444444442</v>
      </c>
      <c r="I318" s="2">
        <v>5</v>
      </c>
      <c r="J318" s="2">
        <v>0</v>
      </c>
      <c r="K318" s="2">
        <f t="shared" si="16"/>
        <v>1</v>
      </c>
      <c r="L318" s="2">
        <v>5</v>
      </c>
      <c r="M318" s="2">
        <v>0</v>
      </c>
      <c r="N318" s="2">
        <f t="shared" si="17"/>
        <v>1</v>
      </c>
      <c r="O318">
        <v>50.18</v>
      </c>
    </row>
    <row r="319" spans="1:16">
      <c r="A319" t="s">
        <v>6</v>
      </c>
      <c r="B319">
        <v>3143</v>
      </c>
      <c r="C319" t="s">
        <v>27</v>
      </c>
      <c r="D319" s="2">
        <v>20181114</v>
      </c>
      <c r="E319" s="2">
        <v>318</v>
      </c>
      <c r="F319" s="2">
        <v>1</v>
      </c>
      <c r="G319" s="2">
        <v>9</v>
      </c>
      <c r="H319" s="2">
        <f t="shared" si="15"/>
        <v>0.1</v>
      </c>
      <c r="I319" s="2">
        <v>5</v>
      </c>
      <c r="J319" s="2">
        <v>0</v>
      </c>
      <c r="K319" s="2">
        <f t="shared" si="16"/>
        <v>1</v>
      </c>
      <c r="L319" s="2">
        <v>3</v>
      </c>
      <c r="M319" s="2">
        <v>2</v>
      </c>
      <c r="N319" s="2">
        <f t="shared" si="17"/>
        <v>0.6</v>
      </c>
      <c r="O319">
        <v>48.36</v>
      </c>
    </row>
    <row r="320" spans="1:16">
      <c r="A320" t="s">
        <v>7</v>
      </c>
      <c r="B320">
        <v>3146</v>
      </c>
      <c r="C320" t="s">
        <v>27</v>
      </c>
      <c r="D320" s="2">
        <v>20181114</v>
      </c>
      <c r="E320" s="2">
        <v>318</v>
      </c>
      <c r="F320" s="2">
        <v>1</v>
      </c>
      <c r="G320" s="2">
        <v>9</v>
      </c>
      <c r="H320" s="2">
        <f t="shared" si="15"/>
        <v>0.1</v>
      </c>
      <c r="I320" s="2">
        <v>4</v>
      </c>
      <c r="J320" s="2">
        <v>1</v>
      </c>
      <c r="K320" s="2">
        <f t="shared" si="16"/>
        <v>0.8</v>
      </c>
      <c r="L320" s="2">
        <v>5</v>
      </c>
      <c r="M320" s="2">
        <v>0</v>
      </c>
      <c r="N320" s="2">
        <f t="shared" si="17"/>
        <v>1</v>
      </c>
      <c r="O320">
        <v>42.379999999999995</v>
      </c>
    </row>
    <row r="321" spans="1:16">
      <c r="A321" t="s">
        <v>8</v>
      </c>
      <c r="B321">
        <v>3151</v>
      </c>
      <c r="C321" t="s">
        <v>27</v>
      </c>
      <c r="D321" s="2">
        <v>20181114</v>
      </c>
      <c r="E321" s="2">
        <v>318</v>
      </c>
      <c r="F321" s="2">
        <v>0</v>
      </c>
      <c r="G321" s="2">
        <v>10</v>
      </c>
      <c r="H321" s="2">
        <f t="shared" si="15"/>
        <v>0</v>
      </c>
      <c r="I321" s="2">
        <v>5</v>
      </c>
      <c r="J321" s="2">
        <v>0</v>
      </c>
      <c r="K321" s="2">
        <f t="shared" si="16"/>
        <v>1</v>
      </c>
      <c r="L321" s="2">
        <v>5</v>
      </c>
      <c r="M321" s="2">
        <v>0</v>
      </c>
      <c r="N321" s="2">
        <f t="shared" si="17"/>
        <v>1</v>
      </c>
      <c r="O321">
        <v>56.16</v>
      </c>
    </row>
    <row r="322" spans="1:16">
      <c r="A322" t="s">
        <v>9</v>
      </c>
      <c r="B322">
        <v>3153</v>
      </c>
      <c r="C322" t="s">
        <v>27</v>
      </c>
      <c r="D322" s="2">
        <v>20181114</v>
      </c>
      <c r="E322" s="2">
        <v>318</v>
      </c>
      <c r="F322" s="2">
        <v>3</v>
      </c>
      <c r="G322" s="2">
        <v>7</v>
      </c>
      <c r="H322" s="2">
        <f t="shared" si="15"/>
        <v>0.3</v>
      </c>
      <c r="I322" s="2">
        <v>5</v>
      </c>
      <c r="J322" s="2">
        <v>0</v>
      </c>
      <c r="K322" s="2">
        <f t="shared" si="16"/>
        <v>1</v>
      </c>
      <c r="L322" s="2">
        <v>5</v>
      </c>
      <c r="M322" s="2">
        <v>0</v>
      </c>
      <c r="N322" s="2">
        <f t="shared" si="17"/>
        <v>1</v>
      </c>
      <c r="O322">
        <v>58.24</v>
      </c>
    </row>
    <row r="323" spans="1:16">
      <c r="A323" t="s">
        <v>10</v>
      </c>
      <c r="B323">
        <v>3145</v>
      </c>
      <c r="C323" t="s">
        <v>27</v>
      </c>
      <c r="D323" s="2">
        <v>20181114</v>
      </c>
      <c r="E323" s="2">
        <v>318</v>
      </c>
      <c r="F323" s="2">
        <v>2</v>
      </c>
      <c r="G323" s="2">
        <v>8</v>
      </c>
      <c r="H323" s="2">
        <f t="shared" si="15"/>
        <v>0.2</v>
      </c>
      <c r="I323" s="2">
        <v>5</v>
      </c>
      <c r="J323" s="2">
        <v>0</v>
      </c>
      <c r="K323" s="2">
        <f t="shared" si="16"/>
        <v>1</v>
      </c>
      <c r="L323" s="2">
        <v>2</v>
      </c>
      <c r="M323" s="2">
        <v>3</v>
      </c>
      <c r="N323" s="2">
        <f t="shared" si="17"/>
        <v>0.4</v>
      </c>
      <c r="O323">
        <v>44.720000000000006</v>
      </c>
    </row>
    <row r="324" spans="1:16">
      <c r="A324" t="s">
        <v>11</v>
      </c>
      <c r="B324">
        <v>3152</v>
      </c>
      <c r="C324" t="s">
        <v>27</v>
      </c>
      <c r="D324" s="2">
        <v>20181114</v>
      </c>
      <c r="E324" s="2">
        <v>318</v>
      </c>
      <c r="F324" s="2">
        <v>1</v>
      </c>
      <c r="G324" s="2">
        <v>9</v>
      </c>
      <c r="H324" s="2">
        <f t="shared" si="15"/>
        <v>0.1</v>
      </c>
      <c r="I324" s="2">
        <v>5</v>
      </c>
      <c r="J324" s="2">
        <v>0</v>
      </c>
      <c r="K324" s="2">
        <f t="shared" si="16"/>
        <v>1</v>
      </c>
      <c r="L324" s="2">
        <v>5</v>
      </c>
      <c r="M324" s="2">
        <v>0</v>
      </c>
      <c r="N324" s="2">
        <f t="shared" si="17"/>
        <v>1</v>
      </c>
      <c r="O324">
        <v>36.92</v>
      </c>
    </row>
    <row r="325" spans="1:16">
      <c r="A325" t="s">
        <v>12</v>
      </c>
      <c r="B325">
        <v>3148</v>
      </c>
      <c r="C325" t="s">
        <v>27</v>
      </c>
      <c r="D325" s="2">
        <v>20181114</v>
      </c>
      <c r="E325" s="2">
        <v>318</v>
      </c>
      <c r="F325" s="2">
        <v>2</v>
      </c>
      <c r="G325" s="2">
        <v>8</v>
      </c>
      <c r="H325" s="2">
        <f t="shared" si="15"/>
        <v>0.2</v>
      </c>
      <c r="I325" s="2">
        <v>5</v>
      </c>
      <c r="J325" s="2">
        <v>0</v>
      </c>
      <c r="K325" s="2">
        <f t="shared" si="16"/>
        <v>1</v>
      </c>
      <c r="L325" s="2">
        <v>5</v>
      </c>
      <c r="M325" s="2">
        <v>0</v>
      </c>
      <c r="N325" s="2">
        <f t="shared" si="17"/>
        <v>1</v>
      </c>
      <c r="O325">
        <v>44.2</v>
      </c>
    </row>
    <row r="326" spans="1:16">
      <c r="A326" s="2" t="s">
        <v>13</v>
      </c>
      <c r="B326" s="2">
        <v>3165</v>
      </c>
      <c r="C326" s="2" t="s">
        <v>28</v>
      </c>
      <c r="D326" s="2">
        <v>20181114</v>
      </c>
      <c r="E326" s="2">
        <v>318</v>
      </c>
      <c r="F326" s="2">
        <v>0</v>
      </c>
      <c r="G326" s="2">
        <v>10</v>
      </c>
      <c r="H326" s="2">
        <f t="shared" si="15"/>
        <v>0</v>
      </c>
      <c r="I326" s="2">
        <v>2</v>
      </c>
      <c r="J326" s="2">
        <v>3</v>
      </c>
      <c r="K326" s="2">
        <f t="shared" si="16"/>
        <v>0.4</v>
      </c>
      <c r="L326" s="2">
        <v>4</v>
      </c>
      <c r="M326" s="2">
        <v>1</v>
      </c>
      <c r="N326" s="2">
        <f t="shared" si="17"/>
        <v>0.8</v>
      </c>
      <c r="O326" s="2">
        <v>50.44</v>
      </c>
    </row>
    <row r="327" spans="1:16">
      <c r="A327" s="2" t="s">
        <v>14</v>
      </c>
      <c r="B327" s="2">
        <v>3159</v>
      </c>
      <c r="C327" s="2" t="s">
        <v>28</v>
      </c>
      <c r="D327" s="2">
        <v>20181114</v>
      </c>
      <c r="E327" s="2">
        <v>318</v>
      </c>
      <c r="F327" s="2">
        <v>0</v>
      </c>
      <c r="G327" s="2">
        <v>10</v>
      </c>
      <c r="H327" s="2">
        <f t="shared" si="15"/>
        <v>0</v>
      </c>
      <c r="I327" s="2">
        <v>1</v>
      </c>
      <c r="J327" s="2">
        <v>4</v>
      </c>
      <c r="K327" s="2">
        <f t="shared" si="16"/>
        <v>0.2</v>
      </c>
      <c r="L327" s="2">
        <v>3</v>
      </c>
      <c r="M327" s="2">
        <v>2</v>
      </c>
      <c r="N327" s="2">
        <f t="shared" si="17"/>
        <v>0.6</v>
      </c>
      <c r="O327" s="2">
        <v>52.52</v>
      </c>
    </row>
    <row r="328" spans="1:16">
      <c r="A328" s="2" t="s">
        <v>15</v>
      </c>
      <c r="B328" s="2">
        <v>3166</v>
      </c>
      <c r="C328" s="2" t="s">
        <v>28</v>
      </c>
      <c r="D328" s="2">
        <v>20181114</v>
      </c>
      <c r="E328" s="2">
        <v>318</v>
      </c>
      <c r="F328" s="2">
        <v>0</v>
      </c>
      <c r="G328" s="2">
        <v>10</v>
      </c>
      <c r="H328" s="2">
        <f t="shared" si="15"/>
        <v>0</v>
      </c>
      <c r="I328" s="2">
        <v>3</v>
      </c>
      <c r="J328" s="2">
        <v>2</v>
      </c>
      <c r="K328" s="2">
        <f t="shared" si="16"/>
        <v>0.6</v>
      </c>
      <c r="L328" s="2">
        <v>4</v>
      </c>
      <c r="M328" s="2">
        <v>1</v>
      </c>
      <c r="N328" s="2">
        <f t="shared" si="17"/>
        <v>0.8</v>
      </c>
      <c r="O328" s="2">
        <v>55.64</v>
      </c>
    </row>
    <row r="329" spans="1:16">
      <c r="A329" s="2" t="s">
        <v>16</v>
      </c>
      <c r="B329" s="2">
        <v>3149</v>
      </c>
      <c r="C329" s="2" t="s">
        <v>28</v>
      </c>
      <c r="D329" s="2">
        <v>20181114</v>
      </c>
      <c r="E329" s="2">
        <v>318</v>
      </c>
      <c r="F329" s="2">
        <v>2</v>
      </c>
      <c r="G329" s="2">
        <v>8</v>
      </c>
      <c r="H329" s="2">
        <f t="shared" si="15"/>
        <v>0.2</v>
      </c>
      <c r="I329" s="2">
        <v>5</v>
      </c>
      <c r="J329" s="2">
        <v>0</v>
      </c>
      <c r="K329" s="2">
        <f t="shared" si="16"/>
        <v>1</v>
      </c>
      <c r="L329" s="2">
        <v>4</v>
      </c>
      <c r="M329" s="2">
        <v>0</v>
      </c>
      <c r="N329" s="2">
        <f t="shared" si="17"/>
        <v>1</v>
      </c>
      <c r="O329" s="2">
        <v>45.5</v>
      </c>
    </row>
    <row r="330" spans="1:16" s="2" customFormat="1">
      <c r="A330" s="2" t="s">
        <v>17</v>
      </c>
      <c r="B330" s="2">
        <v>3162</v>
      </c>
      <c r="C330" s="2" t="s">
        <v>28</v>
      </c>
      <c r="D330" s="2">
        <v>20181114</v>
      </c>
      <c r="E330" s="2">
        <v>318</v>
      </c>
      <c r="F330" s="2">
        <v>1</v>
      </c>
      <c r="G330" s="2">
        <v>9</v>
      </c>
      <c r="H330" s="2">
        <f t="shared" si="15"/>
        <v>0.1</v>
      </c>
      <c r="I330" s="2">
        <v>0</v>
      </c>
      <c r="J330" s="2">
        <v>6</v>
      </c>
      <c r="K330" s="2">
        <f t="shared" si="16"/>
        <v>0</v>
      </c>
      <c r="L330" s="2">
        <v>1</v>
      </c>
      <c r="M330" s="2">
        <v>3</v>
      </c>
      <c r="N330" s="2">
        <f t="shared" si="17"/>
        <v>0.25</v>
      </c>
      <c r="O330" s="2">
        <v>50.96</v>
      </c>
      <c r="P330" s="2" t="s">
        <v>94</v>
      </c>
    </row>
    <row r="331" spans="1:16">
      <c r="A331" s="2" t="s">
        <v>18</v>
      </c>
      <c r="B331" s="2">
        <v>3155</v>
      </c>
      <c r="C331" s="2" t="s">
        <v>28</v>
      </c>
      <c r="D331" s="2">
        <v>20181114</v>
      </c>
      <c r="E331" s="2">
        <v>318</v>
      </c>
      <c r="F331" s="2">
        <v>0</v>
      </c>
      <c r="G331" s="2">
        <v>10</v>
      </c>
      <c r="H331" s="2">
        <f t="shared" si="15"/>
        <v>0</v>
      </c>
      <c r="I331" s="2">
        <v>0</v>
      </c>
      <c r="J331" s="2">
        <v>5</v>
      </c>
      <c r="K331" s="2">
        <f t="shared" si="16"/>
        <v>0</v>
      </c>
      <c r="L331" s="2">
        <v>0</v>
      </c>
      <c r="M331" s="2">
        <v>5</v>
      </c>
      <c r="N331" s="2">
        <f t="shared" si="17"/>
        <v>0</v>
      </c>
      <c r="O331" s="2">
        <v>51.22</v>
      </c>
    </row>
    <row r="332" spans="1:16">
      <c r="A332" s="2" t="s">
        <v>19</v>
      </c>
      <c r="B332" s="2">
        <v>3157</v>
      </c>
      <c r="C332" s="2" t="s">
        <v>28</v>
      </c>
      <c r="D332" s="2">
        <v>20181114</v>
      </c>
      <c r="E332" s="2">
        <v>318</v>
      </c>
      <c r="F332" s="2">
        <v>1</v>
      </c>
      <c r="G332" s="2">
        <v>9</v>
      </c>
      <c r="H332" s="2">
        <f t="shared" si="15"/>
        <v>0.1</v>
      </c>
      <c r="I332" s="2">
        <v>0</v>
      </c>
      <c r="J332" s="2">
        <v>5</v>
      </c>
      <c r="K332" s="2">
        <f t="shared" si="16"/>
        <v>0</v>
      </c>
      <c r="L332" s="2">
        <v>3</v>
      </c>
      <c r="M332" s="2">
        <v>2</v>
      </c>
      <c r="N332" s="2">
        <f t="shared" si="17"/>
        <v>0.6</v>
      </c>
      <c r="O332" s="2">
        <v>51.220000000000006</v>
      </c>
    </row>
    <row r="333" spans="1:16">
      <c r="A333" s="2" t="s">
        <v>20</v>
      </c>
      <c r="B333" s="2">
        <v>3160</v>
      </c>
      <c r="C333" s="2" t="s">
        <v>28</v>
      </c>
      <c r="D333" s="2">
        <v>20181114</v>
      </c>
      <c r="E333" s="2">
        <v>318</v>
      </c>
      <c r="F333" s="2">
        <v>0</v>
      </c>
      <c r="G333" s="2">
        <v>10</v>
      </c>
      <c r="H333" s="2">
        <f t="shared" si="15"/>
        <v>0</v>
      </c>
      <c r="I333" s="2">
        <v>5</v>
      </c>
      <c r="J333" s="2">
        <v>0</v>
      </c>
      <c r="K333" s="2">
        <f t="shared" si="16"/>
        <v>1</v>
      </c>
      <c r="L333" s="2">
        <v>4</v>
      </c>
      <c r="M333" s="2">
        <v>1</v>
      </c>
      <c r="N333" s="2">
        <f t="shared" si="17"/>
        <v>0.8</v>
      </c>
      <c r="O333" s="2">
        <v>48.620000000000005</v>
      </c>
    </row>
    <row r="334" spans="1:16">
      <c r="A334" s="2" t="s">
        <v>21</v>
      </c>
      <c r="B334" s="2">
        <v>3163</v>
      </c>
      <c r="C334" s="2" t="s">
        <v>28</v>
      </c>
      <c r="D334" s="2">
        <v>20181114</v>
      </c>
      <c r="E334" s="2">
        <v>318</v>
      </c>
      <c r="F334" s="2">
        <v>0</v>
      </c>
      <c r="G334" s="2">
        <v>9</v>
      </c>
      <c r="H334" s="2">
        <f t="shared" si="15"/>
        <v>0</v>
      </c>
      <c r="I334" s="2">
        <v>2</v>
      </c>
      <c r="J334" s="2">
        <v>3</v>
      </c>
      <c r="K334" s="2">
        <f t="shared" si="16"/>
        <v>0.4</v>
      </c>
      <c r="L334" s="2">
        <v>2</v>
      </c>
      <c r="M334" s="2">
        <v>3</v>
      </c>
      <c r="N334" s="2">
        <f t="shared" si="17"/>
        <v>0.4</v>
      </c>
      <c r="O334" s="2">
        <v>44.980000000000004</v>
      </c>
    </row>
    <row r="335" spans="1:16">
      <c r="A335" s="2" t="s">
        <v>22</v>
      </c>
      <c r="B335" s="2">
        <v>3164</v>
      </c>
      <c r="C335" s="2" t="s">
        <v>28</v>
      </c>
      <c r="D335" s="2">
        <v>20181114</v>
      </c>
      <c r="E335" s="2">
        <v>318</v>
      </c>
      <c r="F335" s="2">
        <v>0</v>
      </c>
      <c r="G335" s="2">
        <v>11</v>
      </c>
      <c r="H335" s="2">
        <f t="shared" si="15"/>
        <v>0</v>
      </c>
      <c r="I335" s="2">
        <v>1</v>
      </c>
      <c r="J335" s="2">
        <v>4</v>
      </c>
      <c r="K335" s="2">
        <f t="shared" si="16"/>
        <v>0.2</v>
      </c>
      <c r="L335" s="2">
        <v>2</v>
      </c>
      <c r="M335" s="2">
        <v>3</v>
      </c>
      <c r="N335" s="2">
        <f t="shared" si="17"/>
        <v>0.4</v>
      </c>
      <c r="O335" s="2">
        <v>43.42</v>
      </c>
    </row>
    <row r="336" spans="1:16">
      <c r="A336" s="2" t="s">
        <v>23</v>
      </c>
      <c r="B336" s="2">
        <v>3150</v>
      </c>
      <c r="C336" s="2" t="s">
        <v>28</v>
      </c>
      <c r="D336" s="2">
        <v>20181114</v>
      </c>
      <c r="E336" s="2">
        <v>318</v>
      </c>
      <c r="F336" s="2">
        <v>0</v>
      </c>
      <c r="G336" s="2">
        <v>10</v>
      </c>
      <c r="H336" s="2">
        <f t="shared" si="15"/>
        <v>0</v>
      </c>
      <c r="I336" s="2">
        <v>0</v>
      </c>
      <c r="J336" s="2">
        <v>5</v>
      </c>
      <c r="K336" s="2">
        <f t="shared" si="16"/>
        <v>0</v>
      </c>
      <c r="L336" s="2">
        <v>0</v>
      </c>
      <c r="M336" s="2">
        <v>5</v>
      </c>
      <c r="N336" s="2">
        <f t="shared" si="17"/>
        <v>0</v>
      </c>
      <c r="O336" s="2">
        <v>39.78</v>
      </c>
    </row>
    <row r="337" spans="1:16">
      <c r="A337" s="2" t="s">
        <v>24</v>
      </c>
      <c r="B337" s="2">
        <v>3158</v>
      </c>
      <c r="C337" s="2" t="s">
        <v>28</v>
      </c>
      <c r="D337" s="2">
        <v>20181114</v>
      </c>
      <c r="E337" s="2">
        <v>318</v>
      </c>
      <c r="F337" s="2">
        <v>3</v>
      </c>
      <c r="G337" s="2">
        <v>6</v>
      </c>
      <c r="H337" s="2">
        <f t="shared" si="15"/>
        <v>0.33333333333333331</v>
      </c>
      <c r="I337" s="2">
        <v>5</v>
      </c>
      <c r="J337" s="2">
        <v>0</v>
      </c>
      <c r="K337" s="2">
        <f t="shared" si="16"/>
        <v>1</v>
      </c>
      <c r="L337" s="2">
        <v>4</v>
      </c>
      <c r="M337" s="2">
        <v>1</v>
      </c>
      <c r="N337" s="2">
        <f t="shared" si="17"/>
        <v>0.8</v>
      </c>
      <c r="O337" s="2">
        <v>33.800000000000004</v>
      </c>
    </row>
    <row r="338" spans="1:16">
      <c r="A338" t="s">
        <v>1</v>
      </c>
      <c r="B338">
        <v>3161</v>
      </c>
      <c r="C338" t="s">
        <v>27</v>
      </c>
      <c r="D338" s="2">
        <v>20181127</v>
      </c>
      <c r="E338" s="2">
        <v>331</v>
      </c>
      <c r="F338" s="2">
        <v>2</v>
      </c>
      <c r="G338" s="2">
        <v>8</v>
      </c>
      <c r="H338" s="2">
        <f t="shared" si="15"/>
        <v>0.2</v>
      </c>
      <c r="I338" s="2">
        <v>5</v>
      </c>
      <c r="J338" s="2">
        <v>0</v>
      </c>
      <c r="K338" s="2">
        <f t="shared" si="16"/>
        <v>1</v>
      </c>
      <c r="L338" s="2">
        <v>5</v>
      </c>
      <c r="M338" s="2">
        <v>0</v>
      </c>
      <c r="N338" s="2">
        <f t="shared" si="17"/>
        <v>1</v>
      </c>
      <c r="O338">
        <v>48.879999999999995</v>
      </c>
    </row>
    <row r="339" spans="1:16">
      <c r="A339" t="s">
        <v>2</v>
      </c>
      <c r="B339">
        <v>3147</v>
      </c>
      <c r="C339" t="s">
        <v>27</v>
      </c>
      <c r="D339" s="2">
        <v>20181127</v>
      </c>
      <c r="E339" s="2">
        <v>331</v>
      </c>
      <c r="F339" s="2">
        <v>3</v>
      </c>
      <c r="G339" s="2">
        <v>7</v>
      </c>
      <c r="H339" s="2">
        <f t="shared" si="15"/>
        <v>0.3</v>
      </c>
      <c r="I339" s="2">
        <v>5</v>
      </c>
      <c r="J339" s="2">
        <v>0</v>
      </c>
      <c r="K339" s="2">
        <f t="shared" si="16"/>
        <v>1</v>
      </c>
      <c r="L339" s="2">
        <v>5</v>
      </c>
      <c r="M339" s="2">
        <v>0</v>
      </c>
      <c r="N339" s="2">
        <f t="shared" si="17"/>
        <v>1</v>
      </c>
      <c r="O339">
        <v>51.480000000000004</v>
      </c>
    </row>
    <row r="340" spans="1:16">
      <c r="A340" t="s">
        <v>3</v>
      </c>
      <c r="B340">
        <v>3144</v>
      </c>
      <c r="C340" t="s">
        <v>27</v>
      </c>
      <c r="D340" s="2">
        <v>20181127</v>
      </c>
      <c r="E340" s="2">
        <v>331</v>
      </c>
      <c r="F340" s="2">
        <v>1</v>
      </c>
      <c r="G340" s="2">
        <v>2</v>
      </c>
      <c r="H340" s="2">
        <f t="shared" si="15"/>
        <v>0.33333333333333331</v>
      </c>
      <c r="I340" s="2">
        <v>5</v>
      </c>
      <c r="J340" s="2">
        <v>0</v>
      </c>
      <c r="K340" s="2">
        <f t="shared" si="16"/>
        <v>1</v>
      </c>
      <c r="L340" s="2">
        <v>5</v>
      </c>
      <c r="M340" s="2">
        <v>0</v>
      </c>
      <c r="N340" s="2">
        <f t="shared" si="17"/>
        <v>1</v>
      </c>
      <c r="O340">
        <v>48.620000000000005</v>
      </c>
      <c r="P340" t="s">
        <v>95</v>
      </c>
    </row>
    <row r="341" spans="1:16">
      <c r="A341" t="s">
        <v>4</v>
      </c>
      <c r="B341">
        <v>3156</v>
      </c>
      <c r="C341" t="s">
        <v>27</v>
      </c>
      <c r="D341" s="2">
        <v>20181127</v>
      </c>
      <c r="E341" s="2">
        <v>331</v>
      </c>
      <c r="F341" s="2">
        <v>2</v>
      </c>
      <c r="G341" s="2">
        <v>8</v>
      </c>
      <c r="H341" s="2">
        <f t="shared" si="15"/>
        <v>0.2</v>
      </c>
      <c r="I341" s="2">
        <v>5</v>
      </c>
      <c r="J341" s="2">
        <v>0</v>
      </c>
      <c r="K341" s="2">
        <f t="shared" si="16"/>
        <v>1</v>
      </c>
      <c r="L341" s="2">
        <v>4</v>
      </c>
      <c r="M341" s="2">
        <v>1</v>
      </c>
      <c r="N341" s="2">
        <f t="shared" si="17"/>
        <v>0.8</v>
      </c>
      <c r="O341">
        <v>49.14</v>
      </c>
    </row>
    <row r="342" spans="1:16">
      <c r="A342" t="s">
        <v>5</v>
      </c>
      <c r="B342">
        <v>3154</v>
      </c>
      <c r="C342" t="s">
        <v>27</v>
      </c>
      <c r="D342" s="2">
        <v>20181127</v>
      </c>
      <c r="E342" s="2">
        <v>331</v>
      </c>
      <c r="F342" s="2">
        <v>1</v>
      </c>
      <c r="G342" s="2">
        <v>8</v>
      </c>
      <c r="H342" s="2">
        <f t="shared" si="15"/>
        <v>0.1111111111111111</v>
      </c>
      <c r="I342" s="2">
        <v>5</v>
      </c>
      <c r="J342" s="2">
        <v>0</v>
      </c>
      <c r="K342" s="2">
        <f t="shared" si="16"/>
        <v>1</v>
      </c>
      <c r="L342" s="2">
        <v>5</v>
      </c>
      <c r="M342" s="2">
        <v>0</v>
      </c>
      <c r="N342" s="2">
        <f t="shared" si="17"/>
        <v>1</v>
      </c>
      <c r="O342">
        <v>50.18</v>
      </c>
      <c r="P342" t="s">
        <v>98</v>
      </c>
    </row>
    <row r="343" spans="1:16">
      <c r="A343" t="s">
        <v>6</v>
      </c>
      <c r="B343">
        <v>3143</v>
      </c>
      <c r="C343" t="s">
        <v>27</v>
      </c>
      <c r="D343" s="2">
        <v>20181127</v>
      </c>
      <c r="E343" s="2">
        <v>331</v>
      </c>
      <c r="F343" s="2">
        <v>1</v>
      </c>
      <c r="G343" s="2">
        <v>9</v>
      </c>
      <c r="H343" s="2">
        <f t="shared" si="15"/>
        <v>0.1</v>
      </c>
      <c r="I343" s="2">
        <v>4</v>
      </c>
      <c r="J343" s="2">
        <v>1</v>
      </c>
      <c r="K343" s="2">
        <f t="shared" si="16"/>
        <v>0.8</v>
      </c>
      <c r="L343" s="2">
        <v>2</v>
      </c>
      <c r="M343" s="2">
        <v>3</v>
      </c>
      <c r="N343" s="2">
        <f t="shared" si="17"/>
        <v>0.4</v>
      </c>
      <c r="O343">
        <v>48.36</v>
      </c>
      <c r="P343" t="s">
        <v>96</v>
      </c>
    </row>
    <row r="344" spans="1:16">
      <c r="A344" t="s">
        <v>7</v>
      </c>
      <c r="B344">
        <v>3146</v>
      </c>
      <c r="C344" t="s">
        <v>27</v>
      </c>
      <c r="D344" s="2">
        <v>20181127</v>
      </c>
      <c r="E344" s="2">
        <v>331</v>
      </c>
      <c r="F344" s="2">
        <v>0</v>
      </c>
      <c r="G344" s="2">
        <v>10</v>
      </c>
      <c r="H344" s="2">
        <f t="shared" si="15"/>
        <v>0</v>
      </c>
      <c r="I344" s="2">
        <v>4</v>
      </c>
      <c r="J344" s="2">
        <v>1</v>
      </c>
      <c r="K344" s="2">
        <f t="shared" si="16"/>
        <v>0.8</v>
      </c>
      <c r="L344" s="2">
        <v>5</v>
      </c>
      <c r="M344" s="2">
        <v>0</v>
      </c>
      <c r="N344" s="2">
        <f t="shared" si="17"/>
        <v>1</v>
      </c>
      <c r="O344">
        <v>42.379999999999995</v>
      </c>
    </row>
    <row r="345" spans="1:16">
      <c r="A345" t="s">
        <v>8</v>
      </c>
      <c r="B345">
        <v>3151</v>
      </c>
      <c r="C345" t="s">
        <v>27</v>
      </c>
      <c r="D345" s="2">
        <v>20181127</v>
      </c>
      <c r="E345" s="2">
        <v>331</v>
      </c>
      <c r="F345" s="2">
        <v>0</v>
      </c>
      <c r="G345" s="2">
        <v>10</v>
      </c>
      <c r="H345" s="2">
        <f t="shared" si="15"/>
        <v>0</v>
      </c>
      <c r="I345" s="2">
        <v>5</v>
      </c>
      <c r="J345" s="2">
        <v>0</v>
      </c>
      <c r="K345" s="2">
        <f t="shared" si="16"/>
        <v>1</v>
      </c>
      <c r="L345" s="2">
        <v>5</v>
      </c>
      <c r="M345" s="2">
        <v>0</v>
      </c>
      <c r="N345" s="2">
        <f t="shared" si="17"/>
        <v>1</v>
      </c>
      <c r="O345">
        <v>56.16</v>
      </c>
    </row>
    <row r="346" spans="1:16">
      <c r="A346" t="s">
        <v>9</v>
      </c>
      <c r="B346">
        <v>3153</v>
      </c>
      <c r="C346" t="s">
        <v>27</v>
      </c>
      <c r="D346" s="2">
        <v>20181127</v>
      </c>
      <c r="E346" s="2">
        <v>331</v>
      </c>
      <c r="F346" s="2">
        <v>3</v>
      </c>
      <c r="G346" s="2">
        <v>7</v>
      </c>
      <c r="H346" s="2">
        <f t="shared" si="15"/>
        <v>0.3</v>
      </c>
      <c r="I346" s="2">
        <v>5</v>
      </c>
      <c r="J346" s="2">
        <v>0</v>
      </c>
      <c r="K346" s="2">
        <f t="shared" si="16"/>
        <v>1</v>
      </c>
      <c r="L346" s="2">
        <v>5</v>
      </c>
      <c r="M346" s="2">
        <v>0</v>
      </c>
      <c r="N346" s="2">
        <f t="shared" si="17"/>
        <v>1</v>
      </c>
      <c r="O346">
        <v>58.24</v>
      </c>
    </row>
    <row r="347" spans="1:16">
      <c r="A347" t="s">
        <v>10</v>
      </c>
      <c r="B347">
        <v>3145</v>
      </c>
      <c r="C347" t="s">
        <v>27</v>
      </c>
      <c r="D347" s="2">
        <v>20181127</v>
      </c>
      <c r="E347" s="2">
        <v>331</v>
      </c>
      <c r="F347" s="2">
        <v>2</v>
      </c>
      <c r="G347" s="2">
        <v>8</v>
      </c>
      <c r="H347" s="2">
        <f t="shared" si="15"/>
        <v>0.2</v>
      </c>
      <c r="I347" s="2">
        <v>4</v>
      </c>
      <c r="J347" s="2">
        <v>1</v>
      </c>
      <c r="K347" s="2">
        <f t="shared" si="16"/>
        <v>0.8</v>
      </c>
      <c r="L347" s="2">
        <v>2</v>
      </c>
      <c r="M347" s="2">
        <v>3</v>
      </c>
      <c r="N347" s="2">
        <f t="shared" si="17"/>
        <v>0.4</v>
      </c>
      <c r="O347">
        <v>44.720000000000006</v>
      </c>
    </row>
    <row r="348" spans="1:16">
      <c r="A348" t="s">
        <v>11</v>
      </c>
      <c r="B348">
        <v>3152</v>
      </c>
      <c r="C348" t="s">
        <v>27</v>
      </c>
      <c r="D348" s="2">
        <v>20181127</v>
      </c>
      <c r="E348" s="2">
        <v>331</v>
      </c>
      <c r="F348" s="2">
        <v>1</v>
      </c>
      <c r="G348" s="2">
        <v>9</v>
      </c>
      <c r="H348" s="2">
        <f t="shared" si="15"/>
        <v>0.1</v>
      </c>
      <c r="I348" s="2">
        <v>5</v>
      </c>
      <c r="J348" s="2">
        <v>0</v>
      </c>
      <c r="K348" s="2">
        <f t="shared" si="16"/>
        <v>1</v>
      </c>
      <c r="L348" s="2">
        <v>5</v>
      </c>
      <c r="M348" s="2">
        <v>0</v>
      </c>
      <c r="N348" s="2">
        <f t="shared" si="17"/>
        <v>1</v>
      </c>
      <c r="O348">
        <v>36.92</v>
      </c>
    </row>
    <row r="349" spans="1:16">
      <c r="A349" t="s">
        <v>12</v>
      </c>
      <c r="B349">
        <v>3148</v>
      </c>
      <c r="C349" t="s">
        <v>27</v>
      </c>
      <c r="D349" s="2">
        <v>20181127</v>
      </c>
      <c r="E349" s="2">
        <v>331</v>
      </c>
      <c r="F349" s="2">
        <v>2</v>
      </c>
      <c r="G349" s="2">
        <v>8</v>
      </c>
      <c r="H349" s="2">
        <f t="shared" si="15"/>
        <v>0.2</v>
      </c>
      <c r="I349" s="2">
        <v>5</v>
      </c>
      <c r="J349" s="2">
        <v>0</v>
      </c>
      <c r="K349" s="2">
        <f t="shared" si="16"/>
        <v>1</v>
      </c>
      <c r="L349" s="2">
        <v>5</v>
      </c>
      <c r="M349" s="2">
        <v>0</v>
      </c>
      <c r="N349" s="2">
        <f t="shared" si="17"/>
        <v>1</v>
      </c>
      <c r="O349">
        <v>44.2</v>
      </c>
    </row>
    <row r="350" spans="1:16">
      <c r="A350" s="2" t="s">
        <v>13</v>
      </c>
      <c r="B350" s="2">
        <v>3165</v>
      </c>
      <c r="C350" s="2" t="s">
        <v>28</v>
      </c>
      <c r="D350" s="2">
        <v>20181127</v>
      </c>
      <c r="E350" s="2">
        <v>331</v>
      </c>
      <c r="F350" s="2">
        <v>0</v>
      </c>
      <c r="G350" s="2">
        <v>10</v>
      </c>
      <c r="H350" s="2">
        <f t="shared" si="15"/>
        <v>0</v>
      </c>
      <c r="I350" s="2">
        <v>2</v>
      </c>
      <c r="J350" s="2">
        <v>3</v>
      </c>
      <c r="K350" s="2">
        <f t="shared" si="16"/>
        <v>0.4</v>
      </c>
      <c r="L350" s="2">
        <v>4</v>
      </c>
      <c r="M350" s="2">
        <v>1</v>
      </c>
      <c r="N350" s="2">
        <f t="shared" si="17"/>
        <v>0.8</v>
      </c>
      <c r="O350" s="2">
        <v>50.44</v>
      </c>
    </row>
    <row r="351" spans="1:16">
      <c r="A351" s="2" t="s">
        <v>14</v>
      </c>
      <c r="B351" s="2">
        <v>3159</v>
      </c>
      <c r="C351" s="2" t="s">
        <v>28</v>
      </c>
      <c r="D351" s="2">
        <v>20181127</v>
      </c>
      <c r="E351" s="2">
        <v>331</v>
      </c>
      <c r="F351" s="2">
        <v>0</v>
      </c>
      <c r="G351" s="2">
        <v>10</v>
      </c>
      <c r="H351" s="2">
        <f t="shared" si="15"/>
        <v>0</v>
      </c>
      <c r="I351" s="2">
        <v>0</v>
      </c>
      <c r="J351" s="2">
        <v>5</v>
      </c>
      <c r="K351" s="2">
        <f t="shared" si="16"/>
        <v>0</v>
      </c>
      <c r="L351" s="2">
        <v>1</v>
      </c>
      <c r="M351" s="2">
        <v>4</v>
      </c>
      <c r="N351" s="2">
        <f t="shared" si="17"/>
        <v>0.2</v>
      </c>
      <c r="O351" s="2">
        <v>52.52</v>
      </c>
    </row>
    <row r="352" spans="1:16">
      <c r="A352" s="2" t="s">
        <v>15</v>
      </c>
      <c r="B352" s="2">
        <v>3166</v>
      </c>
      <c r="C352" s="2" t="s">
        <v>28</v>
      </c>
      <c r="D352" s="2">
        <v>20181127</v>
      </c>
      <c r="E352" s="2">
        <v>331</v>
      </c>
      <c r="F352" s="2">
        <v>0</v>
      </c>
      <c r="G352" s="2">
        <v>10</v>
      </c>
      <c r="H352" s="2">
        <f t="shared" si="15"/>
        <v>0</v>
      </c>
      <c r="I352" s="2">
        <v>2</v>
      </c>
      <c r="J352" s="2">
        <v>3</v>
      </c>
      <c r="K352" s="2">
        <f t="shared" si="16"/>
        <v>0.4</v>
      </c>
      <c r="L352" s="2">
        <v>3</v>
      </c>
      <c r="M352" s="2">
        <v>2</v>
      </c>
      <c r="N352" s="2">
        <f t="shared" si="17"/>
        <v>0.6</v>
      </c>
      <c r="O352" s="2">
        <v>55.64</v>
      </c>
    </row>
    <row r="353" spans="1:16">
      <c r="A353" s="2" t="s">
        <v>16</v>
      </c>
      <c r="B353" s="2">
        <v>3149</v>
      </c>
      <c r="C353" s="2" t="s">
        <v>28</v>
      </c>
      <c r="D353" s="2">
        <v>20181127</v>
      </c>
      <c r="E353" s="2">
        <v>331</v>
      </c>
      <c r="F353" s="2">
        <v>1</v>
      </c>
      <c r="G353" s="2">
        <v>9</v>
      </c>
      <c r="H353" s="2">
        <f t="shared" si="15"/>
        <v>0.1</v>
      </c>
      <c r="I353" s="2">
        <v>5</v>
      </c>
      <c r="J353" s="2">
        <v>0</v>
      </c>
      <c r="K353" s="2">
        <f t="shared" si="16"/>
        <v>1</v>
      </c>
      <c r="L353" s="2">
        <v>4</v>
      </c>
      <c r="M353" s="2">
        <v>0</v>
      </c>
      <c r="N353" s="2">
        <f t="shared" si="17"/>
        <v>1</v>
      </c>
      <c r="O353" s="2">
        <v>45.5</v>
      </c>
      <c r="P353" t="s">
        <v>96</v>
      </c>
    </row>
    <row r="354" spans="1:16">
      <c r="A354" s="2" t="s">
        <v>17</v>
      </c>
      <c r="B354" s="2">
        <v>3162</v>
      </c>
      <c r="C354" s="2" t="s">
        <v>28</v>
      </c>
      <c r="D354" s="2">
        <v>20181127</v>
      </c>
      <c r="E354" s="2">
        <v>331</v>
      </c>
      <c r="F354" s="2">
        <v>1</v>
      </c>
      <c r="G354" s="2">
        <v>9</v>
      </c>
      <c r="H354" s="2">
        <f t="shared" si="15"/>
        <v>0.1</v>
      </c>
      <c r="I354" s="2">
        <v>0</v>
      </c>
      <c r="J354" s="2">
        <v>6</v>
      </c>
      <c r="K354" s="2">
        <f t="shared" si="16"/>
        <v>0</v>
      </c>
      <c r="L354" s="2">
        <v>1</v>
      </c>
      <c r="M354" s="2">
        <v>3</v>
      </c>
      <c r="N354" s="2">
        <f t="shared" si="17"/>
        <v>0.25</v>
      </c>
      <c r="O354" s="2">
        <v>50.96</v>
      </c>
    </row>
    <row r="355" spans="1:16">
      <c r="A355" s="2" t="s">
        <v>18</v>
      </c>
      <c r="B355" s="2">
        <v>3155</v>
      </c>
      <c r="C355" s="2" t="s">
        <v>28</v>
      </c>
      <c r="D355" s="2">
        <v>20181127</v>
      </c>
      <c r="E355" s="2">
        <v>331</v>
      </c>
      <c r="F355" s="2">
        <v>0</v>
      </c>
      <c r="G355" s="2">
        <v>10</v>
      </c>
      <c r="H355" s="2">
        <f t="shared" si="15"/>
        <v>0</v>
      </c>
      <c r="I355" s="2">
        <v>0</v>
      </c>
      <c r="J355" s="2">
        <v>5</v>
      </c>
      <c r="K355" s="2">
        <f t="shared" si="16"/>
        <v>0</v>
      </c>
      <c r="L355" s="2">
        <v>0</v>
      </c>
      <c r="M355" s="2">
        <v>5</v>
      </c>
      <c r="N355" s="2">
        <f t="shared" si="17"/>
        <v>0</v>
      </c>
      <c r="O355" s="2">
        <v>51.22</v>
      </c>
    </row>
    <row r="356" spans="1:16">
      <c r="A356" s="2" t="s">
        <v>19</v>
      </c>
      <c r="B356" s="2">
        <v>3157</v>
      </c>
      <c r="C356" s="2" t="s">
        <v>28</v>
      </c>
      <c r="D356" s="2">
        <v>20181127</v>
      </c>
      <c r="E356" s="2">
        <v>331</v>
      </c>
      <c r="F356" s="2">
        <v>1</v>
      </c>
      <c r="G356" s="2">
        <v>9</v>
      </c>
      <c r="H356" s="2">
        <f t="shared" si="15"/>
        <v>0.1</v>
      </c>
      <c r="I356" s="2">
        <v>0</v>
      </c>
      <c r="J356" s="2">
        <v>5</v>
      </c>
      <c r="K356" s="2">
        <f t="shared" si="16"/>
        <v>0</v>
      </c>
      <c r="L356" s="2">
        <v>2</v>
      </c>
      <c r="M356" s="2">
        <v>3</v>
      </c>
      <c r="N356" s="2">
        <f t="shared" si="17"/>
        <v>0.4</v>
      </c>
      <c r="O356" s="2">
        <v>51.220000000000006</v>
      </c>
    </row>
    <row r="357" spans="1:16">
      <c r="A357" s="2" t="s">
        <v>20</v>
      </c>
      <c r="B357" s="2">
        <v>3160</v>
      </c>
      <c r="C357" s="2" t="s">
        <v>28</v>
      </c>
      <c r="D357" s="2">
        <v>20181127</v>
      </c>
      <c r="E357" s="2">
        <v>331</v>
      </c>
      <c r="F357" s="2">
        <v>0</v>
      </c>
      <c r="G357" s="2">
        <v>10</v>
      </c>
      <c r="H357" s="2">
        <f t="shared" si="15"/>
        <v>0</v>
      </c>
      <c r="I357" s="2">
        <v>5</v>
      </c>
      <c r="J357" s="2">
        <v>0</v>
      </c>
      <c r="K357" s="2">
        <f t="shared" si="16"/>
        <v>1</v>
      </c>
      <c r="L357" s="2">
        <v>4</v>
      </c>
      <c r="M357" s="2">
        <v>1</v>
      </c>
      <c r="N357" s="2">
        <f t="shared" si="17"/>
        <v>0.8</v>
      </c>
      <c r="O357" s="2">
        <v>48.620000000000005</v>
      </c>
    </row>
    <row r="358" spans="1:16">
      <c r="A358" s="2" t="s">
        <v>21</v>
      </c>
      <c r="B358" s="2">
        <v>3163</v>
      </c>
      <c r="C358" s="2" t="s">
        <v>28</v>
      </c>
      <c r="D358" s="2">
        <v>20181127</v>
      </c>
      <c r="E358" s="2">
        <v>331</v>
      </c>
      <c r="F358" s="2">
        <v>0</v>
      </c>
      <c r="G358" s="2">
        <v>9</v>
      </c>
      <c r="H358" s="2">
        <f t="shared" si="15"/>
        <v>0</v>
      </c>
      <c r="I358" s="2">
        <v>1</v>
      </c>
      <c r="J358" s="2">
        <v>4</v>
      </c>
      <c r="K358" s="2">
        <f t="shared" si="16"/>
        <v>0.2</v>
      </c>
      <c r="L358" s="2">
        <v>1</v>
      </c>
      <c r="M358" s="2">
        <v>4</v>
      </c>
      <c r="N358" s="2">
        <f t="shared" si="17"/>
        <v>0.2</v>
      </c>
      <c r="O358" s="2">
        <v>44.980000000000004</v>
      </c>
    </row>
    <row r="359" spans="1:16">
      <c r="A359" s="2" t="s">
        <v>22</v>
      </c>
      <c r="B359" s="2">
        <v>3164</v>
      </c>
      <c r="C359" s="2" t="s">
        <v>28</v>
      </c>
      <c r="D359" s="2">
        <v>20181127</v>
      </c>
      <c r="E359" s="2">
        <v>331</v>
      </c>
      <c r="F359" s="2">
        <v>0</v>
      </c>
      <c r="G359" s="2">
        <v>11</v>
      </c>
      <c r="H359" s="2">
        <f t="shared" si="15"/>
        <v>0</v>
      </c>
      <c r="I359" s="2">
        <v>1</v>
      </c>
      <c r="J359" s="2">
        <v>4</v>
      </c>
      <c r="K359" s="2">
        <f t="shared" si="16"/>
        <v>0.2</v>
      </c>
      <c r="L359" s="2">
        <v>2</v>
      </c>
      <c r="M359" s="2">
        <v>3</v>
      </c>
      <c r="N359" s="2">
        <f t="shared" si="17"/>
        <v>0.4</v>
      </c>
      <c r="O359" s="2">
        <v>43.42</v>
      </c>
    </row>
    <row r="360" spans="1:16">
      <c r="A360" s="2" t="s">
        <v>23</v>
      </c>
      <c r="B360" s="2">
        <v>3150</v>
      </c>
      <c r="C360" s="2" t="s">
        <v>28</v>
      </c>
      <c r="D360" s="2">
        <v>20181127</v>
      </c>
      <c r="E360" s="2">
        <v>331</v>
      </c>
      <c r="F360" s="2">
        <v>0</v>
      </c>
      <c r="G360" s="2">
        <v>10</v>
      </c>
      <c r="H360" s="2">
        <f t="shared" si="15"/>
        <v>0</v>
      </c>
      <c r="I360" s="2">
        <v>0</v>
      </c>
      <c r="J360" s="2">
        <v>5</v>
      </c>
      <c r="K360" s="2">
        <f t="shared" si="16"/>
        <v>0</v>
      </c>
      <c r="L360" s="2">
        <v>0</v>
      </c>
      <c r="M360" s="2">
        <v>5</v>
      </c>
      <c r="N360" s="2">
        <f t="shared" si="17"/>
        <v>0</v>
      </c>
      <c r="O360" s="2">
        <v>39.78</v>
      </c>
    </row>
    <row r="361" spans="1:16">
      <c r="A361" s="2" t="s">
        <v>24</v>
      </c>
      <c r="B361" s="2">
        <v>3158</v>
      </c>
      <c r="C361" s="2" t="s">
        <v>28</v>
      </c>
      <c r="D361" s="2">
        <v>20181127</v>
      </c>
      <c r="E361" s="2">
        <v>331</v>
      </c>
      <c r="F361" s="2">
        <v>2</v>
      </c>
      <c r="G361" s="2">
        <v>7</v>
      </c>
      <c r="H361" s="2">
        <f t="shared" si="15"/>
        <v>0.22222222222222221</v>
      </c>
      <c r="I361" s="2">
        <v>5</v>
      </c>
      <c r="J361" s="2">
        <v>0</v>
      </c>
      <c r="K361" s="2">
        <f t="shared" si="16"/>
        <v>1</v>
      </c>
      <c r="L361" s="2">
        <v>4</v>
      </c>
      <c r="M361" s="2">
        <v>1</v>
      </c>
      <c r="N361" s="2">
        <f t="shared" si="17"/>
        <v>0.8</v>
      </c>
      <c r="O361" s="2">
        <v>33.800000000000004</v>
      </c>
    </row>
    <row r="362" spans="1:16">
      <c r="A362" t="s">
        <v>1</v>
      </c>
      <c r="B362">
        <v>3161</v>
      </c>
      <c r="C362" t="s">
        <v>27</v>
      </c>
      <c r="D362" s="2">
        <v>20181213</v>
      </c>
      <c r="E362" s="2">
        <v>347</v>
      </c>
      <c r="F362" s="2">
        <v>2</v>
      </c>
      <c r="G362" s="2">
        <v>8</v>
      </c>
      <c r="H362" s="2">
        <f t="shared" si="15"/>
        <v>0.2</v>
      </c>
      <c r="I362" s="2">
        <v>5</v>
      </c>
      <c r="J362" s="2">
        <v>0</v>
      </c>
      <c r="K362" s="2">
        <f t="shared" si="16"/>
        <v>1</v>
      </c>
      <c r="L362" s="2">
        <v>5</v>
      </c>
      <c r="M362" s="2">
        <v>0</v>
      </c>
      <c r="N362" s="2">
        <f t="shared" si="17"/>
        <v>1</v>
      </c>
      <c r="O362">
        <v>48.879999999999995</v>
      </c>
    </row>
    <row r="363" spans="1:16">
      <c r="A363" t="s">
        <v>2</v>
      </c>
      <c r="B363">
        <v>3147</v>
      </c>
      <c r="C363" t="s">
        <v>27</v>
      </c>
      <c r="D363" s="2">
        <v>20181213</v>
      </c>
      <c r="E363" s="2">
        <v>347</v>
      </c>
      <c r="F363" s="2">
        <v>3</v>
      </c>
      <c r="G363" s="2">
        <v>7</v>
      </c>
      <c r="H363" s="2">
        <f t="shared" si="15"/>
        <v>0.3</v>
      </c>
      <c r="I363" s="2">
        <v>5</v>
      </c>
      <c r="J363" s="2">
        <v>0</v>
      </c>
      <c r="K363" s="2">
        <f t="shared" si="16"/>
        <v>1</v>
      </c>
      <c r="L363" s="2">
        <v>5</v>
      </c>
      <c r="M363" s="2">
        <v>0</v>
      </c>
      <c r="N363" s="2">
        <f t="shared" si="17"/>
        <v>1</v>
      </c>
      <c r="O363">
        <v>51.480000000000004</v>
      </c>
    </row>
    <row r="364" spans="1:16">
      <c r="A364" t="s">
        <v>3</v>
      </c>
      <c r="B364">
        <v>3144</v>
      </c>
      <c r="C364" t="s">
        <v>27</v>
      </c>
      <c r="D364" s="2">
        <v>20181213</v>
      </c>
      <c r="E364" s="2">
        <v>347</v>
      </c>
      <c r="F364" s="2">
        <v>1</v>
      </c>
      <c r="G364" s="2">
        <v>2</v>
      </c>
      <c r="H364" s="2">
        <f t="shared" si="15"/>
        <v>0.33333333333333331</v>
      </c>
      <c r="I364" s="2">
        <v>5</v>
      </c>
      <c r="J364" s="2">
        <v>0</v>
      </c>
      <c r="K364" s="2">
        <f t="shared" si="16"/>
        <v>1</v>
      </c>
      <c r="L364" s="2">
        <v>5</v>
      </c>
      <c r="M364" s="2">
        <v>0</v>
      </c>
      <c r="N364" s="2">
        <f t="shared" si="17"/>
        <v>1</v>
      </c>
      <c r="O364">
        <v>48.620000000000005</v>
      </c>
    </row>
    <row r="365" spans="1:16">
      <c r="A365" t="s">
        <v>4</v>
      </c>
      <c r="B365">
        <v>3156</v>
      </c>
      <c r="C365" t="s">
        <v>27</v>
      </c>
      <c r="D365" s="2">
        <v>20181213</v>
      </c>
      <c r="E365" s="2">
        <v>347</v>
      </c>
      <c r="F365" s="2">
        <v>1</v>
      </c>
      <c r="G365" s="2">
        <v>9</v>
      </c>
      <c r="H365" s="2">
        <f t="shared" si="15"/>
        <v>0.1</v>
      </c>
      <c r="I365" s="2">
        <v>5</v>
      </c>
      <c r="J365" s="2">
        <v>0</v>
      </c>
      <c r="K365" s="2">
        <f t="shared" si="16"/>
        <v>1</v>
      </c>
      <c r="L365" s="2">
        <v>3</v>
      </c>
      <c r="M365" s="2">
        <v>2</v>
      </c>
      <c r="N365" s="2">
        <f t="shared" si="17"/>
        <v>0.6</v>
      </c>
      <c r="O365">
        <v>49.14</v>
      </c>
      <c r="P365" t="s">
        <v>97</v>
      </c>
    </row>
    <row r="366" spans="1:16">
      <c r="A366" t="s">
        <v>5</v>
      </c>
      <c r="B366">
        <v>3154</v>
      </c>
      <c r="C366" t="s">
        <v>27</v>
      </c>
      <c r="D366" s="2">
        <v>20181213</v>
      </c>
      <c r="E366" s="2">
        <v>347</v>
      </c>
      <c r="F366" s="2">
        <v>1</v>
      </c>
      <c r="G366" s="2">
        <v>8</v>
      </c>
      <c r="H366" s="2">
        <f t="shared" si="15"/>
        <v>0.1111111111111111</v>
      </c>
      <c r="I366" s="2">
        <v>5</v>
      </c>
      <c r="J366" s="2">
        <v>0</v>
      </c>
      <c r="K366" s="2">
        <f t="shared" si="16"/>
        <v>1</v>
      </c>
      <c r="L366" s="2">
        <v>5</v>
      </c>
      <c r="M366" s="2">
        <v>0</v>
      </c>
      <c r="N366" s="2">
        <f t="shared" si="17"/>
        <v>1</v>
      </c>
      <c r="O366">
        <v>50.18</v>
      </c>
      <c r="P366" t="s">
        <v>98</v>
      </c>
    </row>
    <row r="367" spans="1:16">
      <c r="A367" t="s">
        <v>6</v>
      </c>
      <c r="B367">
        <v>3143</v>
      </c>
      <c r="C367" t="s">
        <v>27</v>
      </c>
      <c r="D367" s="2">
        <v>20181213</v>
      </c>
      <c r="E367" s="2">
        <v>347</v>
      </c>
      <c r="F367" s="2">
        <v>1</v>
      </c>
      <c r="G367" s="2">
        <v>9</v>
      </c>
      <c r="H367" s="2">
        <f t="shared" si="15"/>
        <v>0.1</v>
      </c>
      <c r="I367" s="2">
        <v>4</v>
      </c>
      <c r="J367" s="2">
        <v>1</v>
      </c>
      <c r="K367" s="2">
        <f t="shared" si="16"/>
        <v>0.8</v>
      </c>
      <c r="L367" s="2">
        <v>2</v>
      </c>
      <c r="M367" s="2">
        <v>3</v>
      </c>
      <c r="N367" s="2">
        <f t="shared" si="17"/>
        <v>0.4</v>
      </c>
      <c r="O367">
        <v>48.36</v>
      </c>
    </row>
    <row r="368" spans="1:16">
      <c r="A368" t="s">
        <v>7</v>
      </c>
      <c r="B368">
        <v>3146</v>
      </c>
      <c r="C368" t="s">
        <v>27</v>
      </c>
      <c r="D368" s="2">
        <v>20181213</v>
      </c>
      <c r="E368" s="2">
        <v>347</v>
      </c>
      <c r="F368" s="2">
        <v>0</v>
      </c>
      <c r="G368" s="2">
        <v>10</v>
      </c>
      <c r="H368" s="2">
        <f t="shared" si="15"/>
        <v>0</v>
      </c>
      <c r="I368" s="2">
        <v>4</v>
      </c>
      <c r="J368" s="2">
        <v>1</v>
      </c>
      <c r="K368" s="2">
        <f t="shared" si="16"/>
        <v>0.8</v>
      </c>
      <c r="L368" s="2">
        <v>5</v>
      </c>
      <c r="M368" s="2">
        <v>0</v>
      </c>
      <c r="N368" s="2">
        <f t="shared" si="17"/>
        <v>1</v>
      </c>
      <c r="O368">
        <v>42.379999999999995</v>
      </c>
    </row>
    <row r="369" spans="1:15">
      <c r="A369" t="s">
        <v>8</v>
      </c>
      <c r="B369">
        <v>3151</v>
      </c>
      <c r="C369" t="s">
        <v>27</v>
      </c>
      <c r="D369" s="2">
        <v>20181213</v>
      </c>
      <c r="E369" s="2">
        <v>347</v>
      </c>
      <c r="F369" s="2">
        <v>0</v>
      </c>
      <c r="G369" s="2">
        <v>10</v>
      </c>
      <c r="H369" s="2">
        <f t="shared" si="15"/>
        <v>0</v>
      </c>
      <c r="I369" s="2">
        <v>5</v>
      </c>
      <c r="J369" s="2">
        <v>0</v>
      </c>
      <c r="K369" s="2">
        <f t="shared" si="16"/>
        <v>1</v>
      </c>
      <c r="L369" s="2">
        <v>5</v>
      </c>
      <c r="M369" s="2">
        <v>0</v>
      </c>
      <c r="N369" s="2">
        <f t="shared" si="17"/>
        <v>1</v>
      </c>
      <c r="O369">
        <v>56.16</v>
      </c>
    </row>
    <row r="370" spans="1:15">
      <c r="A370" t="s">
        <v>9</v>
      </c>
      <c r="B370">
        <v>3153</v>
      </c>
      <c r="C370" t="s">
        <v>27</v>
      </c>
      <c r="D370" s="2">
        <v>20181213</v>
      </c>
      <c r="E370" s="2">
        <v>347</v>
      </c>
      <c r="F370" s="2">
        <v>1</v>
      </c>
      <c r="G370" s="2">
        <v>9</v>
      </c>
      <c r="H370" s="2">
        <f t="shared" ref="H370:H433" si="18">F370/(F370+G370)</f>
        <v>0.1</v>
      </c>
      <c r="I370" s="2">
        <v>5</v>
      </c>
      <c r="J370" s="2">
        <v>0</v>
      </c>
      <c r="K370" s="2">
        <f t="shared" ref="K370:K433" si="19">I370/(I370+J370)</f>
        <v>1</v>
      </c>
      <c r="L370" s="2">
        <v>5</v>
      </c>
      <c r="M370" s="2">
        <v>0</v>
      </c>
      <c r="N370" s="2">
        <f t="shared" ref="N370:N433" si="20">L370/(L370+M370)</f>
        <v>1</v>
      </c>
      <c r="O370">
        <v>58.24</v>
      </c>
    </row>
    <row r="371" spans="1:15">
      <c r="A371" t="s">
        <v>10</v>
      </c>
      <c r="B371">
        <v>3145</v>
      </c>
      <c r="C371" t="s">
        <v>27</v>
      </c>
      <c r="D371" s="2">
        <v>20181213</v>
      </c>
      <c r="E371" s="2">
        <v>347</v>
      </c>
      <c r="F371" s="2">
        <v>2</v>
      </c>
      <c r="G371" s="2">
        <v>8</v>
      </c>
      <c r="H371" s="2">
        <f t="shared" si="18"/>
        <v>0.2</v>
      </c>
      <c r="I371" s="2">
        <v>4</v>
      </c>
      <c r="J371" s="2">
        <v>1</v>
      </c>
      <c r="K371" s="2">
        <f t="shared" si="19"/>
        <v>0.8</v>
      </c>
      <c r="L371" s="2">
        <v>2</v>
      </c>
      <c r="M371" s="2">
        <v>3</v>
      </c>
      <c r="N371" s="2">
        <f t="shared" si="20"/>
        <v>0.4</v>
      </c>
      <c r="O371">
        <v>44.720000000000006</v>
      </c>
    </row>
    <row r="372" spans="1:15">
      <c r="A372" t="s">
        <v>11</v>
      </c>
      <c r="B372">
        <v>3152</v>
      </c>
      <c r="C372" t="s">
        <v>27</v>
      </c>
      <c r="D372" s="2">
        <v>20181213</v>
      </c>
      <c r="E372" s="2">
        <v>347</v>
      </c>
      <c r="F372" s="2">
        <v>1</v>
      </c>
      <c r="G372" s="2">
        <v>9</v>
      </c>
      <c r="H372" s="2">
        <f t="shared" si="18"/>
        <v>0.1</v>
      </c>
      <c r="I372" s="2">
        <v>5</v>
      </c>
      <c r="J372" s="2">
        <v>0</v>
      </c>
      <c r="K372" s="2">
        <f t="shared" si="19"/>
        <v>1</v>
      </c>
      <c r="L372" s="2">
        <v>5</v>
      </c>
      <c r="M372" s="2">
        <v>0</v>
      </c>
      <c r="N372" s="2">
        <f t="shared" si="20"/>
        <v>1</v>
      </c>
      <c r="O372">
        <v>36.92</v>
      </c>
    </row>
    <row r="373" spans="1:15">
      <c r="A373" t="s">
        <v>12</v>
      </c>
      <c r="B373">
        <v>3148</v>
      </c>
      <c r="C373" t="s">
        <v>27</v>
      </c>
      <c r="D373" s="2">
        <v>20181213</v>
      </c>
      <c r="E373" s="2">
        <v>347</v>
      </c>
      <c r="F373" s="2">
        <v>2</v>
      </c>
      <c r="G373" s="2">
        <v>8</v>
      </c>
      <c r="H373" s="2">
        <f t="shared" si="18"/>
        <v>0.2</v>
      </c>
      <c r="I373" s="2">
        <v>5</v>
      </c>
      <c r="J373" s="2">
        <v>0</v>
      </c>
      <c r="K373" s="2">
        <f t="shared" si="19"/>
        <v>1</v>
      </c>
      <c r="L373" s="2">
        <v>4</v>
      </c>
      <c r="M373" s="2">
        <v>1</v>
      </c>
      <c r="N373" s="2">
        <f t="shared" si="20"/>
        <v>0.8</v>
      </c>
      <c r="O373">
        <v>44.2</v>
      </c>
    </row>
    <row r="374" spans="1:15">
      <c r="A374" s="2" t="s">
        <v>13</v>
      </c>
      <c r="B374" s="2">
        <v>3165</v>
      </c>
      <c r="C374" s="2" t="s">
        <v>28</v>
      </c>
      <c r="D374" s="2">
        <v>20181213</v>
      </c>
      <c r="E374" s="2">
        <v>347</v>
      </c>
      <c r="F374" s="2">
        <v>0</v>
      </c>
      <c r="G374" s="2">
        <v>10</v>
      </c>
      <c r="H374" s="2">
        <f t="shared" si="18"/>
        <v>0</v>
      </c>
      <c r="I374" s="2">
        <v>2</v>
      </c>
      <c r="J374" s="2">
        <v>3</v>
      </c>
      <c r="K374" s="2">
        <f t="shared" si="19"/>
        <v>0.4</v>
      </c>
      <c r="L374" s="2">
        <v>2</v>
      </c>
      <c r="M374" s="2">
        <v>3</v>
      </c>
      <c r="N374" s="2">
        <f t="shared" si="20"/>
        <v>0.4</v>
      </c>
      <c r="O374" s="2">
        <v>50.44</v>
      </c>
    </row>
    <row r="375" spans="1:15">
      <c r="A375" s="2" t="s">
        <v>14</v>
      </c>
      <c r="B375" s="2">
        <v>3159</v>
      </c>
      <c r="C375" s="2" t="s">
        <v>28</v>
      </c>
      <c r="D375" s="2">
        <v>20181213</v>
      </c>
      <c r="E375" s="2">
        <v>347</v>
      </c>
      <c r="F375" s="2">
        <v>0</v>
      </c>
      <c r="G375" s="2">
        <v>10</v>
      </c>
      <c r="H375" s="2">
        <f t="shared" si="18"/>
        <v>0</v>
      </c>
      <c r="I375" s="2">
        <v>0</v>
      </c>
      <c r="J375" s="2">
        <v>5</v>
      </c>
      <c r="K375" s="2">
        <f t="shared" si="19"/>
        <v>0</v>
      </c>
      <c r="L375" s="2">
        <v>1</v>
      </c>
      <c r="M375" s="2">
        <v>4</v>
      </c>
      <c r="N375" s="2">
        <f t="shared" si="20"/>
        <v>0.2</v>
      </c>
      <c r="O375" s="2">
        <v>52.52</v>
      </c>
    </row>
    <row r="376" spans="1:15">
      <c r="A376" s="2" t="s">
        <v>15</v>
      </c>
      <c r="B376" s="2">
        <v>3166</v>
      </c>
      <c r="C376" s="2" t="s">
        <v>28</v>
      </c>
      <c r="D376" s="2">
        <v>20181213</v>
      </c>
      <c r="E376" s="2">
        <v>347</v>
      </c>
      <c r="F376" s="2">
        <v>0</v>
      </c>
      <c r="G376" s="2">
        <v>10</v>
      </c>
      <c r="H376" s="2">
        <f t="shared" si="18"/>
        <v>0</v>
      </c>
      <c r="I376" s="2">
        <v>2</v>
      </c>
      <c r="J376" s="2">
        <v>3</v>
      </c>
      <c r="K376" s="2">
        <f t="shared" si="19"/>
        <v>0.4</v>
      </c>
      <c r="L376" s="2">
        <v>3</v>
      </c>
      <c r="M376" s="2">
        <v>2</v>
      </c>
      <c r="N376" s="2">
        <f t="shared" si="20"/>
        <v>0.6</v>
      </c>
      <c r="O376" s="2">
        <v>55.64</v>
      </c>
    </row>
    <row r="377" spans="1:15">
      <c r="A377" s="2" t="s">
        <v>16</v>
      </c>
      <c r="B377" s="2">
        <v>3149</v>
      </c>
      <c r="C377" s="2" t="s">
        <v>28</v>
      </c>
      <c r="D377" s="2">
        <v>20181213</v>
      </c>
      <c r="E377" s="2">
        <v>347</v>
      </c>
      <c r="F377" s="2">
        <v>1</v>
      </c>
      <c r="G377" s="2">
        <v>9</v>
      </c>
      <c r="H377" s="2">
        <f t="shared" si="18"/>
        <v>0.1</v>
      </c>
      <c r="I377" s="2">
        <v>5</v>
      </c>
      <c r="J377" s="2">
        <v>0</v>
      </c>
      <c r="K377" s="2">
        <f t="shared" si="19"/>
        <v>1</v>
      </c>
      <c r="L377" s="2">
        <v>4</v>
      </c>
      <c r="M377" s="2">
        <v>0</v>
      </c>
      <c r="N377" s="2">
        <f t="shared" si="20"/>
        <v>1</v>
      </c>
      <c r="O377" s="2">
        <v>45.5</v>
      </c>
    </row>
    <row r="378" spans="1:15">
      <c r="A378" s="2" t="s">
        <v>17</v>
      </c>
      <c r="B378" s="2">
        <v>3162</v>
      </c>
      <c r="C378" s="2" t="s">
        <v>28</v>
      </c>
      <c r="D378" s="2">
        <v>20181213</v>
      </c>
      <c r="E378" s="2">
        <v>347</v>
      </c>
      <c r="F378" s="2">
        <v>0</v>
      </c>
      <c r="G378" s="2">
        <v>10</v>
      </c>
      <c r="H378" s="2">
        <f t="shared" si="18"/>
        <v>0</v>
      </c>
      <c r="I378" s="2">
        <v>0</v>
      </c>
      <c r="J378" s="2">
        <v>6</v>
      </c>
      <c r="K378" s="2">
        <f t="shared" si="19"/>
        <v>0</v>
      </c>
      <c r="L378" s="2">
        <v>0</v>
      </c>
      <c r="M378" s="2">
        <v>4</v>
      </c>
      <c r="N378" s="2">
        <f t="shared" si="20"/>
        <v>0</v>
      </c>
      <c r="O378" s="2">
        <v>50.96</v>
      </c>
    </row>
    <row r="379" spans="1:15">
      <c r="A379" s="2" t="s">
        <v>18</v>
      </c>
      <c r="B379" s="2">
        <v>3155</v>
      </c>
      <c r="C379" s="2" t="s">
        <v>28</v>
      </c>
      <c r="D379" s="2">
        <v>20181213</v>
      </c>
      <c r="E379" s="2">
        <v>347</v>
      </c>
      <c r="F379" s="2">
        <v>0</v>
      </c>
      <c r="G379" s="2">
        <v>10</v>
      </c>
      <c r="H379" s="2">
        <f t="shared" si="18"/>
        <v>0</v>
      </c>
      <c r="I379" s="2">
        <v>0</v>
      </c>
      <c r="J379" s="2">
        <v>5</v>
      </c>
      <c r="K379" s="2">
        <f t="shared" si="19"/>
        <v>0</v>
      </c>
      <c r="L379" s="2">
        <v>0</v>
      </c>
      <c r="M379" s="2">
        <v>5</v>
      </c>
      <c r="N379" s="2">
        <f t="shared" si="20"/>
        <v>0</v>
      </c>
      <c r="O379" s="2">
        <v>51.22</v>
      </c>
    </row>
    <row r="380" spans="1:15">
      <c r="A380" s="2" t="s">
        <v>19</v>
      </c>
      <c r="B380" s="2">
        <v>3157</v>
      </c>
      <c r="C380" s="2" t="s">
        <v>28</v>
      </c>
      <c r="D380" s="2">
        <v>20181213</v>
      </c>
      <c r="E380" s="2">
        <v>347</v>
      </c>
      <c r="F380" s="2">
        <v>0</v>
      </c>
      <c r="G380" s="2">
        <v>10</v>
      </c>
      <c r="H380" s="2">
        <f t="shared" si="18"/>
        <v>0</v>
      </c>
      <c r="I380" s="2">
        <v>0</v>
      </c>
      <c r="J380" s="2">
        <v>5</v>
      </c>
      <c r="K380" s="2">
        <f t="shared" si="19"/>
        <v>0</v>
      </c>
      <c r="L380" s="2">
        <v>2</v>
      </c>
      <c r="M380" s="2">
        <v>3</v>
      </c>
      <c r="N380" s="2">
        <f t="shared" si="20"/>
        <v>0.4</v>
      </c>
      <c r="O380" s="2">
        <v>51.220000000000006</v>
      </c>
    </row>
    <row r="381" spans="1:15">
      <c r="A381" s="2" t="s">
        <v>20</v>
      </c>
      <c r="B381" s="2">
        <v>3160</v>
      </c>
      <c r="C381" s="2" t="s">
        <v>28</v>
      </c>
      <c r="D381" s="2">
        <v>20181213</v>
      </c>
      <c r="E381" s="2">
        <v>347</v>
      </c>
      <c r="F381" s="2">
        <v>0</v>
      </c>
      <c r="G381" s="2">
        <v>10</v>
      </c>
      <c r="H381" s="2">
        <f t="shared" si="18"/>
        <v>0</v>
      </c>
      <c r="I381" s="2">
        <v>5</v>
      </c>
      <c r="J381" s="2">
        <v>0</v>
      </c>
      <c r="K381" s="2">
        <f t="shared" si="19"/>
        <v>1</v>
      </c>
      <c r="L381" s="2">
        <v>4</v>
      </c>
      <c r="M381" s="2">
        <v>1</v>
      </c>
      <c r="N381" s="2">
        <f t="shared" si="20"/>
        <v>0.8</v>
      </c>
      <c r="O381" s="2">
        <v>48.620000000000005</v>
      </c>
    </row>
    <row r="382" spans="1:15">
      <c r="A382" s="2" t="s">
        <v>21</v>
      </c>
      <c r="B382" s="2">
        <v>3163</v>
      </c>
      <c r="C382" s="2" t="s">
        <v>28</v>
      </c>
      <c r="D382" s="2">
        <v>20181213</v>
      </c>
      <c r="E382" s="2">
        <v>347</v>
      </c>
      <c r="F382" s="2">
        <v>0</v>
      </c>
      <c r="G382" s="2">
        <v>9</v>
      </c>
      <c r="H382" s="2">
        <f t="shared" si="18"/>
        <v>0</v>
      </c>
      <c r="I382" s="2">
        <v>1</v>
      </c>
      <c r="J382" s="2">
        <v>4</v>
      </c>
      <c r="K382" s="2">
        <f t="shared" si="19"/>
        <v>0.2</v>
      </c>
      <c r="L382" s="2">
        <v>1</v>
      </c>
      <c r="M382" s="2">
        <v>4</v>
      </c>
      <c r="N382" s="2">
        <f t="shared" si="20"/>
        <v>0.2</v>
      </c>
      <c r="O382" s="2">
        <v>44.980000000000004</v>
      </c>
    </row>
    <row r="383" spans="1:15">
      <c r="A383" s="2" t="s">
        <v>22</v>
      </c>
      <c r="B383" s="2">
        <v>3164</v>
      </c>
      <c r="C383" s="2" t="s">
        <v>28</v>
      </c>
      <c r="D383" s="2">
        <v>20181213</v>
      </c>
      <c r="E383" s="2">
        <v>347</v>
      </c>
      <c r="F383" s="2">
        <v>0</v>
      </c>
      <c r="G383" s="2">
        <v>11</v>
      </c>
      <c r="H383" s="2">
        <f t="shared" si="18"/>
        <v>0</v>
      </c>
      <c r="I383" s="2">
        <v>1</v>
      </c>
      <c r="J383" s="2">
        <v>4</v>
      </c>
      <c r="K383" s="2">
        <f t="shared" si="19"/>
        <v>0.2</v>
      </c>
      <c r="L383" s="2">
        <v>2</v>
      </c>
      <c r="M383" s="2">
        <v>3</v>
      </c>
      <c r="N383" s="2">
        <f t="shared" si="20"/>
        <v>0.4</v>
      </c>
      <c r="O383" s="2">
        <v>43.42</v>
      </c>
    </row>
    <row r="384" spans="1:15">
      <c r="A384" s="2" t="s">
        <v>23</v>
      </c>
      <c r="B384" s="2">
        <v>3150</v>
      </c>
      <c r="C384" s="2" t="s">
        <v>28</v>
      </c>
      <c r="D384" s="2">
        <v>20181213</v>
      </c>
      <c r="E384" s="2">
        <v>347</v>
      </c>
      <c r="F384" s="2">
        <v>0</v>
      </c>
      <c r="G384" s="2">
        <v>10</v>
      </c>
      <c r="H384" s="2">
        <f t="shared" si="18"/>
        <v>0</v>
      </c>
      <c r="I384" s="2">
        <v>0</v>
      </c>
      <c r="J384" s="2">
        <v>5</v>
      </c>
      <c r="K384" s="2">
        <f t="shared" si="19"/>
        <v>0</v>
      </c>
      <c r="L384" s="2">
        <v>0</v>
      </c>
      <c r="M384" s="2">
        <v>5</v>
      </c>
      <c r="N384" s="2">
        <f t="shared" si="20"/>
        <v>0</v>
      </c>
      <c r="O384" s="2">
        <v>39.78</v>
      </c>
    </row>
    <row r="385" spans="1:15">
      <c r="A385" s="2" t="s">
        <v>24</v>
      </c>
      <c r="B385" s="2">
        <v>3158</v>
      </c>
      <c r="C385" s="2" t="s">
        <v>28</v>
      </c>
      <c r="D385" s="2">
        <v>20181213</v>
      </c>
      <c r="E385" s="2">
        <v>347</v>
      </c>
      <c r="F385" s="2">
        <v>2</v>
      </c>
      <c r="G385" s="2">
        <v>7</v>
      </c>
      <c r="H385" s="2">
        <f t="shared" si="18"/>
        <v>0.22222222222222221</v>
      </c>
      <c r="I385" s="2">
        <v>4</v>
      </c>
      <c r="J385" s="2">
        <v>1</v>
      </c>
      <c r="K385" s="2">
        <f t="shared" si="19"/>
        <v>0.8</v>
      </c>
      <c r="L385" s="2">
        <v>4</v>
      </c>
      <c r="M385" s="2">
        <v>1</v>
      </c>
      <c r="N385" s="2">
        <f t="shared" si="20"/>
        <v>0.8</v>
      </c>
      <c r="O385" s="2">
        <v>33.800000000000004</v>
      </c>
    </row>
    <row r="386" spans="1:15">
      <c r="A386" t="s">
        <v>1</v>
      </c>
      <c r="B386">
        <v>3161</v>
      </c>
      <c r="C386" t="s">
        <v>27</v>
      </c>
      <c r="D386" s="2">
        <v>20190109</v>
      </c>
      <c r="E386" s="2">
        <f>365+9</f>
        <v>374</v>
      </c>
      <c r="F386" s="2">
        <v>2</v>
      </c>
      <c r="G386" s="2">
        <v>8</v>
      </c>
      <c r="H386" s="2">
        <f t="shared" si="18"/>
        <v>0.2</v>
      </c>
      <c r="I386" s="2">
        <v>5</v>
      </c>
      <c r="J386" s="2">
        <v>0</v>
      </c>
      <c r="K386" s="2">
        <f t="shared" si="19"/>
        <v>1</v>
      </c>
      <c r="L386" s="2">
        <v>5</v>
      </c>
      <c r="M386" s="2">
        <v>0</v>
      </c>
      <c r="N386" s="2">
        <f t="shared" si="20"/>
        <v>1</v>
      </c>
      <c r="O386">
        <v>48.879999999999995</v>
      </c>
    </row>
    <row r="387" spans="1:15">
      <c r="A387" t="s">
        <v>2</v>
      </c>
      <c r="B387">
        <v>3147</v>
      </c>
      <c r="C387" t="s">
        <v>27</v>
      </c>
      <c r="D387" s="2">
        <v>20190109</v>
      </c>
      <c r="E387" s="2">
        <f t="shared" ref="E387:E409" si="21">365+9</f>
        <v>374</v>
      </c>
      <c r="F387" s="2">
        <v>3</v>
      </c>
      <c r="G387" s="2">
        <v>7</v>
      </c>
      <c r="H387" s="2">
        <f t="shared" si="18"/>
        <v>0.3</v>
      </c>
      <c r="I387" s="2">
        <v>5</v>
      </c>
      <c r="J387" s="2">
        <v>0</v>
      </c>
      <c r="K387" s="2">
        <f t="shared" si="19"/>
        <v>1</v>
      </c>
      <c r="L387" s="2">
        <v>5</v>
      </c>
      <c r="M387" s="2">
        <v>0</v>
      </c>
      <c r="N387" s="2">
        <f t="shared" si="20"/>
        <v>1</v>
      </c>
      <c r="O387">
        <v>51.480000000000004</v>
      </c>
    </row>
    <row r="388" spans="1:15">
      <c r="A388" t="s">
        <v>3</v>
      </c>
      <c r="B388">
        <v>3144</v>
      </c>
      <c r="C388" t="s">
        <v>27</v>
      </c>
      <c r="D388" s="2">
        <v>20190109</v>
      </c>
      <c r="E388" s="2">
        <f t="shared" si="21"/>
        <v>374</v>
      </c>
      <c r="F388" s="2">
        <v>1</v>
      </c>
      <c r="G388" s="2">
        <v>2</v>
      </c>
      <c r="H388" s="2">
        <f t="shared" si="18"/>
        <v>0.33333333333333331</v>
      </c>
      <c r="I388" s="2">
        <v>5</v>
      </c>
      <c r="J388" s="2">
        <v>0</v>
      </c>
      <c r="K388" s="2">
        <f t="shared" si="19"/>
        <v>1</v>
      </c>
      <c r="L388" s="2">
        <v>5</v>
      </c>
      <c r="M388" s="2">
        <v>0</v>
      </c>
      <c r="N388" s="2">
        <f t="shared" si="20"/>
        <v>1</v>
      </c>
      <c r="O388">
        <v>48.620000000000005</v>
      </c>
    </row>
    <row r="389" spans="1:15">
      <c r="A389" t="s">
        <v>4</v>
      </c>
      <c r="B389">
        <v>3156</v>
      </c>
      <c r="C389" t="s">
        <v>27</v>
      </c>
      <c r="D389" s="2">
        <v>20190109</v>
      </c>
      <c r="E389" s="2">
        <f t="shared" si="21"/>
        <v>374</v>
      </c>
      <c r="F389" s="2">
        <v>1</v>
      </c>
      <c r="G389" s="2">
        <v>9</v>
      </c>
      <c r="H389" s="2">
        <f t="shared" si="18"/>
        <v>0.1</v>
      </c>
      <c r="I389" s="2">
        <v>5</v>
      </c>
      <c r="J389" s="2">
        <v>0</v>
      </c>
      <c r="K389" s="2">
        <f t="shared" si="19"/>
        <v>1</v>
      </c>
      <c r="L389" s="2">
        <v>3</v>
      </c>
      <c r="M389" s="2">
        <v>2</v>
      </c>
      <c r="N389" s="2">
        <f t="shared" si="20"/>
        <v>0.6</v>
      </c>
      <c r="O389">
        <v>49.14</v>
      </c>
    </row>
    <row r="390" spans="1:15">
      <c r="A390" t="s">
        <v>5</v>
      </c>
      <c r="B390">
        <v>3154</v>
      </c>
      <c r="C390" t="s">
        <v>27</v>
      </c>
      <c r="D390" s="2">
        <v>20190109</v>
      </c>
      <c r="E390" s="2">
        <f t="shared" si="21"/>
        <v>374</v>
      </c>
      <c r="F390" s="2">
        <v>1</v>
      </c>
      <c r="G390" s="2">
        <v>9</v>
      </c>
      <c r="H390" s="2">
        <f t="shared" si="18"/>
        <v>0.1</v>
      </c>
      <c r="I390" s="2">
        <v>5</v>
      </c>
      <c r="J390" s="2">
        <v>0</v>
      </c>
      <c r="K390" s="2">
        <f t="shared" si="19"/>
        <v>1</v>
      </c>
      <c r="L390" s="2">
        <v>5</v>
      </c>
      <c r="M390" s="2">
        <v>0</v>
      </c>
      <c r="N390" s="2">
        <f t="shared" si="20"/>
        <v>1</v>
      </c>
      <c r="O390">
        <v>50.18</v>
      </c>
    </row>
    <row r="391" spans="1:15">
      <c r="A391" t="s">
        <v>6</v>
      </c>
      <c r="B391">
        <v>3143</v>
      </c>
      <c r="C391" t="s">
        <v>27</v>
      </c>
      <c r="D391" s="2">
        <v>20190109</v>
      </c>
      <c r="E391" s="2">
        <f t="shared" si="21"/>
        <v>374</v>
      </c>
      <c r="F391" s="2">
        <v>1</v>
      </c>
      <c r="G391" s="2">
        <v>9</v>
      </c>
      <c r="H391" s="2">
        <f t="shared" si="18"/>
        <v>0.1</v>
      </c>
      <c r="I391" s="2">
        <v>3</v>
      </c>
      <c r="J391" s="2">
        <v>2</v>
      </c>
      <c r="K391" s="2">
        <f t="shared" si="19"/>
        <v>0.6</v>
      </c>
      <c r="L391" s="2">
        <v>2</v>
      </c>
      <c r="M391" s="2">
        <v>3</v>
      </c>
      <c r="N391" s="2">
        <f t="shared" si="20"/>
        <v>0.4</v>
      </c>
      <c r="O391">
        <v>48.36</v>
      </c>
    </row>
    <row r="392" spans="1:15">
      <c r="A392" t="s">
        <v>7</v>
      </c>
      <c r="B392">
        <v>3146</v>
      </c>
      <c r="C392" t="s">
        <v>27</v>
      </c>
      <c r="D392" s="2">
        <v>20190109</v>
      </c>
      <c r="E392" s="2">
        <f t="shared" si="21"/>
        <v>374</v>
      </c>
      <c r="F392" s="2">
        <v>0</v>
      </c>
      <c r="G392" s="2">
        <v>10</v>
      </c>
      <c r="H392" s="2">
        <f t="shared" si="18"/>
        <v>0</v>
      </c>
      <c r="I392" s="2">
        <v>4</v>
      </c>
      <c r="J392" s="2">
        <v>1</v>
      </c>
      <c r="K392" s="2">
        <f t="shared" si="19"/>
        <v>0.8</v>
      </c>
      <c r="L392" s="2">
        <v>5</v>
      </c>
      <c r="M392" s="2">
        <v>0</v>
      </c>
      <c r="N392" s="2">
        <f t="shared" si="20"/>
        <v>1</v>
      </c>
      <c r="O392">
        <v>42.379999999999995</v>
      </c>
    </row>
    <row r="393" spans="1:15">
      <c r="A393" t="s">
        <v>8</v>
      </c>
      <c r="B393">
        <v>3151</v>
      </c>
      <c r="C393" t="s">
        <v>27</v>
      </c>
      <c r="D393" s="2">
        <v>20190109</v>
      </c>
      <c r="E393" s="2">
        <f t="shared" si="21"/>
        <v>374</v>
      </c>
      <c r="F393" s="2">
        <v>0</v>
      </c>
      <c r="G393" s="2">
        <v>10</v>
      </c>
      <c r="H393" s="2">
        <f t="shared" si="18"/>
        <v>0</v>
      </c>
      <c r="I393" s="2">
        <v>5</v>
      </c>
      <c r="J393" s="2">
        <v>0</v>
      </c>
      <c r="K393" s="2">
        <f t="shared" si="19"/>
        <v>1</v>
      </c>
      <c r="L393" s="2">
        <v>5</v>
      </c>
      <c r="M393" s="2">
        <v>0</v>
      </c>
      <c r="N393" s="2">
        <f t="shared" si="20"/>
        <v>1</v>
      </c>
      <c r="O393">
        <v>56.16</v>
      </c>
    </row>
    <row r="394" spans="1:15">
      <c r="A394" t="s">
        <v>9</v>
      </c>
      <c r="B394">
        <v>3153</v>
      </c>
      <c r="C394" t="s">
        <v>27</v>
      </c>
      <c r="D394" s="2">
        <v>20190109</v>
      </c>
      <c r="E394" s="2">
        <f t="shared" si="21"/>
        <v>374</v>
      </c>
      <c r="F394" s="2">
        <v>1</v>
      </c>
      <c r="G394" s="2">
        <v>9</v>
      </c>
      <c r="H394" s="2">
        <f t="shared" si="18"/>
        <v>0.1</v>
      </c>
      <c r="I394" s="2">
        <v>5</v>
      </c>
      <c r="J394" s="2">
        <v>0</v>
      </c>
      <c r="K394" s="2">
        <f t="shared" si="19"/>
        <v>1</v>
      </c>
      <c r="L394" s="2">
        <v>5</v>
      </c>
      <c r="M394" s="2">
        <v>0</v>
      </c>
      <c r="N394" s="2">
        <f t="shared" si="20"/>
        <v>1</v>
      </c>
      <c r="O394">
        <v>58.24</v>
      </c>
    </row>
    <row r="395" spans="1:15">
      <c r="A395" t="s">
        <v>10</v>
      </c>
      <c r="B395">
        <v>3145</v>
      </c>
      <c r="C395" t="s">
        <v>27</v>
      </c>
      <c r="D395" s="2">
        <v>20190109</v>
      </c>
      <c r="E395" s="2">
        <f t="shared" si="21"/>
        <v>374</v>
      </c>
      <c r="F395" s="2">
        <v>2</v>
      </c>
      <c r="G395" s="2">
        <v>8</v>
      </c>
      <c r="H395" s="2">
        <f t="shared" si="18"/>
        <v>0.2</v>
      </c>
      <c r="I395" s="2">
        <v>4</v>
      </c>
      <c r="J395" s="2">
        <v>1</v>
      </c>
      <c r="K395" s="2">
        <f t="shared" si="19"/>
        <v>0.8</v>
      </c>
      <c r="L395" s="2">
        <v>2</v>
      </c>
      <c r="M395" s="2">
        <v>3</v>
      </c>
      <c r="N395" s="2">
        <f t="shared" si="20"/>
        <v>0.4</v>
      </c>
      <c r="O395">
        <v>44.720000000000006</v>
      </c>
    </row>
    <row r="396" spans="1:15">
      <c r="A396" t="s">
        <v>11</v>
      </c>
      <c r="B396">
        <v>3152</v>
      </c>
      <c r="C396" t="s">
        <v>27</v>
      </c>
      <c r="D396" s="2">
        <v>20190109</v>
      </c>
      <c r="E396" s="2">
        <f t="shared" si="21"/>
        <v>374</v>
      </c>
      <c r="F396" s="2">
        <v>1</v>
      </c>
      <c r="G396" s="2">
        <v>9</v>
      </c>
      <c r="H396" s="2">
        <f t="shared" si="18"/>
        <v>0.1</v>
      </c>
      <c r="I396" s="2">
        <v>5</v>
      </c>
      <c r="J396" s="2">
        <v>0</v>
      </c>
      <c r="K396" s="2">
        <f t="shared" si="19"/>
        <v>1</v>
      </c>
      <c r="L396" s="2">
        <v>5</v>
      </c>
      <c r="M396" s="2">
        <v>0</v>
      </c>
      <c r="N396" s="2">
        <f t="shared" si="20"/>
        <v>1</v>
      </c>
      <c r="O396">
        <v>36.92</v>
      </c>
    </row>
    <row r="397" spans="1:15">
      <c r="A397" t="s">
        <v>12</v>
      </c>
      <c r="B397">
        <v>3148</v>
      </c>
      <c r="C397" t="s">
        <v>27</v>
      </c>
      <c r="D397" s="2">
        <v>20190109</v>
      </c>
      <c r="E397" s="2">
        <f t="shared" si="21"/>
        <v>374</v>
      </c>
      <c r="F397" s="2">
        <v>1</v>
      </c>
      <c r="G397" s="2">
        <v>9</v>
      </c>
      <c r="H397" s="2">
        <f t="shared" si="18"/>
        <v>0.1</v>
      </c>
      <c r="I397" s="2">
        <v>5</v>
      </c>
      <c r="J397" s="2">
        <v>0</v>
      </c>
      <c r="K397" s="2">
        <f t="shared" si="19"/>
        <v>1</v>
      </c>
      <c r="L397" s="2">
        <v>4</v>
      </c>
      <c r="M397" s="2">
        <v>1</v>
      </c>
      <c r="N397" s="2">
        <f t="shared" si="20"/>
        <v>0.8</v>
      </c>
      <c r="O397">
        <v>44.2</v>
      </c>
    </row>
    <row r="398" spans="1:15">
      <c r="A398" s="2" t="s">
        <v>13</v>
      </c>
      <c r="B398" s="2">
        <v>3165</v>
      </c>
      <c r="C398" s="2" t="s">
        <v>28</v>
      </c>
      <c r="D398" s="2">
        <v>20190109</v>
      </c>
      <c r="E398" s="2">
        <f t="shared" si="21"/>
        <v>374</v>
      </c>
      <c r="F398" s="2">
        <v>0</v>
      </c>
      <c r="G398" s="2">
        <v>10</v>
      </c>
      <c r="H398" s="2">
        <f t="shared" si="18"/>
        <v>0</v>
      </c>
      <c r="I398" s="2">
        <v>2</v>
      </c>
      <c r="J398" s="2">
        <v>3</v>
      </c>
      <c r="K398" s="2">
        <f t="shared" si="19"/>
        <v>0.4</v>
      </c>
      <c r="L398" s="2">
        <v>1</v>
      </c>
      <c r="M398" s="2">
        <v>4</v>
      </c>
      <c r="N398" s="2">
        <f t="shared" si="20"/>
        <v>0.2</v>
      </c>
      <c r="O398" s="2">
        <v>50.44</v>
      </c>
    </row>
    <row r="399" spans="1:15">
      <c r="A399" s="2" t="s">
        <v>14</v>
      </c>
      <c r="B399" s="2">
        <v>3159</v>
      </c>
      <c r="C399" s="2" t="s">
        <v>28</v>
      </c>
      <c r="D399" s="2">
        <v>20190109</v>
      </c>
      <c r="E399" s="2">
        <f t="shared" si="21"/>
        <v>374</v>
      </c>
      <c r="F399" s="2">
        <v>0</v>
      </c>
      <c r="G399" s="2">
        <v>10</v>
      </c>
      <c r="H399" s="2">
        <f t="shared" si="18"/>
        <v>0</v>
      </c>
      <c r="I399" s="2">
        <v>0</v>
      </c>
      <c r="J399" s="2">
        <v>5</v>
      </c>
      <c r="K399" s="2">
        <f t="shared" si="19"/>
        <v>0</v>
      </c>
      <c r="L399" s="2">
        <v>0</v>
      </c>
      <c r="M399" s="2">
        <v>5</v>
      </c>
      <c r="N399" s="2">
        <f t="shared" si="20"/>
        <v>0</v>
      </c>
      <c r="O399" s="2">
        <v>52.52</v>
      </c>
    </row>
    <row r="400" spans="1:15">
      <c r="A400" s="2" t="s">
        <v>15</v>
      </c>
      <c r="B400" s="2">
        <v>3166</v>
      </c>
      <c r="C400" s="2" t="s">
        <v>28</v>
      </c>
      <c r="D400" s="2">
        <v>20190109</v>
      </c>
      <c r="E400" s="2">
        <f t="shared" si="21"/>
        <v>374</v>
      </c>
      <c r="F400" s="2">
        <v>0</v>
      </c>
      <c r="G400" s="2">
        <v>10</v>
      </c>
      <c r="H400" s="2">
        <f t="shared" si="18"/>
        <v>0</v>
      </c>
      <c r="I400" s="2">
        <v>2</v>
      </c>
      <c r="J400">
        <v>3</v>
      </c>
      <c r="K400" s="2">
        <f t="shared" si="19"/>
        <v>0.4</v>
      </c>
      <c r="L400" s="2">
        <v>1</v>
      </c>
      <c r="M400" s="2">
        <v>4</v>
      </c>
      <c r="N400" s="2">
        <f t="shared" si="20"/>
        <v>0.2</v>
      </c>
      <c r="O400" s="2">
        <v>55.64</v>
      </c>
    </row>
    <row r="401" spans="1:16">
      <c r="A401" s="2" t="s">
        <v>16</v>
      </c>
      <c r="B401" s="2">
        <v>3149</v>
      </c>
      <c r="C401" s="2" t="s">
        <v>28</v>
      </c>
      <c r="D401" s="2">
        <v>20190109</v>
      </c>
      <c r="E401" s="2">
        <f t="shared" si="21"/>
        <v>374</v>
      </c>
      <c r="F401" s="2">
        <v>1</v>
      </c>
      <c r="G401" s="2">
        <v>9</v>
      </c>
      <c r="H401" s="2">
        <f t="shared" si="18"/>
        <v>0.1</v>
      </c>
      <c r="I401" s="2">
        <v>5</v>
      </c>
      <c r="J401" s="2">
        <v>0</v>
      </c>
      <c r="K401" s="2">
        <f t="shared" si="19"/>
        <v>1</v>
      </c>
      <c r="L401" s="2">
        <v>4</v>
      </c>
      <c r="M401" s="2">
        <v>0</v>
      </c>
      <c r="N401" s="2">
        <f t="shared" si="20"/>
        <v>1</v>
      </c>
      <c r="O401" s="2">
        <v>45.5</v>
      </c>
    </row>
    <row r="402" spans="1:16">
      <c r="A402" s="2" t="s">
        <v>17</v>
      </c>
      <c r="B402" s="2">
        <v>3162</v>
      </c>
      <c r="C402" s="2" t="s">
        <v>28</v>
      </c>
      <c r="D402" s="2">
        <v>20190109</v>
      </c>
      <c r="E402" s="2">
        <f t="shared" si="21"/>
        <v>374</v>
      </c>
      <c r="F402" s="2">
        <v>0</v>
      </c>
      <c r="G402" s="2">
        <v>10</v>
      </c>
      <c r="H402" s="2">
        <f t="shared" si="18"/>
        <v>0</v>
      </c>
      <c r="I402" s="2">
        <v>0</v>
      </c>
      <c r="J402" s="2">
        <v>6</v>
      </c>
      <c r="K402" s="2">
        <f t="shared" si="19"/>
        <v>0</v>
      </c>
      <c r="L402" s="2">
        <v>0</v>
      </c>
      <c r="M402" s="2">
        <v>4</v>
      </c>
      <c r="N402" s="2">
        <f t="shared" si="20"/>
        <v>0</v>
      </c>
      <c r="O402" s="2">
        <v>50.96</v>
      </c>
    </row>
    <row r="403" spans="1:16">
      <c r="A403" s="2" t="s">
        <v>18</v>
      </c>
      <c r="B403" s="2">
        <v>3155</v>
      </c>
      <c r="C403" s="2" t="s">
        <v>28</v>
      </c>
      <c r="D403" s="2">
        <v>20190109</v>
      </c>
      <c r="E403" s="2">
        <f t="shared" si="21"/>
        <v>374</v>
      </c>
      <c r="F403" s="2">
        <v>0</v>
      </c>
      <c r="G403" s="2">
        <v>10</v>
      </c>
      <c r="H403" s="2">
        <f t="shared" si="18"/>
        <v>0</v>
      </c>
      <c r="I403" s="2">
        <v>0</v>
      </c>
      <c r="J403" s="2">
        <v>5</v>
      </c>
      <c r="K403" s="2">
        <f t="shared" si="19"/>
        <v>0</v>
      </c>
      <c r="L403" s="2">
        <v>0</v>
      </c>
      <c r="M403" s="2">
        <v>5</v>
      </c>
      <c r="N403" s="2">
        <f t="shared" si="20"/>
        <v>0</v>
      </c>
      <c r="O403" s="2">
        <v>51.22</v>
      </c>
    </row>
    <row r="404" spans="1:16">
      <c r="A404" s="2" t="s">
        <v>19</v>
      </c>
      <c r="B404" s="2">
        <v>3157</v>
      </c>
      <c r="C404" s="2" t="s">
        <v>28</v>
      </c>
      <c r="D404" s="2">
        <v>20190109</v>
      </c>
      <c r="E404" s="2">
        <f t="shared" si="21"/>
        <v>374</v>
      </c>
      <c r="F404" s="2">
        <v>0</v>
      </c>
      <c r="G404" s="2">
        <v>10</v>
      </c>
      <c r="H404" s="2">
        <f t="shared" si="18"/>
        <v>0</v>
      </c>
      <c r="I404" s="2">
        <v>0</v>
      </c>
      <c r="J404" s="2">
        <v>5</v>
      </c>
      <c r="K404" s="2">
        <f t="shared" si="19"/>
        <v>0</v>
      </c>
      <c r="L404" s="2">
        <v>1</v>
      </c>
      <c r="M404" s="2">
        <v>4</v>
      </c>
      <c r="N404" s="2">
        <f t="shared" si="20"/>
        <v>0.2</v>
      </c>
      <c r="O404" s="2">
        <v>51.220000000000006</v>
      </c>
    </row>
    <row r="405" spans="1:16">
      <c r="A405" s="2" t="s">
        <v>20</v>
      </c>
      <c r="B405" s="2">
        <v>3160</v>
      </c>
      <c r="C405" s="2" t="s">
        <v>28</v>
      </c>
      <c r="D405" s="2">
        <v>20190109</v>
      </c>
      <c r="E405" s="2">
        <f t="shared" si="21"/>
        <v>374</v>
      </c>
      <c r="F405" s="2">
        <v>0</v>
      </c>
      <c r="G405" s="2">
        <v>10</v>
      </c>
      <c r="H405" s="2">
        <f t="shared" si="18"/>
        <v>0</v>
      </c>
      <c r="I405" s="2">
        <v>5</v>
      </c>
      <c r="J405" s="2">
        <v>0</v>
      </c>
      <c r="K405" s="2">
        <f t="shared" si="19"/>
        <v>1</v>
      </c>
      <c r="L405" s="2">
        <v>4</v>
      </c>
      <c r="M405" s="2">
        <v>1</v>
      </c>
      <c r="N405" s="2">
        <f t="shared" si="20"/>
        <v>0.8</v>
      </c>
      <c r="O405" s="2">
        <v>48.620000000000005</v>
      </c>
    </row>
    <row r="406" spans="1:16">
      <c r="A406" s="2" t="s">
        <v>21</v>
      </c>
      <c r="B406" s="2">
        <v>3163</v>
      </c>
      <c r="C406" s="2" t="s">
        <v>28</v>
      </c>
      <c r="D406" s="2">
        <v>20190109</v>
      </c>
      <c r="E406" s="2">
        <f t="shared" si="21"/>
        <v>374</v>
      </c>
      <c r="F406" s="2">
        <v>0</v>
      </c>
      <c r="G406" s="2">
        <v>9</v>
      </c>
      <c r="H406" s="2">
        <f t="shared" si="18"/>
        <v>0</v>
      </c>
      <c r="I406" s="2">
        <v>1</v>
      </c>
      <c r="J406" s="2">
        <v>4</v>
      </c>
      <c r="K406" s="2">
        <f t="shared" si="19"/>
        <v>0.2</v>
      </c>
      <c r="L406" s="2">
        <v>0</v>
      </c>
      <c r="M406" s="2">
        <v>5</v>
      </c>
      <c r="N406" s="2">
        <f t="shared" si="20"/>
        <v>0</v>
      </c>
      <c r="O406" s="2">
        <v>44.980000000000004</v>
      </c>
    </row>
    <row r="407" spans="1:16">
      <c r="A407" s="2" t="s">
        <v>22</v>
      </c>
      <c r="B407" s="2">
        <v>3164</v>
      </c>
      <c r="C407" s="2" t="s">
        <v>28</v>
      </c>
      <c r="D407" s="2">
        <v>20190109</v>
      </c>
      <c r="E407" s="2">
        <f t="shared" si="21"/>
        <v>374</v>
      </c>
      <c r="F407" s="2">
        <v>0</v>
      </c>
      <c r="G407" s="2">
        <v>11</v>
      </c>
      <c r="H407" s="2">
        <f t="shared" si="18"/>
        <v>0</v>
      </c>
      <c r="I407" s="2">
        <v>1</v>
      </c>
      <c r="J407" s="2">
        <v>4</v>
      </c>
      <c r="K407" s="2">
        <f t="shared" si="19"/>
        <v>0.2</v>
      </c>
      <c r="L407" s="2">
        <v>0</v>
      </c>
      <c r="M407" s="2">
        <v>5</v>
      </c>
      <c r="N407" s="2">
        <f t="shared" si="20"/>
        <v>0</v>
      </c>
      <c r="O407" s="2">
        <v>43.42</v>
      </c>
    </row>
    <row r="408" spans="1:16">
      <c r="A408" s="2" t="s">
        <v>23</v>
      </c>
      <c r="B408" s="2">
        <v>3150</v>
      </c>
      <c r="C408" s="2" t="s">
        <v>28</v>
      </c>
      <c r="D408" s="2">
        <v>20190109</v>
      </c>
      <c r="E408" s="2">
        <f t="shared" si="21"/>
        <v>374</v>
      </c>
      <c r="F408" s="2">
        <v>0</v>
      </c>
      <c r="G408" s="2">
        <v>10</v>
      </c>
      <c r="H408" s="2">
        <f t="shared" si="18"/>
        <v>0</v>
      </c>
      <c r="I408" s="2">
        <v>0</v>
      </c>
      <c r="J408" s="2">
        <v>5</v>
      </c>
      <c r="K408" s="2">
        <f t="shared" si="19"/>
        <v>0</v>
      </c>
      <c r="L408" s="2">
        <v>0</v>
      </c>
      <c r="M408" s="2">
        <v>5</v>
      </c>
      <c r="N408" s="2">
        <f t="shared" si="20"/>
        <v>0</v>
      </c>
      <c r="O408" s="2">
        <v>39.78</v>
      </c>
    </row>
    <row r="409" spans="1:16">
      <c r="A409" s="2" t="s">
        <v>24</v>
      </c>
      <c r="B409" s="2">
        <v>3158</v>
      </c>
      <c r="C409" s="2" t="s">
        <v>28</v>
      </c>
      <c r="D409" s="2">
        <v>20190109</v>
      </c>
      <c r="E409" s="2">
        <f t="shared" si="21"/>
        <v>374</v>
      </c>
      <c r="F409" s="2">
        <v>1</v>
      </c>
      <c r="G409" s="2">
        <v>8</v>
      </c>
      <c r="H409" s="2">
        <f t="shared" si="18"/>
        <v>0.1111111111111111</v>
      </c>
      <c r="I409" s="2">
        <v>4</v>
      </c>
      <c r="J409" s="2">
        <v>1</v>
      </c>
      <c r="K409" s="2">
        <f t="shared" si="19"/>
        <v>0.8</v>
      </c>
      <c r="L409" s="2">
        <v>4</v>
      </c>
      <c r="M409" s="2">
        <v>1</v>
      </c>
      <c r="N409" s="2">
        <f t="shared" si="20"/>
        <v>0.8</v>
      </c>
      <c r="O409" s="2">
        <v>33.800000000000004</v>
      </c>
    </row>
    <row r="410" spans="1:16">
      <c r="A410" t="s">
        <v>1</v>
      </c>
      <c r="B410">
        <v>3161</v>
      </c>
      <c r="C410" t="s">
        <v>27</v>
      </c>
      <c r="D410" s="2">
        <v>20190123</v>
      </c>
      <c r="E410" s="2">
        <f>365+23</f>
        <v>388</v>
      </c>
      <c r="F410" s="2">
        <v>0</v>
      </c>
      <c r="G410" s="2">
        <v>10</v>
      </c>
      <c r="H410" s="2">
        <f t="shared" si="18"/>
        <v>0</v>
      </c>
      <c r="I410" s="2">
        <v>5</v>
      </c>
      <c r="J410" s="2">
        <v>0</v>
      </c>
      <c r="K410" s="2">
        <f t="shared" si="19"/>
        <v>1</v>
      </c>
      <c r="L410" s="2">
        <v>5</v>
      </c>
      <c r="M410" s="2">
        <v>0</v>
      </c>
      <c r="N410" s="2">
        <f t="shared" si="20"/>
        <v>1</v>
      </c>
      <c r="O410">
        <v>48.879999999999995</v>
      </c>
      <c r="P410" t="s">
        <v>109</v>
      </c>
    </row>
    <row r="411" spans="1:16">
      <c r="A411" t="s">
        <v>2</v>
      </c>
      <c r="B411">
        <v>3147</v>
      </c>
      <c r="C411" t="s">
        <v>27</v>
      </c>
      <c r="D411" s="2">
        <v>20190123</v>
      </c>
      <c r="E411" s="2">
        <f t="shared" ref="E411:E433" si="22">365+23</f>
        <v>388</v>
      </c>
      <c r="F411" s="2">
        <v>2</v>
      </c>
      <c r="G411" s="2">
        <v>8</v>
      </c>
      <c r="H411" s="2">
        <f t="shared" si="18"/>
        <v>0.2</v>
      </c>
      <c r="I411" s="2">
        <v>5</v>
      </c>
      <c r="J411" s="2">
        <v>0</v>
      </c>
      <c r="K411" s="2">
        <f t="shared" si="19"/>
        <v>1</v>
      </c>
      <c r="L411" s="2">
        <v>5</v>
      </c>
      <c r="M411" s="2">
        <v>0</v>
      </c>
      <c r="N411" s="2">
        <f t="shared" si="20"/>
        <v>1</v>
      </c>
      <c r="O411">
        <v>51.480000000000004</v>
      </c>
    </row>
    <row r="412" spans="1:16">
      <c r="A412" t="s">
        <v>3</v>
      </c>
      <c r="B412">
        <v>3144</v>
      </c>
      <c r="C412" t="s">
        <v>27</v>
      </c>
      <c r="D412" s="2">
        <v>20190123</v>
      </c>
      <c r="E412" s="2">
        <f t="shared" si="22"/>
        <v>388</v>
      </c>
      <c r="F412" s="2">
        <v>1</v>
      </c>
      <c r="G412" s="2">
        <v>2</v>
      </c>
      <c r="H412" s="2">
        <f t="shared" si="18"/>
        <v>0.33333333333333331</v>
      </c>
      <c r="I412" s="2">
        <v>5</v>
      </c>
      <c r="J412" s="2">
        <v>0</v>
      </c>
      <c r="K412" s="2">
        <f t="shared" si="19"/>
        <v>1</v>
      </c>
      <c r="L412" s="2">
        <v>5</v>
      </c>
      <c r="M412" s="2">
        <v>0</v>
      </c>
      <c r="N412" s="2">
        <f t="shared" si="20"/>
        <v>1</v>
      </c>
      <c r="O412">
        <v>48.620000000000005</v>
      </c>
    </row>
    <row r="413" spans="1:16">
      <c r="A413" t="s">
        <v>4</v>
      </c>
      <c r="B413">
        <v>3156</v>
      </c>
      <c r="C413" t="s">
        <v>27</v>
      </c>
      <c r="D413" s="2">
        <v>20190123</v>
      </c>
      <c r="E413" s="2">
        <f t="shared" si="22"/>
        <v>388</v>
      </c>
      <c r="F413" s="2">
        <v>0</v>
      </c>
      <c r="G413" s="2">
        <v>10</v>
      </c>
      <c r="H413" s="2">
        <f t="shared" si="18"/>
        <v>0</v>
      </c>
      <c r="I413" s="2">
        <v>5</v>
      </c>
      <c r="J413" s="2">
        <v>0</v>
      </c>
      <c r="K413" s="2">
        <f t="shared" si="19"/>
        <v>1</v>
      </c>
      <c r="L413" s="2">
        <v>2</v>
      </c>
      <c r="M413" s="2">
        <v>3</v>
      </c>
      <c r="N413" s="2">
        <f t="shared" si="20"/>
        <v>0.4</v>
      </c>
      <c r="O413">
        <v>49.14</v>
      </c>
    </row>
    <row r="414" spans="1:16">
      <c r="A414" t="s">
        <v>5</v>
      </c>
      <c r="B414">
        <v>3154</v>
      </c>
      <c r="C414" t="s">
        <v>27</v>
      </c>
      <c r="D414" s="2">
        <v>20190123</v>
      </c>
      <c r="E414" s="2">
        <f t="shared" si="22"/>
        <v>388</v>
      </c>
      <c r="F414" s="2">
        <v>1</v>
      </c>
      <c r="G414" s="2">
        <v>9</v>
      </c>
      <c r="H414" s="2">
        <f t="shared" si="18"/>
        <v>0.1</v>
      </c>
      <c r="I414" s="2">
        <v>5</v>
      </c>
      <c r="J414" s="2">
        <v>0</v>
      </c>
      <c r="K414" s="2">
        <f t="shared" si="19"/>
        <v>1</v>
      </c>
      <c r="L414" s="2">
        <v>5</v>
      </c>
      <c r="M414" s="2">
        <v>0</v>
      </c>
      <c r="N414" s="2">
        <f t="shared" si="20"/>
        <v>1</v>
      </c>
      <c r="O414">
        <v>50.18</v>
      </c>
    </row>
    <row r="415" spans="1:16">
      <c r="A415" t="s">
        <v>6</v>
      </c>
      <c r="B415">
        <v>3143</v>
      </c>
      <c r="C415" t="s">
        <v>27</v>
      </c>
      <c r="D415" s="2">
        <v>20190123</v>
      </c>
      <c r="E415" s="2">
        <f t="shared" si="22"/>
        <v>388</v>
      </c>
      <c r="F415" s="2">
        <v>1</v>
      </c>
      <c r="G415" s="2">
        <v>9</v>
      </c>
      <c r="H415" s="2">
        <f t="shared" si="18"/>
        <v>0.1</v>
      </c>
      <c r="I415" s="2">
        <v>3</v>
      </c>
      <c r="J415" s="2">
        <v>2</v>
      </c>
      <c r="K415" s="2">
        <f t="shared" si="19"/>
        <v>0.6</v>
      </c>
      <c r="L415" s="2">
        <v>2</v>
      </c>
      <c r="M415" s="2">
        <v>3</v>
      </c>
      <c r="N415" s="2">
        <f t="shared" si="20"/>
        <v>0.4</v>
      </c>
      <c r="O415">
        <v>48.36</v>
      </c>
    </row>
    <row r="416" spans="1:16">
      <c r="A416" t="s">
        <v>7</v>
      </c>
      <c r="B416">
        <v>3146</v>
      </c>
      <c r="C416" t="s">
        <v>27</v>
      </c>
      <c r="D416" s="2">
        <v>20190123</v>
      </c>
      <c r="E416" s="2">
        <f t="shared" si="22"/>
        <v>388</v>
      </c>
      <c r="F416" s="2">
        <v>0</v>
      </c>
      <c r="G416" s="2">
        <v>10</v>
      </c>
      <c r="H416" s="2">
        <f t="shared" si="18"/>
        <v>0</v>
      </c>
      <c r="I416" s="2">
        <v>4</v>
      </c>
      <c r="J416" s="2">
        <v>1</v>
      </c>
      <c r="K416" s="2">
        <f t="shared" si="19"/>
        <v>0.8</v>
      </c>
      <c r="L416" s="2">
        <v>5</v>
      </c>
      <c r="M416" s="2">
        <v>0</v>
      </c>
      <c r="N416" s="2">
        <f t="shared" si="20"/>
        <v>1</v>
      </c>
      <c r="O416">
        <v>42.379999999999995</v>
      </c>
    </row>
    <row r="417" spans="1:15">
      <c r="A417" t="s">
        <v>8</v>
      </c>
      <c r="B417">
        <v>3151</v>
      </c>
      <c r="C417" t="s">
        <v>27</v>
      </c>
      <c r="D417" s="2">
        <v>20190123</v>
      </c>
      <c r="E417" s="2">
        <f t="shared" si="22"/>
        <v>388</v>
      </c>
      <c r="F417" s="2">
        <v>0</v>
      </c>
      <c r="G417" s="2">
        <v>10</v>
      </c>
      <c r="H417" s="2">
        <f t="shared" si="18"/>
        <v>0</v>
      </c>
      <c r="I417" s="2">
        <v>5</v>
      </c>
      <c r="J417" s="2">
        <v>0</v>
      </c>
      <c r="K417" s="2">
        <f t="shared" si="19"/>
        <v>1</v>
      </c>
      <c r="L417" s="2">
        <v>5</v>
      </c>
      <c r="M417" s="2">
        <v>0</v>
      </c>
      <c r="N417" s="2">
        <f t="shared" si="20"/>
        <v>1</v>
      </c>
      <c r="O417">
        <v>56.16</v>
      </c>
    </row>
    <row r="418" spans="1:15">
      <c r="A418" t="s">
        <v>9</v>
      </c>
      <c r="B418">
        <v>3153</v>
      </c>
      <c r="C418" t="s">
        <v>27</v>
      </c>
      <c r="D418" s="2">
        <v>20190123</v>
      </c>
      <c r="E418" s="2">
        <f t="shared" si="22"/>
        <v>388</v>
      </c>
      <c r="F418" s="2">
        <v>1</v>
      </c>
      <c r="G418" s="2">
        <v>9</v>
      </c>
      <c r="H418" s="2">
        <f t="shared" si="18"/>
        <v>0.1</v>
      </c>
      <c r="I418" s="2">
        <v>5</v>
      </c>
      <c r="J418" s="2">
        <v>0</v>
      </c>
      <c r="K418" s="2">
        <f t="shared" si="19"/>
        <v>1</v>
      </c>
      <c r="L418" s="2">
        <v>5</v>
      </c>
      <c r="M418" s="2">
        <v>0</v>
      </c>
      <c r="N418" s="2">
        <f t="shared" si="20"/>
        <v>1</v>
      </c>
      <c r="O418">
        <v>58.24</v>
      </c>
    </row>
    <row r="419" spans="1:15">
      <c r="A419" t="s">
        <v>10</v>
      </c>
      <c r="B419">
        <v>3145</v>
      </c>
      <c r="C419" t="s">
        <v>27</v>
      </c>
      <c r="D419" s="2">
        <v>20190123</v>
      </c>
      <c r="E419" s="2">
        <f t="shared" si="22"/>
        <v>388</v>
      </c>
      <c r="F419" s="2">
        <v>2</v>
      </c>
      <c r="G419" s="2">
        <v>8</v>
      </c>
      <c r="H419" s="2">
        <f t="shared" si="18"/>
        <v>0.2</v>
      </c>
      <c r="I419" s="2">
        <v>3</v>
      </c>
      <c r="J419" s="2">
        <v>2</v>
      </c>
      <c r="K419" s="2">
        <f t="shared" si="19"/>
        <v>0.6</v>
      </c>
      <c r="L419" s="2">
        <v>1</v>
      </c>
      <c r="M419" s="2">
        <v>4</v>
      </c>
      <c r="N419" s="2">
        <f t="shared" si="20"/>
        <v>0.2</v>
      </c>
      <c r="O419">
        <v>44.720000000000006</v>
      </c>
    </row>
    <row r="420" spans="1:15">
      <c r="A420" t="s">
        <v>11</v>
      </c>
      <c r="B420">
        <v>3152</v>
      </c>
      <c r="C420" t="s">
        <v>27</v>
      </c>
      <c r="D420" s="2">
        <v>20190123</v>
      </c>
      <c r="E420" s="2">
        <f t="shared" si="22"/>
        <v>388</v>
      </c>
      <c r="F420" s="2">
        <v>1</v>
      </c>
      <c r="G420" s="2">
        <v>9</v>
      </c>
      <c r="H420" s="2">
        <f t="shared" si="18"/>
        <v>0.1</v>
      </c>
      <c r="I420" s="2">
        <v>1</v>
      </c>
      <c r="J420" s="2">
        <v>4</v>
      </c>
      <c r="K420" s="2">
        <f t="shared" si="19"/>
        <v>0.2</v>
      </c>
      <c r="L420" s="2">
        <v>4</v>
      </c>
      <c r="M420" s="2">
        <v>1</v>
      </c>
      <c r="N420" s="2">
        <f t="shared" si="20"/>
        <v>0.8</v>
      </c>
      <c r="O420">
        <v>36.92</v>
      </c>
    </row>
    <row r="421" spans="1:15">
      <c r="A421" t="s">
        <v>12</v>
      </c>
      <c r="B421">
        <v>3148</v>
      </c>
      <c r="C421" t="s">
        <v>27</v>
      </c>
      <c r="D421" s="2">
        <v>20190123</v>
      </c>
      <c r="E421" s="2">
        <f t="shared" si="22"/>
        <v>388</v>
      </c>
      <c r="F421" s="2">
        <v>0</v>
      </c>
      <c r="G421" s="2">
        <v>10</v>
      </c>
      <c r="H421" s="2">
        <f t="shared" si="18"/>
        <v>0</v>
      </c>
      <c r="I421" s="2">
        <v>5</v>
      </c>
      <c r="J421" s="2">
        <v>0</v>
      </c>
      <c r="K421" s="2">
        <f t="shared" si="19"/>
        <v>1</v>
      </c>
      <c r="L421" s="2">
        <v>4</v>
      </c>
      <c r="M421" s="2">
        <v>1</v>
      </c>
      <c r="N421" s="2">
        <f t="shared" si="20"/>
        <v>0.8</v>
      </c>
      <c r="O421">
        <v>44.2</v>
      </c>
    </row>
    <row r="422" spans="1:15">
      <c r="A422" s="2" t="s">
        <v>13</v>
      </c>
      <c r="B422" s="2">
        <v>3165</v>
      </c>
      <c r="C422" s="2" t="s">
        <v>28</v>
      </c>
      <c r="D422" s="2">
        <v>20190123</v>
      </c>
      <c r="E422" s="2">
        <f t="shared" si="22"/>
        <v>388</v>
      </c>
      <c r="F422" s="2">
        <v>0</v>
      </c>
      <c r="G422" s="2">
        <v>10</v>
      </c>
      <c r="H422" s="2">
        <f t="shared" si="18"/>
        <v>0</v>
      </c>
      <c r="I422" s="2">
        <v>0</v>
      </c>
      <c r="J422" s="2">
        <v>5</v>
      </c>
      <c r="K422" s="2">
        <f t="shared" si="19"/>
        <v>0</v>
      </c>
      <c r="L422" s="2">
        <v>0</v>
      </c>
      <c r="M422" s="2">
        <v>5</v>
      </c>
      <c r="N422" s="2">
        <f t="shared" si="20"/>
        <v>0</v>
      </c>
      <c r="O422" s="2">
        <v>50.44</v>
      </c>
    </row>
    <row r="423" spans="1:15">
      <c r="A423" s="2" t="s">
        <v>14</v>
      </c>
      <c r="B423" s="2">
        <v>3159</v>
      </c>
      <c r="C423" s="2" t="s">
        <v>28</v>
      </c>
      <c r="D423" s="2">
        <v>20190123</v>
      </c>
      <c r="E423" s="2">
        <f t="shared" si="22"/>
        <v>388</v>
      </c>
      <c r="F423" s="2">
        <v>0</v>
      </c>
      <c r="G423" s="2">
        <v>10</v>
      </c>
      <c r="H423" s="2">
        <f t="shared" si="18"/>
        <v>0</v>
      </c>
      <c r="I423" s="2">
        <v>0</v>
      </c>
      <c r="J423" s="2">
        <v>5</v>
      </c>
      <c r="K423" s="2">
        <f t="shared" si="19"/>
        <v>0</v>
      </c>
      <c r="L423" s="2">
        <v>0</v>
      </c>
      <c r="M423" s="2">
        <v>5</v>
      </c>
      <c r="N423" s="2">
        <f t="shared" si="20"/>
        <v>0</v>
      </c>
      <c r="O423" s="2">
        <v>52.52</v>
      </c>
    </row>
    <row r="424" spans="1:15">
      <c r="A424" s="2" t="s">
        <v>15</v>
      </c>
      <c r="B424" s="2">
        <v>3166</v>
      </c>
      <c r="C424" s="2" t="s">
        <v>28</v>
      </c>
      <c r="D424" s="2">
        <v>20190123</v>
      </c>
      <c r="E424" s="2">
        <f t="shared" si="22"/>
        <v>388</v>
      </c>
      <c r="F424" s="2">
        <v>0</v>
      </c>
      <c r="G424" s="2">
        <v>10</v>
      </c>
      <c r="H424" s="2">
        <f t="shared" si="18"/>
        <v>0</v>
      </c>
      <c r="I424" s="2">
        <v>1</v>
      </c>
      <c r="J424" s="2">
        <v>4</v>
      </c>
      <c r="K424" s="2">
        <f t="shared" si="19"/>
        <v>0.2</v>
      </c>
      <c r="L424" s="2">
        <v>0</v>
      </c>
      <c r="M424" s="2">
        <v>5</v>
      </c>
      <c r="N424" s="2">
        <f t="shared" si="20"/>
        <v>0</v>
      </c>
      <c r="O424" s="2">
        <v>55.64</v>
      </c>
    </row>
    <row r="425" spans="1:15">
      <c r="A425" s="2" t="s">
        <v>16</v>
      </c>
      <c r="B425" s="2">
        <v>3149</v>
      </c>
      <c r="C425" s="2" t="s">
        <v>28</v>
      </c>
      <c r="D425" s="2">
        <v>20190123</v>
      </c>
      <c r="E425" s="2">
        <f t="shared" si="22"/>
        <v>388</v>
      </c>
      <c r="F425" s="2">
        <v>1</v>
      </c>
      <c r="G425" s="2">
        <v>9</v>
      </c>
      <c r="H425" s="2">
        <f t="shared" si="18"/>
        <v>0.1</v>
      </c>
      <c r="I425" s="2">
        <v>1</v>
      </c>
      <c r="J425" s="2">
        <v>4</v>
      </c>
      <c r="K425" s="2">
        <f t="shared" si="19"/>
        <v>0.2</v>
      </c>
      <c r="L425" s="2">
        <v>3</v>
      </c>
      <c r="M425" s="2">
        <v>1</v>
      </c>
      <c r="N425" s="2">
        <f t="shared" si="20"/>
        <v>0.75</v>
      </c>
      <c r="O425" s="2">
        <v>45.5</v>
      </c>
    </row>
    <row r="426" spans="1:15">
      <c r="A426" s="2" t="s">
        <v>17</v>
      </c>
      <c r="B426" s="2">
        <v>3162</v>
      </c>
      <c r="C426" s="2" t="s">
        <v>28</v>
      </c>
      <c r="D426" s="2">
        <v>20190123</v>
      </c>
      <c r="E426" s="2">
        <f t="shared" si="22"/>
        <v>388</v>
      </c>
      <c r="F426" s="2">
        <v>0</v>
      </c>
      <c r="G426" s="2">
        <v>10</v>
      </c>
      <c r="H426" s="2">
        <f t="shared" si="18"/>
        <v>0</v>
      </c>
      <c r="I426" s="2">
        <v>0</v>
      </c>
      <c r="J426" s="2">
        <v>6</v>
      </c>
      <c r="K426" s="2">
        <f t="shared" si="19"/>
        <v>0</v>
      </c>
      <c r="L426" s="2">
        <v>0</v>
      </c>
      <c r="M426" s="2">
        <v>4</v>
      </c>
      <c r="N426" s="2">
        <f t="shared" si="20"/>
        <v>0</v>
      </c>
      <c r="O426" s="2">
        <v>50.96</v>
      </c>
    </row>
    <row r="427" spans="1:15">
      <c r="A427" s="2" t="s">
        <v>18</v>
      </c>
      <c r="B427" s="2">
        <v>3155</v>
      </c>
      <c r="C427" s="2" t="s">
        <v>28</v>
      </c>
      <c r="D427" s="2">
        <v>20190123</v>
      </c>
      <c r="E427" s="2">
        <f t="shared" si="22"/>
        <v>388</v>
      </c>
      <c r="F427" s="2">
        <v>0</v>
      </c>
      <c r="G427" s="2">
        <v>10</v>
      </c>
      <c r="H427" s="2">
        <f t="shared" si="18"/>
        <v>0</v>
      </c>
      <c r="I427" s="2">
        <v>0</v>
      </c>
      <c r="J427" s="2">
        <v>5</v>
      </c>
      <c r="K427" s="2">
        <f t="shared" si="19"/>
        <v>0</v>
      </c>
      <c r="L427" s="2">
        <v>0</v>
      </c>
      <c r="M427" s="2">
        <v>5</v>
      </c>
      <c r="N427" s="2">
        <f t="shared" si="20"/>
        <v>0</v>
      </c>
      <c r="O427" s="2">
        <v>51.22</v>
      </c>
    </row>
    <row r="428" spans="1:15">
      <c r="A428" s="2" t="s">
        <v>19</v>
      </c>
      <c r="B428" s="2">
        <v>3157</v>
      </c>
      <c r="C428" s="2" t="s">
        <v>28</v>
      </c>
      <c r="D428" s="2">
        <v>20190123</v>
      </c>
      <c r="E428" s="2">
        <f t="shared" si="22"/>
        <v>388</v>
      </c>
      <c r="F428" s="2">
        <v>0</v>
      </c>
      <c r="G428" s="2">
        <v>10</v>
      </c>
      <c r="H428" s="2">
        <f t="shared" si="18"/>
        <v>0</v>
      </c>
      <c r="I428" s="2">
        <v>0</v>
      </c>
      <c r="J428" s="2">
        <v>5</v>
      </c>
      <c r="K428" s="2">
        <f t="shared" si="19"/>
        <v>0</v>
      </c>
      <c r="L428" s="2">
        <v>0</v>
      </c>
      <c r="M428" s="2">
        <v>5</v>
      </c>
      <c r="N428" s="2">
        <f t="shared" si="20"/>
        <v>0</v>
      </c>
      <c r="O428" s="2">
        <v>51.220000000000006</v>
      </c>
    </row>
    <row r="429" spans="1:15">
      <c r="A429" s="2" t="s">
        <v>20</v>
      </c>
      <c r="B429" s="2">
        <v>3160</v>
      </c>
      <c r="C429" s="2" t="s">
        <v>28</v>
      </c>
      <c r="D429" s="2">
        <v>20190123</v>
      </c>
      <c r="E429" s="2">
        <f t="shared" si="22"/>
        <v>388</v>
      </c>
      <c r="F429" s="2">
        <v>0</v>
      </c>
      <c r="G429" s="2">
        <v>10</v>
      </c>
      <c r="H429" s="2">
        <f t="shared" si="18"/>
        <v>0</v>
      </c>
      <c r="I429" s="2">
        <v>2</v>
      </c>
      <c r="J429" s="2">
        <v>3</v>
      </c>
      <c r="K429" s="2">
        <f t="shared" si="19"/>
        <v>0.4</v>
      </c>
      <c r="L429" s="2">
        <v>1</v>
      </c>
      <c r="M429" s="2">
        <v>4</v>
      </c>
      <c r="N429" s="2">
        <f t="shared" si="20"/>
        <v>0.2</v>
      </c>
      <c r="O429" s="2">
        <v>48.620000000000005</v>
      </c>
    </row>
    <row r="430" spans="1:15">
      <c r="A430" s="2" t="s">
        <v>21</v>
      </c>
      <c r="B430" s="2">
        <v>3163</v>
      </c>
      <c r="C430" s="2" t="s">
        <v>28</v>
      </c>
      <c r="D430" s="2">
        <v>20190123</v>
      </c>
      <c r="E430" s="2">
        <f t="shared" si="22"/>
        <v>388</v>
      </c>
      <c r="F430" s="2">
        <v>0</v>
      </c>
      <c r="G430" s="2">
        <v>9</v>
      </c>
      <c r="H430" s="2">
        <f t="shared" si="18"/>
        <v>0</v>
      </c>
      <c r="I430" s="2">
        <v>1</v>
      </c>
      <c r="J430" s="2">
        <v>4</v>
      </c>
      <c r="K430" s="2">
        <f t="shared" si="19"/>
        <v>0.2</v>
      </c>
      <c r="L430" s="2">
        <v>0</v>
      </c>
      <c r="M430" s="2">
        <v>5</v>
      </c>
      <c r="N430" s="2">
        <f t="shared" si="20"/>
        <v>0</v>
      </c>
      <c r="O430" s="2">
        <v>44.980000000000004</v>
      </c>
    </row>
    <row r="431" spans="1:15">
      <c r="A431" s="2" t="s">
        <v>22</v>
      </c>
      <c r="B431" s="2">
        <v>3164</v>
      </c>
      <c r="C431" s="2" t="s">
        <v>28</v>
      </c>
      <c r="D431" s="2">
        <v>20190123</v>
      </c>
      <c r="E431" s="2">
        <f t="shared" si="22"/>
        <v>388</v>
      </c>
      <c r="F431" s="2">
        <v>0</v>
      </c>
      <c r="G431" s="2">
        <v>11</v>
      </c>
      <c r="H431" s="2">
        <f t="shared" si="18"/>
        <v>0</v>
      </c>
      <c r="I431" s="2">
        <v>0</v>
      </c>
      <c r="J431" s="2">
        <v>5</v>
      </c>
      <c r="K431" s="2">
        <f t="shared" si="19"/>
        <v>0</v>
      </c>
      <c r="L431" s="2">
        <v>0</v>
      </c>
      <c r="M431" s="2">
        <v>5</v>
      </c>
      <c r="N431" s="2">
        <f t="shared" si="20"/>
        <v>0</v>
      </c>
      <c r="O431" s="2">
        <v>43.42</v>
      </c>
    </row>
    <row r="432" spans="1:15">
      <c r="A432" s="2" t="s">
        <v>23</v>
      </c>
      <c r="B432" s="2">
        <v>3150</v>
      </c>
      <c r="C432" s="2" t="s">
        <v>28</v>
      </c>
      <c r="D432" s="2">
        <v>20190123</v>
      </c>
      <c r="E432" s="2">
        <f t="shared" si="22"/>
        <v>388</v>
      </c>
      <c r="F432" s="2">
        <v>0</v>
      </c>
      <c r="G432" s="2">
        <v>10</v>
      </c>
      <c r="H432" s="2">
        <f t="shared" si="18"/>
        <v>0</v>
      </c>
      <c r="I432" s="2">
        <v>0</v>
      </c>
      <c r="J432" s="2">
        <v>5</v>
      </c>
      <c r="K432" s="2">
        <f t="shared" si="19"/>
        <v>0</v>
      </c>
      <c r="L432" s="2">
        <v>0</v>
      </c>
      <c r="M432" s="2">
        <v>5</v>
      </c>
      <c r="N432" s="2">
        <f t="shared" si="20"/>
        <v>0</v>
      </c>
      <c r="O432" s="2">
        <v>39.78</v>
      </c>
    </row>
    <row r="433" spans="1:15">
      <c r="A433" s="2" t="s">
        <v>24</v>
      </c>
      <c r="B433" s="2">
        <v>3158</v>
      </c>
      <c r="C433" s="2" t="s">
        <v>28</v>
      </c>
      <c r="D433" s="2">
        <v>20190123</v>
      </c>
      <c r="E433" s="2">
        <f t="shared" si="22"/>
        <v>388</v>
      </c>
      <c r="F433" s="2">
        <v>0</v>
      </c>
      <c r="G433" s="2">
        <v>9</v>
      </c>
      <c r="H433" s="2">
        <f t="shared" si="18"/>
        <v>0</v>
      </c>
      <c r="I433" s="2">
        <v>0</v>
      </c>
      <c r="J433" s="2">
        <v>5</v>
      </c>
      <c r="K433" s="2">
        <f t="shared" si="19"/>
        <v>0</v>
      </c>
      <c r="L433" s="2">
        <v>0</v>
      </c>
      <c r="M433" s="2">
        <v>5</v>
      </c>
      <c r="N433" s="2">
        <f t="shared" si="20"/>
        <v>0</v>
      </c>
      <c r="O433" s="2">
        <v>33.800000000000004</v>
      </c>
    </row>
    <row r="434" spans="1:15">
      <c r="A434" t="s">
        <v>1</v>
      </c>
      <c r="B434">
        <v>3161</v>
      </c>
      <c r="C434" t="s">
        <v>27</v>
      </c>
      <c r="D434" s="2">
        <v>20190208</v>
      </c>
      <c r="E434" s="2">
        <f>365+39</f>
        <v>404</v>
      </c>
      <c r="F434" s="2">
        <v>0</v>
      </c>
      <c r="G434" s="2">
        <v>10</v>
      </c>
      <c r="H434" s="2">
        <f t="shared" ref="H434:H497" si="23">F434/(F434+G434)</f>
        <v>0</v>
      </c>
      <c r="I434" s="2">
        <v>5</v>
      </c>
      <c r="J434" s="2">
        <v>0</v>
      </c>
      <c r="K434" s="2">
        <f t="shared" ref="K434:K497" si="24">I434/(I434+J434)</f>
        <v>1</v>
      </c>
      <c r="L434" s="2">
        <v>5</v>
      </c>
      <c r="M434" s="2">
        <v>0</v>
      </c>
      <c r="N434" s="2">
        <f t="shared" ref="N434:N497" si="25">L434/(L434+M434)</f>
        <v>1</v>
      </c>
      <c r="O434">
        <v>48.879999999999995</v>
      </c>
    </row>
    <row r="435" spans="1:15">
      <c r="A435" t="s">
        <v>2</v>
      </c>
      <c r="B435">
        <v>3147</v>
      </c>
      <c r="C435" t="s">
        <v>27</v>
      </c>
      <c r="D435" s="2">
        <v>20190208</v>
      </c>
      <c r="E435" s="2">
        <f t="shared" ref="E435:E457" si="26">365+39</f>
        <v>404</v>
      </c>
      <c r="F435" s="2">
        <v>2</v>
      </c>
      <c r="G435" s="2">
        <v>8</v>
      </c>
      <c r="H435" s="2">
        <f t="shared" si="23"/>
        <v>0.2</v>
      </c>
      <c r="I435" s="2">
        <v>5</v>
      </c>
      <c r="J435" s="2">
        <v>0</v>
      </c>
      <c r="K435" s="2">
        <f t="shared" si="24"/>
        <v>1</v>
      </c>
      <c r="L435" s="2">
        <v>5</v>
      </c>
      <c r="M435" s="2">
        <v>0</v>
      </c>
      <c r="N435" s="2">
        <f t="shared" si="25"/>
        <v>1</v>
      </c>
      <c r="O435">
        <v>51.480000000000004</v>
      </c>
    </row>
    <row r="436" spans="1:15">
      <c r="A436" t="s">
        <v>3</v>
      </c>
      <c r="B436">
        <v>3144</v>
      </c>
      <c r="C436" t="s">
        <v>27</v>
      </c>
      <c r="D436" s="2">
        <v>20190208</v>
      </c>
      <c r="E436" s="2">
        <f t="shared" si="26"/>
        <v>404</v>
      </c>
      <c r="F436" s="2">
        <v>1</v>
      </c>
      <c r="G436" s="2">
        <v>2</v>
      </c>
      <c r="H436" s="2">
        <f t="shared" si="23"/>
        <v>0.33333333333333331</v>
      </c>
      <c r="I436" s="2">
        <v>5</v>
      </c>
      <c r="J436" s="2">
        <v>0</v>
      </c>
      <c r="K436" s="2">
        <f t="shared" si="24"/>
        <v>1</v>
      </c>
      <c r="L436" s="2">
        <v>5</v>
      </c>
      <c r="M436" s="2">
        <v>0</v>
      </c>
      <c r="N436" s="2">
        <f t="shared" si="25"/>
        <v>1</v>
      </c>
      <c r="O436">
        <v>48.620000000000005</v>
      </c>
    </row>
    <row r="437" spans="1:15">
      <c r="A437" t="s">
        <v>4</v>
      </c>
      <c r="B437">
        <v>3156</v>
      </c>
      <c r="C437" t="s">
        <v>27</v>
      </c>
      <c r="D437" s="2">
        <v>20190208</v>
      </c>
      <c r="E437" s="2">
        <f t="shared" si="26"/>
        <v>404</v>
      </c>
      <c r="F437" s="2">
        <v>0</v>
      </c>
      <c r="G437" s="2">
        <v>10</v>
      </c>
      <c r="H437" s="2">
        <f t="shared" si="23"/>
        <v>0</v>
      </c>
      <c r="I437" s="2">
        <v>5</v>
      </c>
      <c r="J437" s="2">
        <v>0</v>
      </c>
      <c r="K437" s="2">
        <f t="shared" si="24"/>
        <v>1</v>
      </c>
      <c r="L437" s="2">
        <v>2</v>
      </c>
      <c r="M437" s="2">
        <v>3</v>
      </c>
      <c r="N437" s="2">
        <f t="shared" si="25"/>
        <v>0.4</v>
      </c>
      <c r="O437">
        <v>49.14</v>
      </c>
    </row>
    <row r="438" spans="1:15">
      <c r="A438" t="s">
        <v>5</v>
      </c>
      <c r="B438">
        <v>3154</v>
      </c>
      <c r="C438" t="s">
        <v>27</v>
      </c>
      <c r="D438" s="2">
        <v>20190208</v>
      </c>
      <c r="E438" s="2">
        <f t="shared" si="26"/>
        <v>404</v>
      </c>
      <c r="F438" s="2">
        <v>1</v>
      </c>
      <c r="G438" s="2">
        <v>9</v>
      </c>
      <c r="H438" s="2">
        <f t="shared" si="23"/>
        <v>0.1</v>
      </c>
      <c r="I438" s="2">
        <v>5</v>
      </c>
      <c r="J438" s="2">
        <v>0</v>
      </c>
      <c r="K438" s="2">
        <f t="shared" si="24"/>
        <v>1</v>
      </c>
      <c r="L438" s="2">
        <v>5</v>
      </c>
      <c r="M438" s="2">
        <v>0</v>
      </c>
      <c r="N438" s="2">
        <f t="shared" si="25"/>
        <v>1</v>
      </c>
      <c r="O438">
        <v>50.18</v>
      </c>
    </row>
    <row r="439" spans="1:15">
      <c r="A439" t="s">
        <v>6</v>
      </c>
      <c r="B439">
        <v>3143</v>
      </c>
      <c r="C439" t="s">
        <v>27</v>
      </c>
      <c r="D439" s="2">
        <v>20190208</v>
      </c>
      <c r="E439" s="2">
        <f t="shared" si="26"/>
        <v>404</v>
      </c>
      <c r="F439" s="2">
        <v>1</v>
      </c>
      <c r="G439" s="2">
        <v>9</v>
      </c>
      <c r="H439" s="2">
        <f t="shared" si="23"/>
        <v>0.1</v>
      </c>
      <c r="I439" s="2">
        <v>3</v>
      </c>
      <c r="J439" s="2">
        <v>2</v>
      </c>
      <c r="K439" s="2">
        <f t="shared" si="24"/>
        <v>0.6</v>
      </c>
      <c r="L439" s="2">
        <v>1</v>
      </c>
      <c r="M439" s="2">
        <v>4</v>
      </c>
      <c r="N439" s="2">
        <f t="shared" si="25"/>
        <v>0.2</v>
      </c>
      <c r="O439">
        <v>48.36</v>
      </c>
    </row>
    <row r="440" spans="1:15">
      <c r="A440" t="s">
        <v>7</v>
      </c>
      <c r="B440">
        <v>3146</v>
      </c>
      <c r="C440" t="s">
        <v>27</v>
      </c>
      <c r="D440" s="2">
        <v>20190208</v>
      </c>
      <c r="E440" s="2">
        <f t="shared" si="26"/>
        <v>404</v>
      </c>
      <c r="F440" s="2">
        <v>0</v>
      </c>
      <c r="G440" s="2">
        <v>10</v>
      </c>
      <c r="H440" s="2">
        <f t="shared" si="23"/>
        <v>0</v>
      </c>
      <c r="I440" s="2">
        <v>4</v>
      </c>
      <c r="J440" s="2">
        <v>1</v>
      </c>
      <c r="K440" s="2">
        <f t="shared" si="24"/>
        <v>0.8</v>
      </c>
      <c r="L440" s="2">
        <v>5</v>
      </c>
      <c r="M440" s="2">
        <v>0</v>
      </c>
      <c r="N440" s="2">
        <f t="shared" si="25"/>
        <v>1</v>
      </c>
      <c r="O440">
        <v>42.379999999999995</v>
      </c>
    </row>
    <row r="441" spans="1:15">
      <c r="A441" t="s">
        <v>8</v>
      </c>
      <c r="B441">
        <v>3151</v>
      </c>
      <c r="C441" t="s">
        <v>27</v>
      </c>
      <c r="D441" s="2">
        <v>20190208</v>
      </c>
      <c r="E441" s="2">
        <f t="shared" si="26"/>
        <v>404</v>
      </c>
      <c r="F441" s="2">
        <v>0</v>
      </c>
      <c r="G441" s="2">
        <v>10</v>
      </c>
      <c r="H441" s="2">
        <f t="shared" si="23"/>
        <v>0</v>
      </c>
      <c r="I441" s="2">
        <v>5</v>
      </c>
      <c r="J441" s="2">
        <v>0</v>
      </c>
      <c r="K441" s="2">
        <f t="shared" si="24"/>
        <v>1</v>
      </c>
      <c r="L441" s="2">
        <v>5</v>
      </c>
      <c r="M441" s="2">
        <v>0</v>
      </c>
      <c r="N441" s="2">
        <f t="shared" si="25"/>
        <v>1</v>
      </c>
      <c r="O441">
        <v>56.16</v>
      </c>
    </row>
    <row r="442" spans="1:15">
      <c r="A442" t="s">
        <v>9</v>
      </c>
      <c r="B442">
        <v>3153</v>
      </c>
      <c r="C442" t="s">
        <v>27</v>
      </c>
      <c r="D442" s="2">
        <v>20190208</v>
      </c>
      <c r="E442" s="2">
        <f t="shared" si="26"/>
        <v>404</v>
      </c>
      <c r="F442" s="2">
        <v>1</v>
      </c>
      <c r="G442" s="2">
        <v>9</v>
      </c>
      <c r="H442" s="2">
        <f t="shared" si="23"/>
        <v>0.1</v>
      </c>
      <c r="I442" s="2">
        <v>5</v>
      </c>
      <c r="J442" s="2">
        <v>0</v>
      </c>
      <c r="K442" s="2">
        <f t="shared" si="24"/>
        <v>1</v>
      </c>
      <c r="L442" s="2">
        <v>5</v>
      </c>
      <c r="M442" s="2">
        <v>0</v>
      </c>
      <c r="N442" s="2">
        <f t="shared" si="25"/>
        <v>1</v>
      </c>
      <c r="O442">
        <v>58.24</v>
      </c>
    </row>
    <row r="443" spans="1:15">
      <c r="A443" t="s">
        <v>10</v>
      </c>
      <c r="B443">
        <v>3145</v>
      </c>
      <c r="C443" t="s">
        <v>27</v>
      </c>
      <c r="D443" s="2">
        <v>20190208</v>
      </c>
      <c r="E443" s="2">
        <f t="shared" si="26"/>
        <v>404</v>
      </c>
      <c r="F443" s="2">
        <v>1</v>
      </c>
      <c r="G443" s="2">
        <v>9</v>
      </c>
      <c r="H443" s="2">
        <f t="shared" si="23"/>
        <v>0.1</v>
      </c>
      <c r="I443" s="2">
        <v>3</v>
      </c>
      <c r="J443" s="2">
        <v>2</v>
      </c>
      <c r="K443" s="2">
        <f t="shared" si="24"/>
        <v>0.6</v>
      </c>
      <c r="L443" s="2">
        <v>1</v>
      </c>
      <c r="M443" s="2">
        <v>4</v>
      </c>
      <c r="N443" s="2">
        <f t="shared" si="25"/>
        <v>0.2</v>
      </c>
      <c r="O443">
        <v>44.720000000000006</v>
      </c>
    </row>
    <row r="444" spans="1:15">
      <c r="A444" t="s">
        <v>11</v>
      </c>
      <c r="B444">
        <v>3152</v>
      </c>
      <c r="C444" t="s">
        <v>27</v>
      </c>
      <c r="D444" s="2">
        <v>20190208</v>
      </c>
      <c r="E444" s="2">
        <f t="shared" si="26"/>
        <v>404</v>
      </c>
      <c r="F444" s="2">
        <v>1</v>
      </c>
      <c r="G444" s="2">
        <v>9</v>
      </c>
      <c r="H444" s="2">
        <f t="shared" si="23"/>
        <v>0.1</v>
      </c>
      <c r="I444" s="2">
        <v>1</v>
      </c>
      <c r="J444" s="2">
        <v>4</v>
      </c>
      <c r="K444" s="2">
        <f t="shared" si="24"/>
        <v>0.2</v>
      </c>
      <c r="L444" s="2">
        <v>4</v>
      </c>
      <c r="M444" s="2">
        <v>1</v>
      </c>
      <c r="N444" s="2">
        <f t="shared" si="25"/>
        <v>0.8</v>
      </c>
      <c r="O444">
        <v>36.92</v>
      </c>
    </row>
    <row r="445" spans="1:15">
      <c r="A445" t="s">
        <v>12</v>
      </c>
      <c r="B445">
        <v>3148</v>
      </c>
      <c r="C445" t="s">
        <v>27</v>
      </c>
      <c r="D445" s="2">
        <v>20190208</v>
      </c>
      <c r="E445" s="2">
        <f t="shared" si="26"/>
        <v>404</v>
      </c>
      <c r="F445" s="2">
        <v>0</v>
      </c>
      <c r="G445" s="2">
        <v>10</v>
      </c>
      <c r="H445" s="2">
        <f t="shared" si="23"/>
        <v>0</v>
      </c>
      <c r="I445" s="2">
        <v>5</v>
      </c>
      <c r="J445" s="2">
        <v>0</v>
      </c>
      <c r="K445" s="2">
        <f t="shared" si="24"/>
        <v>1</v>
      </c>
      <c r="L445" s="2">
        <v>4</v>
      </c>
      <c r="M445" s="2">
        <v>1</v>
      </c>
      <c r="N445" s="2">
        <f t="shared" si="25"/>
        <v>0.8</v>
      </c>
      <c r="O445">
        <v>44.2</v>
      </c>
    </row>
    <row r="446" spans="1:15">
      <c r="A446" s="2" t="s">
        <v>13</v>
      </c>
      <c r="B446" s="2">
        <v>3165</v>
      </c>
      <c r="C446" s="2" t="s">
        <v>28</v>
      </c>
      <c r="D446" s="2">
        <v>20190208</v>
      </c>
      <c r="E446" s="2">
        <f t="shared" si="26"/>
        <v>404</v>
      </c>
      <c r="F446" s="2">
        <v>0</v>
      </c>
      <c r="G446" s="2">
        <v>10</v>
      </c>
      <c r="H446" s="2">
        <f t="shared" si="23"/>
        <v>0</v>
      </c>
      <c r="I446" s="2">
        <v>0</v>
      </c>
      <c r="J446" s="2">
        <v>5</v>
      </c>
      <c r="K446" s="2">
        <f t="shared" si="24"/>
        <v>0</v>
      </c>
      <c r="L446" s="2">
        <v>0</v>
      </c>
      <c r="M446" s="2">
        <v>5</v>
      </c>
      <c r="N446" s="2">
        <f t="shared" si="25"/>
        <v>0</v>
      </c>
      <c r="O446" s="2">
        <v>50.44</v>
      </c>
    </row>
    <row r="447" spans="1:15">
      <c r="A447" s="2" t="s">
        <v>14</v>
      </c>
      <c r="B447" s="2">
        <v>3159</v>
      </c>
      <c r="C447" s="2" t="s">
        <v>28</v>
      </c>
      <c r="D447" s="2">
        <v>20190208</v>
      </c>
      <c r="E447" s="2">
        <f t="shared" si="26"/>
        <v>404</v>
      </c>
      <c r="F447" s="2">
        <v>0</v>
      </c>
      <c r="G447" s="2">
        <v>10</v>
      </c>
      <c r="H447" s="2">
        <f t="shared" si="23"/>
        <v>0</v>
      </c>
      <c r="I447" s="2">
        <v>0</v>
      </c>
      <c r="J447" s="2">
        <v>5</v>
      </c>
      <c r="K447" s="2">
        <f t="shared" si="24"/>
        <v>0</v>
      </c>
      <c r="L447" s="2">
        <v>0</v>
      </c>
      <c r="M447" s="2">
        <v>5</v>
      </c>
      <c r="N447" s="2">
        <f t="shared" si="25"/>
        <v>0</v>
      </c>
      <c r="O447" s="2">
        <v>52.52</v>
      </c>
    </row>
    <row r="448" spans="1:15">
      <c r="A448" s="2" t="s">
        <v>15</v>
      </c>
      <c r="B448" s="2">
        <v>3166</v>
      </c>
      <c r="C448" s="2" t="s">
        <v>28</v>
      </c>
      <c r="D448" s="2">
        <v>20190208</v>
      </c>
      <c r="E448" s="2">
        <f t="shared" si="26"/>
        <v>404</v>
      </c>
      <c r="F448" s="2">
        <v>0</v>
      </c>
      <c r="G448" s="2">
        <v>10</v>
      </c>
      <c r="H448" s="2">
        <f t="shared" si="23"/>
        <v>0</v>
      </c>
      <c r="I448" s="2">
        <v>1</v>
      </c>
      <c r="J448" s="2">
        <v>4</v>
      </c>
      <c r="K448" s="2">
        <f t="shared" si="24"/>
        <v>0.2</v>
      </c>
      <c r="L448" s="2">
        <v>0</v>
      </c>
      <c r="M448" s="2">
        <v>5</v>
      </c>
      <c r="N448" s="2">
        <f t="shared" si="25"/>
        <v>0</v>
      </c>
      <c r="O448" s="2">
        <v>55.64</v>
      </c>
    </row>
    <row r="449" spans="1:15">
      <c r="A449" s="2" t="s">
        <v>16</v>
      </c>
      <c r="B449" s="2">
        <v>3149</v>
      </c>
      <c r="C449" s="2" t="s">
        <v>28</v>
      </c>
      <c r="D449" s="2">
        <v>20190208</v>
      </c>
      <c r="E449" s="2">
        <f t="shared" si="26"/>
        <v>404</v>
      </c>
      <c r="F449" s="2">
        <v>1</v>
      </c>
      <c r="G449" s="2">
        <v>9</v>
      </c>
      <c r="H449" s="2">
        <f t="shared" si="23"/>
        <v>0.1</v>
      </c>
      <c r="I449" s="2">
        <v>1</v>
      </c>
      <c r="J449" s="2">
        <v>4</v>
      </c>
      <c r="K449" s="2">
        <f t="shared" si="24"/>
        <v>0.2</v>
      </c>
      <c r="L449" s="2">
        <v>3</v>
      </c>
      <c r="M449" s="2">
        <v>1</v>
      </c>
      <c r="N449" s="2">
        <f t="shared" si="25"/>
        <v>0.75</v>
      </c>
      <c r="O449" s="2">
        <v>45.5</v>
      </c>
    </row>
    <row r="450" spans="1:15">
      <c r="A450" s="2" t="s">
        <v>17</v>
      </c>
      <c r="B450" s="2">
        <v>3162</v>
      </c>
      <c r="C450" s="2" t="s">
        <v>28</v>
      </c>
      <c r="D450" s="2">
        <v>20190208</v>
      </c>
      <c r="E450" s="2">
        <f t="shared" si="26"/>
        <v>404</v>
      </c>
      <c r="F450" s="2">
        <v>0</v>
      </c>
      <c r="G450" s="2">
        <v>10</v>
      </c>
      <c r="H450" s="2">
        <f t="shared" si="23"/>
        <v>0</v>
      </c>
      <c r="I450" s="2">
        <v>0</v>
      </c>
      <c r="J450" s="2">
        <v>6</v>
      </c>
      <c r="K450" s="2">
        <f t="shared" si="24"/>
        <v>0</v>
      </c>
      <c r="L450" s="2">
        <v>0</v>
      </c>
      <c r="M450" s="2">
        <v>4</v>
      </c>
      <c r="N450" s="2">
        <f t="shared" si="25"/>
        <v>0</v>
      </c>
      <c r="O450" s="2">
        <v>50.96</v>
      </c>
    </row>
    <row r="451" spans="1:15">
      <c r="A451" s="2" t="s">
        <v>18</v>
      </c>
      <c r="B451" s="2">
        <v>3155</v>
      </c>
      <c r="C451" s="2" t="s">
        <v>28</v>
      </c>
      <c r="D451" s="2">
        <v>20190208</v>
      </c>
      <c r="E451" s="2">
        <f t="shared" si="26"/>
        <v>404</v>
      </c>
      <c r="F451" s="2">
        <v>0</v>
      </c>
      <c r="G451" s="2">
        <v>10</v>
      </c>
      <c r="H451" s="2">
        <f t="shared" si="23"/>
        <v>0</v>
      </c>
      <c r="I451" s="2">
        <v>0</v>
      </c>
      <c r="J451" s="2">
        <v>5</v>
      </c>
      <c r="K451" s="2">
        <f t="shared" si="24"/>
        <v>0</v>
      </c>
      <c r="L451" s="2">
        <v>0</v>
      </c>
      <c r="M451" s="2">
        <v>5</v>
      </c>
      <c r="N451" s="2">
        <f t="shared" si="25"/>
        <v>0</v>
      </c>
      <c r="O451" s="2">
        <v>51.22</v>
      </c>
    </row>
    <row r="452" spans="1:15">
      <c r="A452" s="2" t="s">
        <v>19</v>
      </c>
      <c r="B452" s="2">
        <v>3157</v>
      </c>
      <c r="C452" s="2" t="s">
        <v>28</v>
      </c>
      <c r="D452" s="2">
        <v>20190208</v>
      </c>
      <c r="E452" s="2">
        <f t="shared" si="26"/>
        <v>404</v>
      </c>
      <c r="F452" s="2">
        <v>0</v>
      </c>
      <c r="G452" s="2">
        <v>10</v>
      </c>
      <c r="H452" s="2">
        <f t="shared" si="23"/>
        <v>0</v>
      </c>
      <c r="I452" s="2">
        <v>0</v>
      </c>
      <c r="J452" s="2">
        <v>5</v>
      </c>
      <c r="K452" s="2">
        <f t="shared" si="24"/>
        <v>0</v>
      </c>
      <c r="L452" s="2">
        <v>0</v>
      </c>
      <c r="M452" s="2">
        <v>5</v>
      </c>
      <c r="N452" s="2">
        <f t="shared" si="25"/>
        <v>0</v>
      </c>
      <c r="O452" s="2">
        <v>51.220000000000006</v>
      </c>
    </row>
    <row r="453" spans="1:15">
      <c r="A453" s="2" t="s">
        <v>20</v>
      </c>
      <c r="B453" s="2">
        <v>3160</v>
      </c>
      <c r="C453" s="2" t="s">
        <v>28</v>
      </c>
      <c r="D453" s="2">
        <v>20190208</v>
      </c>
      <c r="E453" s="2">
        <f t="shared" si="26"/>
        <v>404</v>
      </c>
      <c r="F453" s="2">
        <v>0</v>
      </c>
      <c r="G453" s="2">
        <v>10</v>
      </c>
      <c r="H453" s="2">
        <f t="shared" si="23"/>
        <v>0</v>
      </c>
      <c r="I453" s="2">
        <v>2</v>
      </c>
      <c r="J453" s="2">
        <v>3</v>
      </c>
      <c r="K453" s="2">
        <f t="shared" si="24"/>
        <v>0.4</v>
      </c>
      <c r="L453" s="2">
        <v>0</v>
      </c>
      <c r="M453" s="2">
        <v>5</v>
      </c>
      <c r="N453" s="2">
        <f t="shared" si="25"/>
        <v>0</v>
      </c>
      <c r="O453" s="2">
        <v>48.620000000000005</v>
      </c>
    </row>
    <row r="454" spans="1:15">
      <c r="A454" s="2" t="s">
        <v>21</v>
      </c>
      <c r="B454" s="2">
        <v>3163</v>
      </c>
      <c r="C454" s="2" t="s">
        <v>28</v>
      </c>
      <c r="D454" s="2">
        <v>20190208</v>
      </c>
      <c r="E454" s="2">
        <f t="shared" si="26"/>
        <v>404</v>
      </c>
      <c r="F454" s="2">
        <v>0</v>
      </c>
      <c r="G454" s="2">
        <v>9</v>
      </c>
      <c r="H454" s="2">
        <f t="shared" si="23"/>
        <v>0</v>
      </c>
      <c r="I454" s="2">
        <v>0</v>
      </c>
      <c r="J454" s="2">
        <v>5</v>
      </c>
      <c r="K454" s="2">
        <f t="shared" si="24"/>
        <v>0</v>
      </c>
      <c r="L454" s="2">
        <v>0</v>
      </c>
      <c r="M454" s="2">
        <v>5</v>
      </c>
      <c r="N454" s="2">
        <f t="shared" si="25"/>
        <v>0</v>
      </c>
      <c r="O454" s="2">
        <v>44.980000000000004</v>
      </c>
    </row>
    <row r="455" spans="1:15">
      <c r="A455" s="2" t="s">
        <v>22</v>
      </c>
      <c r="B455" s="2">
        <v>3164</v>
      </c>
      <c r="C455" s="2" t="s">
        <v>28</v>
      </c>
      <c r="D455" s="2">
        <v>20190208</v>
      </c>
      <c r="E455" s="2">
        <f t="shared" si="26"/>
        <v>404</v>
      </c>
      <c r="F455" s="2">
        <v>0</v>
      </c>
      <c r="G455" s="2">
        <v>11</v>
      </c>
      <c r="H455" s="2">
        <f t="shared" si="23"/>
        <v>0</v>
      </c>
      <c r="I455" s="2">
        <v>0</v>
      </c>
      <c r="J455" s="2">
        <v>5</v>
      </c>
      <c r="K455" s="2">
        <f t="shared" si="24"/>
        <v>0</v>
      </c>
      <c r="L455" s="2">
        <v>0</v>
      </c>
      <c r="M455" s="2">
        <v>5</v>
      </c>
      <c r="N455" s="2">
        <f t="shared" si="25"/>
        <v>0</v>
      </c>
      <c r="O455" s="2">
        <v>43.42</v>
      </c>
    </row>
    <row r="456" spans="1:15">
      <c r="A456" s="2" t="s">
        <v>23</v>
      </c>
      <c r="B456" s="2">
        <v>3150</v>
      </c>
      <c r="C456" s="2" t="s">
        <v>28</v>
      </c>
      <c r="D456" s="2">
        <v>20190208</v>
      </c>
      <c r="E456" s="2">
        <f t="shared" si="26"/>
        <v>404</v>
      </c>
      <c r="F456" s="2">
        <v>0</v>
      </c>
      <c r="G456" s="2">
        <v>10</v>
      </c>
      <c r="H456" s="2">
        <f t="shared" si="23"/>
        <v>0</v>
      </c>
      <c r="I456" s="2">
        <v>0</v>
      </c>
      <c r="J456" s="2">
        <v>5</v>
      </c>
      <c r="K456" s="2">
        <f t="shared" si="24"/>
        <v>0</v>
      </c>
      <c r="L456" s="2">
        <v>0</v>
      </c>
      <c r="M456" s="2">
        <v>5</v>
      </c>
      <c r="N456" s="2">
        <f t="shared" si="25"/>
        <v>0</v>
      </c>
      <c r="O456" s="2">
        <v>39.78</v>
      </c>
    </row>
    <row r="457" spans="1:15">
      <c r="A457" s="2" t="s">
        <v>24</v>
      </c>
      <c r="B457" s="2">
        <v>3158</v>
      </c>
      <c r="C457" s="2" t="s">
        <v>28</v>
      </c>
      <c r="D457" s="2">
        <v>20190208</v>
      </c>
      <c r="E457" s="2">
        <f t="shared" si="26"/>
        <v>404</v>
      </c>
      <c r="F457" s="2">
        <v>0</v>
      </c>
      <c r="G457" s="2">
        <v>9</v>
      </c>
      <c r="H457" s="2">
        <f t="shared" si="23"/>
        <v>0</v>
      </c>
      <c r="I457" s="2">
        <v>0</v>
      </c>
      <c r="J457" s="2">
        <v>5</v>
      </c>
      <c r="K457" s="2">
        <f t="shared" si="24"/>
        <v>0</v>
      </c>
      <c r="L457" s="2">
        <v>0</v>
      </c>
      <c r="M457" s="2">
        <v>5</v>
      </c>
      <c r="N457" s="2">
        <f t="shared" si="25"/>
        <v>0</v>
      </c>
      <c r="O457" s="2">
        <v>33.800000000000004</v>
      </c>
    </row>
    <row r="458" spans="1:15">
      <c r="A458" t="s">
        <v>1</v>
      </c>
      <c r="B458">
        <v>3161</v>
      </c>
      <c r="C458" t="s">
        <v>27</v>
      </c>
      <c r="D458" s="2">
        <v>20190226</v>
      </c>
      <c r="E458" s="2">
        <f>365+57</f>
        <v>422</v>
      </c>
      <c r="F458" s="2">
        <v>0</v>
      </c>
      <c r="G458" s="2">
        <v>10</v>
      </c>
      <c r="H458" s="2">
        <f t="shared" si="23"/>
        <v>0</v>
      </c>
      <c r="I458" s="2">
        <v>5</v>
      </c>
      <c r="J458" s="2">
        <v>0</v>
      </c>
      <c r="K458" s="2">
        <f t="shared" si="24"/>
        <v>1</v>
      </c>
      <c r="L458" s="2">
        <v>5</v>
      </c>
      <c r="M458" s="2">
        <v>0</v>
      </c>
      <c r="N458" s="2">
        <f t="shared" si="25"/>
        <v>1</v>
      </c>
      <c r="O458">
        <v>48.879999999999995</v>
      </c>
    </row>
    <row r="459" spans="1:15">
      <c r="A459" t="s">
        <v>2</v>
      </c>
      <c r="B459">
        <v>3147</v>
      </c>
      <c r="C459" t="s">
        <v>27</v>
      </c>
      <c r="D459" s="2">
        <v>20190226</v>
      </c>
      <c r="E459" s="2">
        <f t="shared" ref="E459:E481" si="27">365+57</f>
        <v>422</v>
      </c>
      <c r="F459" s="2">
        <v>1</v>
      </c>
      <c r="G459" s="2">
        <v>9</v>
      </c>
      <c r="H459" s="2">
        <f t="shared" si="23"/>
        <v>0.1</v>
      </c>
      <c r="I459" s="2">
        <v>5</v>
      </c>
      <c r="J459" s="2">
        <v>0</v>
      </c>
      <c r="K459" s="2">
        <f t="shared" si="24"/>
        <v>1</v>
      </c>
      <c r="L459" s="2">
        <v>5</v>
      </c>
      <c r="M459" s="2">
        <v>0</v>
      </c>
      <c r="N459" s="2">
        <f t="shared" si="25"/>
        <v>1</v>
      </c>
      <c r="O459">
        <v>51.480000000000004</v>
      </c>
    </row>
    <row r="460" spans="1:15">
      <c r="A460" t="s">
        <v>3</v>
      </c>
      <c r="B460">
        <v>3144</v>
      </c>
      <c r="C460" t="s">
        <v>27</v>
      </c>
      <c r="D460" s="2">
        <v>20190226</v>
      </c>
      <c r="E460" s="2">
        <f t="shared" si="27"/>
        <v>422</v>
      </c>
      <c r="F460" s="2">
        <v>1</v>
      </c>
      <c r="G460" s="2">
        <v>2</v>
      </c>
      <c r="H460" s="2">
        <f t="shared" si="23"/>
        <v>0.33333333333333331</v>
      </c>
      <c r="I460" s="2">
        <v>5</v>
      </c>
      <c r="J460" s="2">
        <v>0</v>
      </c>
      <c r="K460" s="2">
        <f t="shared" si="24"/>
        <v>1</v>
      </c>
      <c r="L460" s="2">
        <v>4</v>
      </c>
      <c r="M460" s="2">
        <v>1</v>
      </c>
      <c r="N460" s="2">
        <f t="shared" si="25"/>
        <v>0.8</v>
      </c>
      <c r="O460">
        <v>48.620000000000005</v>
      </c>
    </row>
    <row r="461" spans="1:15">
      <c r="A461" t="s">
        <v>4</v>
      </c>
      <c r="B461">
        <v>3156</v>
      </c>
      <c r="C461" t="s">
        <v>27</v>
      </c>
      <c r="D461" s="2">
        <v>20190226</v>
      </c>
      <c r="E461" s="2">
        <f t="shared" si="27"/>
        <v>422</v>
      </c>
      <c r="F461" s="2">
        <v>0</v>
      </c>
      <c r="G461" s="2">
        <v>10</v>
      </c>
      <c r="H461" s="2">
        <f t="shared" si="23"/>
        <v>0</v>
      </c>
      <c r="I461" s="2">
        <v>2</v>
      </c>
      <c r="J461" s="2">
        <v>3</v>
      </c>
      <c r="K461" s="2">
        <f t="shared" si="24"/>
        <v>0.4</v>
      </c>
      <c r="L461" s="2">
        <v>2</v>
      </c>
      <c r="M461" s="2">
        <v>3</v>
      </c>
      <c r="N461" s="2">
        <f t="shared" si="25"/>
        <v>0.4</v>
      </c>
      <c r="O461">
        <v>49.14</v>
      </c>
    </row>
    <row r="462" spans="1:15">
      <c r="A462" t="s">
        <v>5</v>
      </c>
      <c r="B462">
        <v>3154</v>
      </c>
      <c r="C462" t="s">
        <v>27</v>
      </c>
      <c r="D462" s="2">
        <v>20190226</v>
      </c>
      <c r="E462" s="2">
        <f t="shared" si="27"/>
        <v>422</v>
      </c>
      <c r="F462" s="2">
        <v>1</v>
      </c>
      <c r="G462" s="2">
        <v>9</v>
      </c>
      <c r="H462" s="2">
        <f t="shared" si="23"/>
        <v>0.1</v>
      </c>
      <c r="I462" s="2">
        <v>5</v>
      </c>
      <c r="J462" s="2">
        <v>0</v>
      </c>
      <c r="K462" s="2">
        <f t="shared" si="24"/>
        <v>1</v>
      </c>
      <c r="L462" s="2">
        <v>5</v>
      </c>
      <c r="M462" s="2">
        <v>0</v>
      </c>
      <c r="N462" s="2">
        <f t="shared" si="25"/>
        <v>1</v>
      </c>
      <c r="O462">
        <v>50.18</v>
      </c>
    </row>
    <row r="463" spans="1:15">
      <c r="A463" t="s">
        <v>6</v>
      </c>
      <c r="B463">
        <v>3143</v>
      </c>
      <c r="C463" t="s">
        <v>27</v>
      </c>
      <c r="D463" s="2">
        <v>20190226</v>
      </c>
      <c r="E463" s="2">
        <f t="shared" si="27"/>
        <v>422</v>
      </c>
      <c r="F463" s="2">
        <v>1</v>
      </c>
      <c r="G463" s="2">
        <v>9</v>
      </c>
      <c r="H463" s="2">
        <f t="shared" si="23"/>
        <v>0.1</v>
      </c>
      <c r="I463" s="2">
        <v>2</v>
      </c>
      <c r="J463" s="2">
        <v>3</v>
      </c>
      <c r="K463" s="2">
        <f t="shared" si="24"/>
        <v>0.4</v>
      </c>
      <c r="L463" s="2">
        <v>1</v>
      </c>
      <c r="M463" s="2">
        <v>4</v>
      </c>
      <c r="N463" s="2">
        <f t="shared" si="25"/>
        <v>0.2</v>
      </c>
      <c r="O463">
        <v>48.36</v>
      </c>
    </row>
    <row r="464" spans="1:15">
      <c r="A464" t="s">
        <v>7</v>
      </c>
      <c r="B464">
        <v>3146</v>
      </c>
      <c r="C464" t="s">
        <v>27</v>
      </c>
      <c r="D464" s="2">
        <v>20190226</v>
      </c>
      <c r="E464" s="2">
        <f t="shared" si="27"/>
        <v>422</v>
      </c>
      <c r="F464" s="2">
        <v>0</v>
      </c>
      <c r="G464" s="2">
        <v>10</v>
      </c>
      <c r="H464" s="2">
        <f t="shared" si="23"/>
        <v>0</v>
      </c>
      <c r="I464" s="2">
        <v>4</v>
      </c>
      <c r="J464" s="2">
        <v>1</v>
      </c>
      <c r="K464" s="2">
        <f t="shared" si="24"/>
        <v>0.8</v>
      </c>
      <c r="L464" s="2">
        <v>5</v>
      </c>
      <c r="M464" s="2">
        <v>0</v>
      </c>
      <c r="N464" s="2">
        <f t="shared" si="25"/>
        <v>1</v>
      </c>
      <c r="O464">
        <v>42.379999999999995</v>
      </c>
    </row>
    <row r="465" spans="1:15">
      <c r="A465" t="s">
        <v>8</v>
      </c>
      <c r="B465">
        <v>3151</v>
      </c>
      <c r="C465" t="s">
        <v>27</v>
      </c>
      <c r="D465" s="2">
        <v>20190226</v>
      </c>
      <c r="E465" s="2">
        <f t="shared" si="27"/>
        <v>422</v>
      </c>
      <c r="F465" s="2">
        <v>0</v>
      </c>
      <c r="G465" s="2">
        <v>10</v>
      </c>
      <c r="H465" s="2">
        <f t="shared" si="23"/>
        <v>0</v>
      </c>
      <c r="I465" s="2">
        <v>5</v>
      </c>
      <c r="J465" s="2">
        <v>0</v>
      </c>
      <c r="K465" s="2">
        <f t="shared" si="24"/>
        <v>1</v>
      </c>
      <c r="L465" s="2">
        <v>5</v>
      </c>
      <c r="M465" s="2">
        <v>0</v>
      </c>
      <c r="N465" s="2">
        <f t="shared" si="25"/>
        <v>1</v>
      </c>
      <c r="O465">
        <v>56.16</v>
      </c>
    </row>
    <row r="466" spans="1:15">
      <c r="A466" t="s">
        <v>9</v>
      </c>
      <c r="B466">
        <v>3153</v>
      </c>
      <c r="C466" t="s">
        <v>27</v>
      </c>
      <c r="D466" s="2">
        <v>20190226</v>
      </c>
      <c r="E466" s="2">
        <f t="shared" si="27"/>
        <v>422</v>
      </c>
      <c r="F466" s="2">
        <v>1</v>
      </c>
      <c r="G466" s="2">
        <v>9</v>
      </c>
      <c r="H466" s="2">
        <f t="shared" si="23"/>
        <v>0.1</v>
      </c>
      <c r="I466" s="2">
        <v>5</v>
      </c>
      <c r="J466" s="2">
        <v>0</v>
      </c>
      <c r="K466" s="2">
        <f t="shared" si="24"/>
        <v>1</v>
      </c>
      <c r="L466" s="2">
        <v>5</v>
      </c>
      <c r="M466" s="2">
        <v>0</v>
      </c>
      <c r="N466" s="2">
        <f t="shared" si="25"/>
        <v>1</v>
      </c>
      <c r="O466">
        <v>58.24</v>
      </c>
    </row>
    <row r="467" spans="1:15">
      <c r="A467" t="s">
        <v>10</v>
      </c>
      <c r="B467">
        <v>3145</v>
      </c>
      <c r="C467" t="s">
        <v>27</v>
      </c>
      <c r="D467" s="2">
        <v>20190226</v>
      </c>
      <c r="E467" s="2">
        <f t="shared" si="27"/>
        <v>422</v>
      </c>
      <c r="F467" s="2">
        <v>1</v>
      </c>
      <c r="G467" s="2">
        <v>9</v>
      </c>
      <c r="H467" s="2">
        <f t="shared" si="23"/>
        <v>0.1</v>
      </c>
      <c r="I467" s="2">
        <v>1</v>
      </c>
      <c r="J467" s="2">
        <v>4</v>
      </c>
      <c r="K467" s="2">
        <f t="shared" si="24"/>
        <v>0.2</v>
      </c>
      <c r="L467" s="2">
        <v>1</v>
      </c>
      <c r="M467" s="2">
        <v>4</v>
      </c>
      <c r="N467" s="2">
        <f t="shared" si="25"/>
        <v>0.2</v>
      </c>
      <c r="O467">
        <v>44.720000000000006</v>
      </c>
    </row>
    <row r="468" spans="1:15">
      <c r="A468" t="s">
        <v>11</v>
      </c>
      <c r="B468">
        <v>3152</v>
      </c>
      <c r="C468" t="s">
        <v>27</v>
      </c>
      <c r="D468" s="2">
        <v>20190226</v>
      </c>
      <c r="E468" s="2">
        <f t="shared" si="27"/>
        <v>422</v>
      </c>
      <c r="F468" s="2">
        <v>0</v>
      </c>
      <c r="G468" s="2">
        <v>10</v>
      </c>
      <c r="H468" s="2">
        <f t="shared" si="23"/>
        <v>0</v>
      </c>
      <c r="I468" s="2">
        <v>0</v>
      </c>
      <c r="J468" s="2">
        <v>5</v>
      </c>
      <c r="K468" s="2">
        <f t="shared" si="24"/>
        <v>0</v>
      </c>
      <c r="L468" s="2">
        <v>4</v>
      </c>
      <c r="M468" s="2">
        <v>1</v>
      </c>
      <c r="N468" s="2">
        <f t="shared" si="25"/>
        <v>0.8</v>
      </c>
      <c r="O468">
        <v>36.92</v>
      </c>
    </row>
    <row r="469" spans="1:15">
      <c r="A469" t="s">
        <v>12</v>
      </c>
      <c r="B469">
        <v>3148</v>
      </c>
      <c r="C469" t="s">
        <v>27</v>
      </c>
      <c r="D469" s="2">
        <v>20190226</v>
      </c>
      <c r="E469" s="2">
        <f t="shared" si="27"/>
        <v>422</v>
      </c>
      <c r="F469" s="2">
        <v>0</v>
      </c>
      <c r="G469" s="2">
        <v>10</v>
      </c>
      <c r="H469" s="2">
        <f t="shared" si="23"/>
        <v>0</v>
      </c>
      <c r="I469" s="2">
        <v>3</v>
      </c>
      <c r="J469" s="2">
        <v>2</v>
      </c>
      <c r="K469" s="2">
        <f t="shared" si="24"/>
        <v>0.6</v>
      </c>
      <c r="L469" s="2">
        <v>1</v>
      </c>
      <c r="M469" s="2">
        <v>4</v>
      </c>
      <c r="N469" s="2">
        <f t="shared" si="25"/>
        <v>0.2</v>
      </c>
      <c r="O469">
        <v>44.2</v>
      </c>
    </row>
    <row r="470" spans="1:15">
      <c r="A470" s="2" t="s">
        <v>13</v>
      </c>
      <c r="B470" s="2">
        <v>3165</v>
      </c>
      <c r="C470" s="2" t="s">
        <v>28</v>
      </c>
      <c r="D470" s="2">
        <v>20190226</v>
      </c>
      <c r="E470" s="2">
        <f t="shared" si="27"/>
        <v>422</v>
      </c>
      <c r="F470" s="2">
        <v>0</v>
      </c>
      <c r="G470" s="2">
        <v>10</v>
      </c>
      <c r="H470" s="2">
        <f t="shared" si="23"/>
        <v>0</v>
      </c>
      <c r="I470" s="2">
        <v>0</v>
      </c>
      <c r="J470" s="2">
        <v>5</v>
      </c>
      <c r="K470" s="2">
        <f t="shared" si="24"/>
        <v>0</v>
      </c>
      <c r="L470" s="2">
        <v>0</v>
      </c>
      <c r="M470" s="2">
        <v>5</v>
      </c>
      <c r="N470" s="2">
        <f t="shared" si="25"/>
        <v>0</v>
      </c>
      <c r="O470" s="2">
        <v>50.44</v>
      </c>
    </row>
    <row r="471" spans="1:15">
      <c r="A471" s="2" t="s">
        <v>14</v>
      </c>
      <c r="B471" s="2">
        <v>3159</v>
      </c>
      <c r="C471" s="2" t="s">
        <v>28</v>
      </c>
      <c r="D471" s="2">
        <v>20190226</v>
      </c>
      <c r="E471" s="2">
        <f t="shared" si="27"/>
        <v>422</v>
      </c>
      <c r="F471" s="2">
        <v>0</v>
      </c>
      <c r="G471" s="2">
        <v>10</v>
      </c>
      <c r="H471" s="2">
        <f t="shared" si="23"/>
        <v>0</v>
      </c>
      <c r="I471" s="2">
        <v>0</v>
      </c>
      <c r="J471" s="2">
        <v>5</v>
      </c>
      <c r="K471" s="2">
        <f t="shared" si="24"/>
        <v>0</v>
      </c>
      <c r="L471" s="2">
        <v>0</v>
      </c>
      <c r="M471" s="2">
        <v>5</v>
      </c>
      <c r="N471" s="2">
        <f t="shared" si="25"/>
        <v>0</v>
      </c>
      <c r="O471" s="2">
        <v>52.52</v>
      </c>
    </row>
    <row r="472" spans="1:15">
      <c r="A472" s="2" t="s">
        <v>15</v>
      </c>
      <c r="B472" s="2">
        <v>3166</v>
      </c>
      <c r="C472" s="2" t="s">
        <v>28</v>
      </c>
      <c r="D472" s="2">
        <v>20190226</v>
      </c>
      <c r="E472" s="2">
        <f t="shared" si="27"/>
        <v>422</v>
      </c>
      <c r="F472" s="2">
        <v>0</v>
      </c>
      <c r="G472" s="2">
        <v>10</v>
      </c>
      <c r="H472" s="2">
        <f t="shared" si="23"/>
        <v>0</v>
      </c>
      <c r="I472" s="2">
        <v>1</v>
      </c>
      <c r="J472" s="2">
        <v>4</v>
      </c>
      <c r="K472" s="2">
        <f t="shared" si="24"/>
        <v>0.2</v>
      </c>
      <c r="L472" s="2">
        <v>0</v>
      </c>
      <c r="M472" s="2">
        <v>5</v>
      </c>
      <c r="N472" s="2">
        <f t="shared" si="25"/>
        <v>0</v>
      </c>
      <c r="O472" s="2">
        <v>55.64</v>
      </c>
    </row>
    <row r="473" spans="1:15">
      <c r="A473" s="2" t="s">
        <v>16</v>
      </c>
      <c r="B473" s="2">
        <v>3149</v>
      </c>
      <c r="C473" s="2" t="s">
        <v>28</v>
      </c>
      <c r="D473" s="2">
        <v>20190226</v>
      </c>
      <c r="E473" s="2">
        <f t="shared" si="27"/>
        <v>422</v>
      </c>
      <c r="F473" s="2">
        <v>0</v>
      </c>
      <c r="G473" s="2">
        <v>10</v>
      </c>
      <c r="H473" s="2">
        <f t="shared" si="23"/>
        <v>0</v>
      </c>
      <c r="I473" s="2">
        <v>1</v>
      </c>
      <c r="J473" s="2">
        <v>4</v>
      </c>
      <c r="K473" s="2">
        <f t="shared" si="24"/>
        <v>0.2</v>
      </c>
      <c r="L473" s="2">
        <v>2</v>
      </c>
      <c r="M473" s="2">
        <v>2</v>
      </c>
      <c r="N473" s="2">
        <f t="shared" si="25"/>
        <v>0.5</v>
      </c>
      <c r="O473" s="2">
        <v>45.5</v>
      </c>
    </row>
    <row r="474" spans="1:15">
      <c r="A474" s="2" t="s">
        <v>17</v>
      </c>
      <c r="B474" s="2">
        <v>3162</v>
      </c>
      <c r="C474" s="2" t="s">
        <v>28</v>
      </c>
      <c r="D474" s="2">
        <v>20190226</v>
      </c>
      <c r="E474" s="2">
        <f t="shared" si="27"/>
        <v>422</v>
      </c>
      <c r="F474" s="2">
        <v>0</v>
      </c>
      <c r="G474" s="2">
        <v>10</v>
      </c>
      <c r="H474" s="2">
        <f t="shared" si="23"/>
        <v>0</v>
      </c>
      <c r="I474" s="2">
        <v>0</v>
      </c>
      <c r="J474" s="2">
        <v>6</v>
      </c>
      <c r="K474" s="2">
        <f t="shared" si="24"/>
        <v>0</v>
      </c>
      <c r="L474" s="2">
        <v>0</v>
      </c>
      <c r="M474" s="2">
        <v>4</v>
      </c>
      <c r="N474" s="2">
        <f t="shared" si="25"/>
        <v>0</v>
      </c>
      <c r="O474" s="2">
        <v>50.96</v>
      </c>
    </row>
    <row r="475" spans="1:15">
      <c r="A475" s="2" t="s">
        <v>18</v>
      </c>
      <c r="B475" s="2">
        <v>3155</v>
      </c>
      <c r="C475" s="2" t="s">
        <v>28</v>
      </c>
      <c r="D475" s="2">
        <v>20190226</v>
      </c>
      <c r="E475" s="2">
        <f t="shared" si="27"/>
        <v>422</v>
      </c>
      <c r="F475" s="2">
        <v>0</v>
      </c>
      <c r="G475" s="2">
        <v>10</v>
      </c>
      <c r="H475" s="2">
        <f t="shared" si="23"/>
        <v>0</v>
      </c>
      <c r="I475" s="2">
        <v>0</v>
      </c>
      <c r="J475" s="2">
        <v>5</v>
      </c>
      <c r="K475" s="2">
        <f t="shared" si="24"/>
        <v>0</v>
      </c>
      <c r="L475" s="2">
        <v>0</v>
      </c>
      <c r="M475" s="2">
        <v>5</v>
      </c>
      <c r="N475" s="2">
        <f t="shared" si="25"/>
        <v>0</v>
      </c>
      <c r="O475" s="2">
        <v>51.22</v>
      </c>
    </row>
    <row r="476" spans="1:15">
      <c r="A476" s="2" t="s">
        <v>19</v>
      </c>
      <c r="B476" s="2">
        <v>3157</v>
      </c>
      <c r="C476" s="2" t="s">
        <v>28</v>
      </c>
      <c r="D476" s="2">
        <v>20190226</v>
      </c>
      <c r="E476" s="2">
        <f t="shared" si="27"/>
        <v>422</v>
      </c>
      <c r="F476" s="2">
        <v>0</v>
      </c>
      <c r="G476" s="2">
        <v>10</v>
      </c>
      <c r="H476" s="2">
        <f t="shared" si="23"/>
        <v>0</v>
      </c>
      <c r="I476" s="2">
        <v>0</v>
      </c>
      <c r="J476" s="2">
        <v>5</v>
      </c>
      <c r="K476" s="2">
        <f t="shared" si="24"/>
        <v>0</v>
      </c>
      <c r="L476" s="2">
        <v>0</v>
      </c>
      <c r="M476" s="2">
        <v>5</v>
      </c>
      <c r="N476" s="2">
        <f t="shared" si="25"/>
        <v>0</v>
      </c>
      <c r="O476" s="2">
        <v>51.220000000000006</v>
      </c>
    </row>
    <row r="477" spans="1:15">
      <c r="A477" s="2" t="s">
        <v>20</v>
      </c>
      <c r="B477" s="2">
        <v>3160</v>
      </c>
      <c r="C477" s="2" t="s">
        <v>28</v>
      </c>
      <c r="D477" s="2">
        <v>20190226</v>
      </c>
      <c r="E477" s="2">
        <f t="shared" si="27"/>
        <v>422</v>
      </c>
      <c r="F477" s="2">
        <v>0</v>
      </c>
      <c r="G477" s="2">
        <v>10</v>
      </c>
      <c r="H477" s="2">
        <f t="shared" si="23"/>
        <v>0</v>
      </c>
      <c r="I477" s="2">
        <v>1</v>
      </c>
      <c r="J477" s="2">
        <v>4</v>
      </c>
      <c r="K477" s="2">
        <f t="shared" si="24"/>
        <v>0.2</v>
      </c>
      <c r="L477" s="2">
        <v>0</v>
      </c>
      <c r="M477" s="2">
        <v>5</v>
      </c>
      <c r="N477" s="2">
        <f t="shared" si="25"/>
        <v>0</v>
      </c>
      <c r="O477" s="2">
        <v>48.620000000000005</v>
      </c>
    </row>
    <row r="478" spans="1:15">
      <c r="A478" s="2" t="s">
        <v>21</v>
      </c>
      <c r="B478" s="2">
        <v>3163</v>
      </c>
      <c r="C478" s="2" t="s">
        <v>28</v>
      </c>
      <c r="D478" s="2">
        <v>20190226</v>
      </c>
      <c r="E478" s="2">
        <f t="shared" si="27"/>
        <v>422</v>
      </c>
      <c r="F478" s="2">
        <v>0</v>
      </c>
      <c r="G478" s="2">
        <v>9</v>
      </c>
      <c r="H478" s="2">
        <f t="shared" si="23"/>
        <v>0</v>
      </c>
      <c r="I478" s="2">
        <v>0</v>
      </c>
      <c r="J478" s="2">
        <v>5</v>
      </c>
      <c r="K478" s="2">
        <f t="shared" si="24"/>
        <v>0</v>
      </c>
      <c r="L478" s="2">
        <v>0</v>
      </c>
      <c r="M478" s="2">
        <v>5</v>
      </c>
      <c r="N478" s="2">
        <f t="shared" si="25"/>
        <v>0</v>
      </c>
      <c r="O478" s="2">
        <v>44.980000000000004</v>
      </c>
    </row>
    <row r="479" spans="1:15">
      <c r="A479" s="2" t="s">
        <v>22</v>
      </c>
      <c r="B479" s="2">
        <v>3164</v>
      </c>
      <c r="C479" s="2" t="s">
        <v>28</v>
      </c>
      <c r="D479" s="2">
        <v>20190226</v>
      </c>
      <c r="E479" s="2">
        <f t="shared" si="27"/>
        <v>422</v>
      </c>
      <c r="F479" s="2">
        <v>0</v>
      </c>
      <c r="G479" s="2">
        <v>11</v>
      </c>
      <c r="H479" s="2">
        <f t="shared" si="23"/>
        <v>0</v>
      </c>
      <c r="I479" s="2">
        <v>0</v>
      </c>
      <c r="J479" s="2">
        <v>5</v>
      </c>
      <c r="K479" s="2">
        <f t="shared" si="24"/>
        <v>0</v>
      </c>
      <c r="L479" s="2">
        <v>0</v>
      </c>
      <c r="M479" s="2">
        <v>5</v>
      </c>
      <c r="N479" s="2">
        <f t="shared" si="25"/>
        <v>0</v>
      </c>
      <c r="O479" s="2">
        <v>43.42</v>
      </c>
    </row>
    <row r="480" spans="1:15">
      <c r="A480" s="2" t="s">
        <v>23</v>
      </c>
      <c r="B480" s="2">
        <v>3150</v>
      </c>
      <c r="C480" s="2" t="s">
        <v>28</v>
      </c>
      <c r="D480" s="2">
        <v>20190226</v>
      </c>
      <c r="E480" s="2">
        <f t="shared" si="27"/>
        <v>422</v>
      </c>
      <c r="F480" s="2">
        <v>0</v>
      </c>
      <c r="G480" s="2">
        <v>10</v>
      </c>
      <c r="H480" s="2">
        <f t="shared" si="23"/>
        <v>0</v>
      </c>
      <c r="I480" s="2">
        <v>0</v>
      </c>
      <c r="J480" s="2">
        <v>5</v>
      </c>
      <c r="K480" s="2">
        <f t="shared" si="24"/>
        <v>0</v>
      </c>
      <c r="L480" s="2">
        <v>0</v>
      </c>
      <c r="M480" s="2">
        <v>5</v>
      </c>
      <c r="N480" s="2">
        <f t="shared" si="25"/>
        <v>0</v>
      </c>
      <c r="O480" s="2">
        <v>39.78</v>
      </c>
    </row>
    <row r="481" spans="1:15">
      <c r="A481" s="2" t="s">
        <v>24</v>
      </c>
      <c r="B481" s="2">
        <v>3158</v>
      </c>
      <c r="C481" s="2" t="s">
        <v>28</v>
      </c>
      <c r="D481" s="2">
        <v>20190226</v>
      </c>
      <c r="E481" s="2">
        <f t="shared" si="27"/>
        <v>422</v>
      </c>
      <c r="F481" s="2">
        <v>0</v>
      </c>
      <c r="G481" s="2">
        <v>9</v>
      </c>
      <c r="H481" s="2">
        <f t="shared" si="23"/>
        <v>0</v>
      </c>
      <c r="I481" s="2">
        <v>0</v>
      </c>
      <c r="J481" s="2">
        <v>5</v>
      </c>
      <c r="K481" s="2">
        <f t="shared" si="24"/>
        <v>0</v>
      </c>
      <c r="L481" s="2">
        <v>0</v>
      </c>
      <c r="M481" s="2">
        <v>5</v>
      </c>
      <c r="N481" s="2">
        <f t="shared" si="25"/>
        <v>0</v>
      </c>
      <c r="O481" s="2">
        <v>33.800000000000004</v>
      </c>
    </row>
    <row r="482" spans="1:15">
      <c r="A482" t="s">
        <v>1</v>
      </c>
      <c r="B482">
        <v>3161</v>
      </c>
      <c r="C482" t="s">
        <v>27</v>
      </c>
      <c r="D482" s="2">
        <v>20190312</v>
      </c>
      <c r="E482" s="2">
        <f>365+71</f>
        <v>436</v>
      </c>
      <c r="F482" s="2">
        <v>0</v>
      </c>
      <c r="G482" s="2">
        <v>10</v>
      </c>
      <c r="H482" s="2">
        <f t="shared" si="23"/>
        <v>0</v>
      </c>
      <c r="I482" s="2">
        <v>5</v>
      </c>
      <c r="J482" s="2">
        <v>0</v>
      </c>
      <c r="K482" s="2">
        <f t="shared" si="24"/>
        <v>1</v>
      </c>
      <c r="L482" s="2">
        <v>5</v>
      </c>
      <c r="M482" s="2">
        <v>0</v>
      </c>
      <c r="N482" s="2">
        <f t="shared" si="25"/>
        <v>1</v>
      </c>
      <c r="O482">
        <v>48.879999999999995</v>
      </c>
    </row>
    <row r="483" spans="1:15">
      <c r="A483" t="s">
        <v>2</v>
      </c>
      <c r="B483">
        <v>3147</v>
      </c>
      <c r="C483" t="s">
        <v>27</v>
      </c>
      <c r="D483" s="2">
        <v>20190312</v>
      </c>
      <c r="E483" s="2">
        <f t="shared" ref="E483:E505" si="28">365+71</f>
        <v>436</v>
      </c>
      <c r="F483" s="2">
        <v>1</v>
      </c>
      <c r="G483" s="2">
        <v>9</v>
      </c>
      <c r="H483" s="2">
        <f t="shared" si="23"/>
        <v>0.1</v>
      </c>
      <c r="I483" s="2">
        <v>5</v>
      </c>
      <c r="J483" s="2">
        <v>0</v>
      </c>
      <c r="K483" s="2">
        <f t="shared" si="24"/>
        <v>1</v>
      </c>
      <c r="L483" s="2">
        <v>5</v>
      </c>
      <c r="M483" s="2">
        <v>0</v>
      </c>
      <c r="N483" s="2">
        <f t="shared" si="25"/>
        <v>1</v>
      </c>
      <c r="O483">
        <v>51.480000000000004</v>
      </c>
    </row>
    <row r="484" spans="1:15">
      <c r="A484" t="s">
        <v>3</v>
      </c>
      <c r="B484">
        <v>3144</v>
      </c>
      <c r="C484" t="s">
        <v>27</v>
      </c>
      <c r="D484" s="2">
        <v>20190312</v>
      </c>
      <c r="E484" s="2">
        <f t="shared" si="28"/>
        <v>436</v>
      </c>
      <c r="F484" s="2">
        <v>1</v>
      </c>
      <c r="G484" s="2">
        <v>2</v>
      </c>
      <c r="H484" s="2">
        <f t="shared" si="23"/>
        <v>0.33333333333333331</v>
      </c>
      <c r="I484" s="2">
        <v>5</v>
      </c>
      <c r="J484" s="2">
        <v>0</v>
      </c>
      <c r="K484" s="2">
        <f t="shared" si="24"/>
        <v>1</v>
      </c>
      <c r="L484" s="2">
        <v>4</v>
      </c>
      <c r="M484" s="2">
        <v>1</v>
      </c>
      <c r="N484" s="2">
        <f t="shared" si="25"/>
        <v>0.8</v>
      </c>
      <c r="O484">
        <v>48.620000000000005</v>
      </c>
    </row>
    <row r="485" spans="1:15">
      <c r="A485" t="s">
        <v>4</v>
      </c>
      <c r="B485">
        <v>3156</v>
      </c>
      <c r="C485" t="s">
        <v>27</v>
      </c>
      <c r="D485" s="2">
        <v>20190312</v>
      </c>
      <c r="E485" s="2">
        <f t="shared" si="28"/>
        <v>436</v>
      </c>
      <c r="F485" s="2">
        <v>0</v>
      </c>
      <c r="G485" s="2">
        <v>10</v>
      </c>
      <c r="H485" s="2">
        <f t="shared" si="23"/>
        <v>0</v>
      </c>
      <c r="I485" s="2">
        <v>1</v>
      </c>
      <c r="J485" s="2">
        <v>4</v>
      </c>
      <c r="K485" s="2">
        <f t="shared" si="24"/>
        <v>0.2</v>
      </c>
      <c r="L485" s="2">
        <v>1</v>
      </c>
      <c r="M485" s="2">
        <v>4</v>
      </c>
      <c r="N485" s="2">
        <f t="shared" si="25"/>
        <v>0.2</v>
      </c>
      <c r="O485">
        <v>49.14</v>
      </c>
    </row>
    <row r="486" spans="1:15">
      <c r="A486" t="s">
        <v>5</v>
      </c>
      <c r="B486">
        <v>3154</v>
      </c>
      <c r="C486" t="s">
        <v>27</v>
      </c>
      <c r="D486" s="2">
        <v>20190312</v>
      </c>
      <c r="E486" s="2">
        <f t="shared" si="28"/>
        <v>436</v>
      </c>
      <c r="F486" s="2">
        <v>1</v>
      </c>
      <c r="G486" s="2">
        <v>9</v>
      </c>
      <c r="H486" s="2">
        <f t="shared" si="23"/>
        <v>0.1</v>
      </c>
      <c r="I486" s="2">
        <v>5</v>
      </c>
      <c r="J486" s="2">
        <v>0</v>
      </c>
      <c r="K486" s="2">
        <f t="shared" si="24"/>
        <v>1</v>
      </c>
      <c r="L486" s="2">
        <v>5</v>
      </c>
      <c r="M486" s="2">
        <v>0</v>
      </c>
      <c r="N486" s="2">
        <f t="shared" si="25"/>
        <v>1</v>
      </c>
      <c r="O486">
        <v>50.18</v>
      </c>
    </row>
    <row r="487" spans="1:15">
      <c r="A487" t="s">
        <v>6</v>
      </c>
      <c r="B487">
        <v>3143</v>
      </c>
      <c r="C487" t="s">
        <v>27</v>
      </c>
      <c r="D487" s="2">
        <v>20190312</v>
      </c>
      <c r="E487" s="2">
        <f t="shared" si="28"/>
        <v>436</v>
      </c>
      <c r="F487" s="2">
        <v>1</v>
      </c>
      <c r="G487" s="2">
        <v>9</v>
      </c>
      <c r="H487" s="2">
        <f t="shared" si="23"/>
        <v>0.1</v>
      </c>
      <c r="I487" s="2">
        <v>2</v>
      </c>
      <c r="J487" s="2">
        <v>3</v>
      </c>
      <c r="K487" s="2">
        <f t="shared" si="24"/>
        <v>0.4</v>
      </c>
      <c r="L487" s="2">
        <v>1</v>
      </c>
      <c r="M487" s="2">
        <v>4</v>
      </c>
      <c r="N487" s="2">
        <f t="shared" si="25"/>
        <v>0.2</v>
      </c>
      <c r="O487">
        <v>48.36</v>
      </c>
    </row>
    <row r="488" spans="1:15">
      <c r="A488" t="s">
        <v>7</v>
      </c>
      <c r="B488">
        <v>3146</v>
      </c>
      <c r="C488" t="s">
        <v>27</v>
      </c>
      <c r="D488" s="2">
        <v>20190312</v>
      </c>
      <c r="E488" s="2">
        <f t="shared" si="28"/>
        <v>436</v>
      </c>
      <c r="F488" s="2">
        <v>0</v>
      </c>
      <c r="G488" s="2">
        <v>10</v>
      </c>
      <c r="H488" s="2">
        <f t="shared" si="23"/>
        <v>0</v>
      </c>
      <c r="I488" s="2">
        <v>3</v>
      </c>
      <c r="J488" s="2">
        <v>2</v>
      </c>
      <c r="K488" s="2">
        <f t="shared" si="24"/>
        <v>0.6</v>
      </c>
      <c r="L488" s="2">
        <v>5</v>
      </c>
      <c r="M488" s="2">
        <v>0</v>
      </c>
      <c r="N488" s="2">
        <f t="shared" si="25"/>
        <v>1</v>
      </c>
      <c r="O488">
        <v>42.379999999999995</v>
      </c>
    </row>
    <row r="489" spans="1:15">
      <c r="A489" t="s">
        <v>8</v>
      </c>
      <c r="B489">
        <v>3151</v>
      </c>
      <c r="C489" t="s">
        <v>27</v>
      </c>
      <c r="D489" s="2">
        <v>20190312</v>
      </c>
      <c r="E489" s="2">
        <f t="shared" si="28"/>
        <v>436</v>
      </c>
      <c r="F489" s="2">
        <v>0</v>
      </c>
      <c r="G489" s="2">
        <v>10</v>
      </c>
      <c r="H489" s="2">
        <f t="shared" si="23"/>
        <v>0</v>
      </c>
      <c r="I489" s="2">
        <v>5</v>
      </c>
      <c r="J489" s="2">
        <v>0</v>
      </c>
      <c r="K489" s="2">
        <f t="shared" si="24"/>
        <v>1</v>
      </c>
      <c r="L489" s="2">
        <v>5</v>
      </c>
      <c r="M489" s="2">
        <v>0</v>
      </c>
      <c r="N489" s="2">
        <f t="shared" si="25"/>
        <v>1</v>
      </c>
      <c r="O489">
        <v>56.16</v>
      </c>
    </row>
    <row r="490" spans="1:15">
      <c r="A490" t="s">
        <v>9</v>
      </c>
      <c r="B490">
        <v>3153</v>
      </c>
      <c r="C490" t="s">
        <v>27</v>
      </c>
      <c r="D490" s="2">
        <v>20190312</v>
      </c>
      <c r="E490" s="2">
        <f t="shared" si="28"/>
        <v>436</v>
      </c>
      <c r="F490" s="2">
        <v>1</v>
      </c>
      <c r="G490" s="2">
        <v>9</v>
      </c>
      <c r="H490" s="2">
        <f t="shared" si="23"/>
        <v>0.1</v>
      </c>
      <c r="I490" s="2">
        <v>4</v>
      </c>
      <c r="J490" s="2">
        <v>1</v>
      </c>
      <c r="K490" s="2">
        <f t="shared" si="24"/>
        <v>0.8</v>
      </c>
      <c r="L490" s="2">
        <v>3</v>
      </c>
      <c r="M490" s="2">
        <v>2</v>
      </c>
      <c r="N490" s="2">
        <f t="shared" si="25"/>
        <v>0.6</v>
      </c>
      <c r="O490">
        <v>58.24</v>
      </c>
    </row>
    <row r="491" spans="1:15">
      <c r="A491" t="s">
        <v>10</v>
      </c>
      <c r="B491">
        <v>3145</v>
      </c>
      <c r="C491" t="s">
        <v>27</v>
      </c>
      <c r="D491" s="2">
        <v>20190312</v>
      </c>
      <c r="E491" s="2">
        <f t="shared" si="28"/>
        <v>436</v>
      </c>
      <c r="F491" s="2">
        <v>1</v>
      </c>
      <c r="G491" s="2">
        <v>9</v>
      </c>
      <c r="H491" s="2">
        <f t="shared" si="23"/>
        <v>0.1</v>
      </c>
      <c r="I491" s="2">
        <v>1</v>
      </c>
      <c r="J491" s="2">
        <v>4</v>
      </c>
      <c r="K491" s="2">
        <f t="shared" si="24"/>
        <v>0.2</v>
      </c>
      <c r="L491" s="2">
        <v>1</v>
      </c>
      <c r="M491" s="2">
        <v>4</v>
      </c>
      <c r="N491" s="2">
        <f t="shared" si="25"/>
        <v>0.2</v>
      </c>
      <c r="O491">
        <v>44.720000000000006</v>
      </c>
    </row>
    <row r="492" spans="1:15">
      <c r="A492" t="s">
        <v>11</v>
      </c>
      <c r="B492">
        <v>3152</v>
      </c>
      <c r="C492" t="s">
        <v>27</v>
      </c>
      <c r="D492" s="2">
        <v>20190312</v>
      </c>
      <c r="E492" s="2">
        <f t="shared" si="28"/>
        <v>436</v>
      </c>
      <c r="F492" s="2">
        <v>0</v>
      </c>
      <c r="G492" s="2">
        <v>10</v>
      </c>
      <c r="H492" s="2">
        <f t="shared" si="23"/>
        <v>0</v>
      </c>
      <c r="I492" s="2">
        <v>0</v>
      </c>
      <c r="J492" s="2">
        <v>5</v>
      </c>
      <c r="K492" s="2">
        <f t="shared" si="24"/>
        <v>0</v>
      </c>
      <c r="L492" s="2">
        <v>2</v>
      </c>
      <c r="M492" s="2">
        <v>3</v>
      </c>
      <c r="N492" s="2">
        <f t="shared" si="25"/>
        <v>0.4</v>
      </c>
      <c r="O492">
        <v>36.92</v>
      </c>
    </row>
    <row r="493" spans="1:15">
      <c r="A493" t="s">
        <v>12</v>
      </c>
      <c r="B493">
        <v>3148</v>
      </c>
      <c r="C493" t="s">
        <v>27</v>
      </c>
      <c r="D493" s="2">
        <v>20190312</v>
      </c>
      <c r="E493" s="2">
        <f t="shared" si="28"/>
        <v>436</v>
      </c>
      <c r="F493" s="2">
        <v>0</v>
      </c>
      <c r="G493" s="2">
        <v>10</v>
      </c>
      <c r="H493" s="2">
        <f t="shared" si="23"/>
        <v>0</v>
      </c>
      <c r="I493" s="2">
        <v>3</v>
      </c>
      <c r="J493" s="2">
        <v>2</v>
      </c>
      <c r="K493" s="2">
        <f t="shared" si="24"/>
        <v>0.6</v>
      </c>
      <c r="L493" s="2">
        <v>0</v>
      </c>
      <c r="M493" s="2">
        <v>5</v>
      </c>
      <c r="N493" s="2">
        <f t="shared" si="25"/>
        <v>0</v>
      </c>
      <c r="O493">
        <v>44.2</v>
      </c>
    </row>
    <row r="494" spans="1:15">
      <c r="A494" s="2" t="s">
        <v>13</v>
      </c>
      <c r="B494" s="2">
        <v>3165</v>
      </c>
      <c r="C494" s="2" t="s">
        <v>28</v>
      </c>
      <c r="D494" s="2">
        <v>20190312</v>
      </c>
      <c r="E494" s="2">
        <f t="shared" si="28"/>
        <v>436</v>
      </c>
      <c r="F494" s="2">
        <v>0</v>
      </c>
      <c r="G494" s="2">
        <v>10</v>
      </c>
      <c r="H494" s="2">
        <f t="shared" si="23"/>
        <v>0</v>
      </c>
      <c r="I494" s="2">
        <v>0</v>
      </c>
      <c r="J494" s="2">
        <v>5</v>
      </c>
      <c r="K494" s="2">
        <f t="shared" si="24"/>
        <v>0</v>
      </c>
      <c r="L494" s="2">
        <v>0</v>
      </c>
      <c r="M494" s="2">
        <v>5</v>
      </c>
      <c r="N494" s="2">
        <f t="shared" si="25"/>
        <v>0</v>
      </c>
      <c r="O494" s="2">
        <v>50.44</v>
      </c>
    </row>
    <row r="495" spans="1:15">
      <c r="A495" s="2" t="s">
        <v>14</v>
      </c>
      <c r="B495" s="2">
        <v>3159</v>
      </c>
      <c r="C495" s="2" t="s">
        <v>28</v>
      </c>
      <c r="D495" s="2">
        <v>20190312</v>
      </c>
      <c r="E495" s="2">
        <f t="shared" si="28"/>
        <v>436</v>
      </c>
      <c r="F495" s="2">
        <v>0</v>
      </c>
      <c r="G495" s="2">
        <v>10</v>
      </c>
      <c r="H495" s="2">
        <f t="shared" si="23"/>
        <v>0</v>
      </c>
      <c r="I495" s="2">
        <v>0</v>
      </c>
      <c r="J495" s="2">
        <v>5</v>
      </c>
      <c r="K495" s="2">
        <f t="shared" si="24"/>
        <v>0</v>
      </c>
      <c r="L495" s="2">
        <v>0</v>
      </c>
      <c r="M495" s="2">
        <v>5</v>
      </c>
      <c r="N495" s="2">
        <f t="shared" si="25"/>
        <v>0</v>
      </c>
      <c r="O495" s="2">
        <v>52.52</v>
      </c>
    </row>
    <row r="496" spans="1:15">
      <c r="A496" s="2" t="s">
        <v>15</v>
      </c>
      <c r="B496" s="2">
        <v>3166</v>
      </c>
      <c r="C496" s="2" t="s">
        <v>28</v>
      </c>
      <c r="D496" s="2">
        <v>20190312</v>
      </c>
      <c r="E496" s="2">
        <f t="shared" si="28"/>
        <v>436</v>
      </c>
      <c r="F496" s="2">
        <v>0</v>
      </c>
      <c r="G496" s="2">
        <v>10</v>
      </c>
      <c r="H496" s="2">
        <f t="shared" si="23"/>
        <v>0</v>
      </c>
      <c r="I496" s="2">
        <v>1</v>
      </c>
      <c r="J496" s="2">
        <v>4</v>
      </c>
      <c r="K496" s="2">
        <f t="shared" si="24"/>
        <v>0.2</v>
      </c>
      <c r="L496" s="2">
        <v>0</v>
      </c>
      <c r="M496" s="2">
        <v>5</v>
      </c>
      <c r="N496" s="2">
        <f t="shared" si="25"/>
        <v>0</v>
      </c>
      <c r="O496" s="2">
        <v>55.64</v>
      </c>
    </row>
    <row r="497" spans="1:15">
      <c r="A497" s="2" t="s">
        <v>16</v>
      </c>
      <c r="B497" s="2">
        <v>3149</v>
      </c>
      <c r="C497" s="2" t="s">
        <v>28</v>
      </c>
      <c r="D497" s="2">
        <v>20190312</v>
      </c>
      <c r="E497" s="2">
        <f t="shared" si="28"/>
        <v>436</v>
      </c>
      <c r="F497" s="2">
        <v>0</v>
      </c>
      <c r="G497" s="2">
        <v>10</v>
      </c>
      <c r="H497" s="2">
        <f t="shared" si="23"/>
        <v>0</v>
      </c>
      <c r="I497" s="2">
        <v>0</v>
      </c>
      <c r="J497" s="2">
        <v>5</v>
      </c>
      <c r="K497" s="2">
        <f t="shared" si="24"/>
        <v>0</v>
      </c>
      <c r="L497" s="2">
        <v>2</v>
      </c>
      <c r="M497" s="2">
        <v>2</v>
      </c>
      <c r="N497" s="2">
        <f t="shared" si="25"/>
        <v>0.5</v>
      </c>
      <c r="O497" s="2">
        <v>45.5</v>
      </c>
    </row>
    <row r="498" spans="1:15">
      <c r="A498" s="2" t="s">
        <v>17</v>
      </c>
      <c r="B498" s="2">
        <v>3162</v>
      </c>
      <c r="C498" s="2" t="s">
        <v>28</v>
      </c>
      <c r="D498" s="2">
        <v>20190312</v>
      </c>
      <c r="E498" s="2">
        <f t="shared" si="28"/>
        <v>436</v>
      </c>
      <c r="F498" s="2">
        <v>0</v>
      </c>
      <c r="G498" s="2">
        <v>10</v>
      </c>
      <c r="H498" s="2">
        <f t="shared" ref="H498:H561" si="29">F498/(F498+G498)</f>
        <v>0</v>
      </c>
      <c r="I498" s="2">
        <v>0</v>
      </c>
      <c r="J498" s="2">
        <v>6</v>
      </c>
      <c r="K498" s="2">
        <f t="shared" ref="K498:K561" si="30">I498/(I498+J498)</f>
        <v>0</v>
      </c>
      <c r="L498" s="2">
        <v>0</v>
      </c>
      <c r="M498" s="2">
        <v>4</v>
      </c>
      <c r="N498" s="2">
        <f t="shared" ref="N498:N561" si="31">L498/(L498+M498)</f>
        <v>0</v>
      </c>
      <c r="O498" s="2">
        <v>50.96</v>
      </c>
    </row>
    <row r="499" spans="1:15">
      <c r="A499" s="2" t="s">
        <v>18</v>
      </c>
      <c r="B499" s="2">
        <v>3155</v>
      </c>
      <c r="C499" s="2" t="s">
        <v>28</v>
      </c>
      <c r="D499" s="2">
        <v>20190312</v>
      </c>
      <c r="E499" s="2">
        <f t="shared" si="28"/>
        <v>436</v>
      </c>
      <c r="F499" s="2">
        <v>0</v>
      </c>
      <c r="G499" s="2">
        <v>10</v>
      </c>
      <c r="H499" s="2">
        <f t="shared" si="29"/>
        <v>0</v>
      </c>
      <c r="I499" s="2">
        <v>0</v>
      </c>
      <c r="J499" s="2">
        <v>5</v>
      </c>
      <c r="K499" s="2">
        <f t="shared" si="30"/>
        <v>0</v>
      </c>
      <c r="L499" s="2">
        <v>0</v>
      </c>
      <c r="M499" s="2">
        <v>5</v>
      </c>
      <c r="N499" s="2">
        <f t="shared" si="31"/>
        <v>0</v>
      </c>
      <c r="O499" s="2">
        <v>51.22</v>
      </c>
    </row>
    <row r="500" spans="1:15">
      <c r="A500" s="2" t="s">
        <v>19</v>
      </c>
      <c r="B500" s="2">
        <v>3157</v>
      </c>
      <c r="C500" s="2" t="s">
        <v>28</v>
      </c>
      <c r="D500" s="2">
        <v>20190312</v>
      </c>
      <c r="E500" s="2">
        <f t="shared" si="28"/>
        <v>436</v>
      </c>
      <c r="F500" s="2">
        <v>0</v>
      </c>
      <c r="G500" s="2">
        <v>10</v>
      </c>
      <c r="H500" s="2">
        <f t="shared" si="29"/>
        <v>0</v>
      </c>
      <c r="I500" s="2">
        <v>0</v>
      </c>
      <c r="J500" s="2">
        <v>5</v>
      </c>
      <c r="K500" s="2">
        <f t="shared" si="30"/>
        <v>0</v>
      </c>
      <c r="L500" s="2">
        <v>0</v>
      </c>
      <c r="M500" s="2">
        <v>5</v>
      </c>
      <c r="N500" s="2">
        <f t="shared" si="31"/>
        <v>0</v>
      </c>
      <c r="O500" s="2">
        <v>51.220000000000006</v>
      </c>
    </row>
    <row r="501" spans="1:15">
      <c r="A501" s="2" t="s">
        <v>20</v>
      </c>
      <c r="B501" s="2">
        <v>3160</v>
      </c>
      <c r="C501" s="2" t="s">
        <v>28</v>
      </c>
      <c r="D501" s="2">
        <v>20190312</v>
      </c>
      <c r="E501" s="2">
        <f t="shared" si="28"/>
        <v>436</v>
      </c>
      <c r="F501" s="2">
        <v>0</v>
      </c>
      <c r="G501" s="2">
        <v>10</v>
      </c>
      <c r="H501" s="2">
        <f t="shared" si="29"/>
        <v>0</v>
      </c>
      <c r="I501" s="2">
        <v>0</v>
      </c>
      <c r="J501" s="2">
        <v>5</v>
      </c>
      <c r="K501" s="2">
        <f t="shared" si="30"/>
        <v>0</v>
      </c>
      <c r="L501" s="2">
        <v>0</v>
      </c>
      <c r="M501" s="2">
        <v>5</v>
      </c>
      <c r="N501" s="2">
        <f t="shared" si="31"/>
        <v>0</v>
      </c>
      <c r="O501" s="2">
        <v>48.620000000000005</v>
      </c>
    </row>
    <row r="502" spans="1:15">
      <c r="A502" s="2" t="s">
        <v>21</v>
      </c>
      <c r="B502" s="2">
        <v>3163</v>
      </c>
      <c r="C502" s="2" t="s">
        <v>28</v>
      </c>
      <c r="D502" s="2">
        <v>20190312</v>
      </c>
      <c r="E502" s="2">
        <f t="shared" si="28"/>
        <v>436</v>
      </c>
      <c r="F502" s="2">
        <v>0</v>
      </c>
      <c r="G502" s="2">
        <v>9</v>
      </c>
      <c r="H502" s="2">
        <f t="shared" si="29"/>
        <v>0</v>
      </c>
      <c r="I502" s="2">
        <v>0</v>
      </c>
      <c r="J502" s="2">
        <v>5</v>
      </c>
      <c r="K502" s="2">
        <f t="shared" si="30"/>
        <v>0</v>
      </c>
      <c r="L502" s="2">
        <v>0</v>
      </c>
      <c r="M502" s="2">
        <v>5</v>
      </c>
      <c r="N502" s="2">
        <f t="shared" si="31"/>
        <v>0</v>
      </c>
      <c r="O502" s="2">
        <v>44.980000000000004</v>
      </c>
    </row>
    <row r="503" spans="1:15">
      <c r="A503" s="2" t="s">
        <v>22</v>
      </c>
      <c r="B503" s="2">
        <v>3164</v>
      </c>
      <c r="C503" s="2" t="s">
        <v>28</v>
      </c>
      <c r="D503" s="2">
        <v>20190312</v>
      </c>
      <c r="E503" s="2">
        <f t="shared" si="28"/>
        <v>436</v>
      </c>
      <c r="F503" s="2">
        <v>0</v>
      </c>
      <c r="G503" s="2">
        <v>11</v>
      </c>
      <c r="H503" s="2">
        <f t="shared" si="29"/>
        <v>0</v>
      </c>
      <c r="I503" s="2">
        <v>0</v>
      </c>
      <c r="J503" s="2">
        <v>5</v>
      </c>
      <c r="K503" s="2">
        <f t="shared" si="30"/>
        <v>0</v>
      </c>
      <c r="L503" s="2">
        <v>0</v>
      </c>
      <c r="M503" s="2">
        <v>5</v>
      </c>
      <c r="N503" s="2">
        <f t="shared" si="31"/>
        <v>0</v>
      </c>
      <c r="O503" s="2">
        <v>43.42</v>
      </c>
    </row>
    <row r="504" spans="1:15">
      <c r="A504" s="2" t="s">
        <v>23</v>
      </c>
      <c r="B504" s="2">
        <v>3150</v>
      </c>
      <c r="C504" s="2" t="s">
        <v>28</v>
      </c>
      <c r="D504" s="2">
        <v>20190312</v>
      </c>
      <c r="E504" s="2">
        <f t="shared" si="28"/>
        <v>436</v>
      </c>
      <c r="F504" s="2">
        <v>0</v>
      </c>
      <c r="G504" s="2">
        <v>10</v>
      </c>
      <c r="H504" s="2">
        <f t="shared" si="29"/>
        <v>0</v>
      </c>
      <c r="I504" s="2">
        <v>0</v>
      </c>
      <c r="J504" s="2">
        <v>5</v>
      </c>
      <c r="K504" s="2">
        <f t="shared" si="30"/>
        <v>0</v>
      </c>
      <c r="L504" s="2">
        <v>0</v>
      </c>
      <c r="M504" s="2">
        <v>5</v>
      </c>
      <c r="N504" s="2">
        <f t="shared" si="31"/>
        <v>0</v>
      </c>
      <c r="O504" s="2">
        <v>39.78</v>
      </c>
    </row>
    <row r="505" spans="1:15">
      <c r="A505" s="2" t="s">
        <v>24</v>
      </c>
      <c r="B505" s="2">
        <v>3158</v>
      </c>
      <c r="C505" s="2" t="s">
        <v>28</v>
      </c>
      <c r="D505" s="2">
        <v>20190312</v>
      </c>
      <c r="E505" s="2">
        <f t="shared" si="28"/>
        <v>436</v>
      </c>
      <c r="F505" s="2">
        <v>0</v>
      </c>
      <c r="G505" s="2">
        <v>9</v>
      </c>
      <c r="H505" s="2">
        <f t="shared" si="29"/>
        <v>0</v>
      </c>
      <c r="I505" s="2">
        <v>0</v>
      </c>
      <c r="J505" s="2">
        <v>5</v>
      </c>
      <c r="K505" s="2">
        <f t="shared" si="30"/>
        <v>0</v>
      </c>
      <c r="L505" s="2">
        <v>0</v>
      </c>
      <c r="M505" s="2">
        <v>5</v>
      </c>
      <c r="N505" s="2">
        <f t="shared" si="31"/>
        <v>0</v>
      </c>
      <c r="O505" s="2">
        <v>33.800000000000004</v>
      </c>
    </row>
    <row r="506" spans="1:15">
      <c r="A506" t="s">
        <v>1</v>
      </c>
      <c r="B506">
        <v>3161</v>
      </c>
      <c r="C506" t="s">
        <v>27</v>
      </c>
      <c r="D506" s="2">
        <v>20190326</v>
      </c>
      <c r="E506" s="2">
        <f>365+85</f>
        <v>450</v>
      </c>
      <c r="F506" s="2">
        <v>0</v>
      </c>
      <c r="G506" s="2">
        <v>10</v>
      </c>
      <c r="H506" s="2">
        <f t="shared" si="29"/>
        <v>0</v>
      </c>
      <c r="I506" s="2">
        <v>1</v>
      </c>
      <c r="J506" s="2">
        <v>4</v>
      </c>
      <c r="K506" s="2">
        <f t="shared" si="30"/>
        <v>0.2</v>
      </c>
      <c r="L506" s="2">
        <v>1</v>
      </c>
      <c r="M506" s="2">
        <v>4</v>
      </c>
      <c r="N506" s="2">
        <f t="shared" si="31"/>
        <v>0.2</v>
      </c>
      <c r="O506">
        <v>48.879999999999995</v>
      </c>
    </row>
    <row r="507" spans="1:15">
      <c r="A507" t="s">
        <v>2</v>
      </c>
      <c r="B507">
        <v>3147</v>
      </c>
      <c r="C507" t="s">
        <v>27</v>
      </c>
      <c r="D507" s="2">
        <v>20190326</v>
      </c>
      <c r="E507" s="2">
        <f t="shared" ref="E507:E529" si="32">365+85</f>
        <v>450</v>
      </c>
      <c r="F507" s="2">
        <v>0</v>
      </c>
      <c r="G507" s="2">
        <v>10</v>
      </c>
      <c r="H507" s="2">
        <f t="shared" si="29"/>
        <v>0</v>
      </c>
      <c r="I507" s="2">
        <v>1</v>
      </c>
      <c r="J507" s="2">
        <v>4</v>
      </c>
      <c r="K507" s="2">
        <f t="shared" si="30"/>
        <v>0.2</v>
      </c>
      <c r="L507" s="2">
        <v>1</v>
      </c>
      <c r="M507" s="2">
        <v>4</v>
      </c>
      <c r="N507" s="2">
        <f t="shared" si="31"/>
        <v>0.2</v>
      </c>
      <c r="O507">
        <v>51.480000000000004</v>
      </c>
    </row>
    <row r="508" spans="1:15">
      <c r="A508" t="s">
        <v>3</v>
      </c>
      <c r="B508">
        <v>3144</v>
      </c>
      <c r="C508" t="s">
        <v>27</v>
      </c>
      <c r="D508" s="2">
        <v>20190326</v>
      </c>
      <c r="E508" s="2">
        <f t="shared" si="32"/>
        <v>450</v>
      </c>
      <c r="F508" s="2">
        <v>0</v>
      </c>
      <c r="G508" s="2">
        <v>3</v>
      </c>
      <c r="H508" s="2">
        <f t="shared" si="29"/>
        <v>0</v>
      </c>
      <c r="I508" s="2">
        <v>3</v>
      </c>
      <c r="J508" s="2">
        <v>2</v>
      </c>
      <c r="K508" s="2">
        <f t="shared" si="30"/>
        <v>0.6</v>
      </c>
      <c r="L508" s="2">
        <v>1</v>
      </c>
      <c r="M508" s="2">
        <v>4</v>
      </c>
      <c r="N508" s="2">
        <f t="shared" si="31"/>
        <v>0.2</v>
      </c>
      <c r="O508">
        <v>48.620000000000005</v>
      </c>
    </row>
    <row r="509" spans="1:15">
      <c r="A509" t="s">
        <v>4</v>
      </c>
      <c r="B509">
        <v>3156</v>
      </c>
      <c r="C509" t="s">
        <v>27</v>
      </c>
      <c r="D509" s="2">
        <v>20190326</v>
      </c>
      <c r="E509" s="2">
        <f t="shared" si="32"/>
        <v>450</v>
      </c>
      <c r="F509" s="2">
        <v>0</v>
      </c>
      <c r="G509" s="2">
        <v>10</v>
      </c>
      <c r="H509" s="2">
        <f t="shared" si="29"/>
        <v>0</v>
      </c>
      <c r="I509" s="2">
        <v>0</v>
      </c>
      <c r="J509" s="2">
        <v>5</v>
      </c>
      <c r="K509" s="2">
        <f t="shared" si="30"/>
        <v>0</v>
      </c>
      <c r="L509" s="2">
        <v>0</v>
      </c>
      <c r="M509" s="2">
        <v>5</v>
      </c>
      <c r="N509" s="2">
        <f t="shared" si="31"/>
        <v>0</v>
      </c>
      <c r="O509">
        <v>49.14</v>
      </c>
    </row>
    <row r="510" spans="1:15">
      <c r="A510" t="s">
        <v>5</v>
      </c>
      <c r="B510">
        <v>3154</v>
      </c>
      <c r="C510" t="s">
        <v>27</v>
      </c>
      <c r="D510" s="2">
        <v>20190326</v>
      </c>
      <c r="E510" s="2">
        <f t="shared" si="32"/>
        <v>450</v>
      </c>
      <c r="F510" s="2">
        <v>0</v>
      </c>
      <c r="G510" s="2">
        <v>10</v>
      </c>
      <c r="H510" s="2">
        <f t="shared" si="29"/>
        <v>0</v>
      </c>
      <c r="I510" s="2">
        <v>2</v>
      </c>
      <c r="J510" s="2">
        <v>3</v>
      </c>
      <c r="K510" s="2">
        <f t="shared" si="30"/>
        <v>0.4</v>
      </c>
      <c r="L510" s="2">
        <v>0</v>
      </c>
      <c r="M510" s="2">
        <v>5</v>
      </c>
      <c r="N510" s="2">
        <f t="shared" si="31"/>
        <v>0</v>
      </c>
      <c r="O510">
        <v>50.18</v>
      </c>
    </row>
    <row r="511" spans="1:15">
      <c r="A511" t="s">
        <v>6</v>
      </c>
      <c r="B511">
        <v>3143</v>
      </c>
      <c r="C511" t="s">
        <v>27</v>
      </c>
      <c r="D511" s="2">
        <v>20190326</v>
      </c>
      <c r="E511" s="2">
        <f t="shared" si="32"/>
        <v>450</v>
      </c>
      <c r="F511" s="2">
        <v>0</v>
      </c>
      <c r="G511" s="2">
        <v>10</v>
      </c>
      <c r="H511" s="2">
        <f t="shared" si="29"/>
        <v>0</v>
      </c>
      <c r="I511" s="2">
        <v>0</v>
      </c>
      <c r="J511" s="2">
        <v>5</v>
      </c>
      <c r="K511" s="2">
        <f t="shared" si="30"/>
        <v>0</v>
      </c>
      <c r="L511" s="2">
        <v>0</v>
      </c>
      <c r="M511" s="2">
        <v>5</v>
      </c>
      <c r="N511" s="2">
        <f t="shared" si="31"/>
        <v>0</v>
      </c>
      <c r="O511">
        <v>48.36</v>
      </c>
    </row>
    <row r="512" spans="1:15">
      <c r="A512" t="s">
        <v>7</v>
      </c>
      <c r="B512">
        <v>3146</v>
      </c>
      <c r="C512" t="s">
        <v>27</v>
      </c>
      <c r="D512" s="2">
        <v>20190326</v>
      </c>
      <c r="E512" s="2">
        <f t="shared" si="32"/>
        <v>450</v>
      </c>
      <c r="F512" s="2">
        <v>0</v>
      </c>
      <c r="G512" s="2">
        <v>10</v>
      </c>
      <c r="H512" s="2">
        <f t="shared" si="29"/>
        <v>0</v>
      </c>
      <c r="I512" s="2">
        <v>0</v>
      </c>
      <c r="J512" s="2">
        <v>5</v>
      </c>
      <c r="K512" s="2">
        <f t="shared" si="30"/>
        <v>0</v>
      </c>
      <c r="L512" s="2">
        <v>0</v>
      </c>
      <c r="M512" s="2">
        <v>5</v>
      </c>
      <c r="N512" s="2">
        <f t="shared" si="31"/>
        <v>0</v>
      </c>
      <c r="O512">
        <v>42.379999999999995</v>
      </c>
    </row>
    <row r="513" spans="1:15">
      <c r="A513" t="s">
        <v>8</v>
      </c>
      <c r="B513">
        <v>3151</v>
      </c>
      <c r="C513" t="s">
        <v>27</v>
      </c>
      <c r="D513" s="2">
        <v>20190326</v>
      </c>
      <c r="E513" s="2">
        <f t="shared" si="32"/>
        <v>450</v>
      </c>
      <c r="F513" s="2">
        <v>0</v>
      </c>
      <c r="G513" s="2">
        <v>10</v>
      </c>
      <c r="H513" s="2">
        <f t="shared" si="29"/>
        <v>0</v>
      </c>
      <c r="I513" s="2">
        <v>1</v>
      </c>
      <c r="J513" s="2">
        <v>4</v>
      </c>
      <c r="K513" s="2">
        <f t="shared" si="30"/>
        <v>0.2</v>
      </c>
      <c r="L513" s="2">
        <v>0</v>
      </c>
      <c r="M513" s="2">
        <v>5</v>
      </c>
      <c r="N513" s="2">
        <f t="shared" si="31"/>
        <v>0</v>
      </c>
      <c r="O513">
        <v>56.16</v>
      </c>
    </row>
    <row r="514" spans="1:15">
      <c r="A514" t="s">
        <v>9</v>
      </c>
      <c r="B514">
        <v>3153</v>
      </c>
      <c r="C514" t="s">
        <v>27</v>
      </c>
      <c r="D514" s="2">
        <v>20190326</v>
      </c>
      <c r="E514" s="2">
        <f t="shared" si="32"/>
        <v>450</v>
      </c>
      <c r="F514" s="2">
        <v>0</v>
      </c>
      <c r="G514" s="2">
        <v>10</v>
      </c>
      <c r="H514" s="2">
        <f t="shared" si="29"/>
        <v>0</v>
      </c>
      <c r="I514" s="2">
        <v>0</v>
      </c>
      <c r="J514" s="2">
        <v>5</v>
      </c>
      <c r="K514" s="2">
        <f t="shared" si="30"/>
        <v>0</v>
      </c>
      <c r="L514" s="2">
        <v>0</v>
      </c>
      <c r="M514" s="2">
        <v>5</v>
      </c>
      <c r="N514" s="2">
        <f t="shared" si="31"/>
        <v>0</v>
      </c>
      <c r="O514">
        <v>58.24</v>
      </c>
    </row>
    <row r="515" spans="1:15">
      <c r="A515" t="s">
        <v>10</v>
      </c>
      <c r="B515">
        <v>3145</v>
      </c>
      <c r="C515" t="s">
        <v>27</v>
      </c>
      <c r="D515" s="2">
        <v>20190326</v>
      </c>
      <c r="E515" s="2">
        <f t="shared" si="32"/>
        <v>450</v>
      </c>
      <c r="F515" s="2">
        <v>0</v>
      </c>
      <c r="G515" s="2">
        <v>10</v>
      </c>
      <c r="H515" s="2">
        <f t="shared" si="29"/>
        <v>0</v>
      </c>
      <c r="I515" s="2">
        <v>0</v>
      </c>
      <c r="J515" s="2">
        <v>5</v>
      </c>
      <c r="K515" s="2">
        <f t="shared" si="30"/>
        <v>0</v>
      </c>
      <c r="L515" s="2">
        <v>0</v>
      </c>
      <c r="M515" s="2">
        <v>5</v>
      </c>
      <c r="N515" s="2">
        <f t="shared" si="31"/>
        <v>0</v>
      </c>
      <c r="O515">
        <v>44.720000000000006</v>
      </c>
    </row>
    <row r="516" spans="1:15">
      <c r="A516" t="s">
        <v>11</v>
      </c>
      <c r="B516">
        <v>3152</v>
      </c>
      <c r="C516" t="s">
        <v>27</v>
      </c>
      <c r="D516" s="2">
        <v>20190326</v>
      </c>
      <c r="E516" s="2">
        <f t="shared" si="32"/>
        <v>450</v>
      </c>
      <c r="F516" s="2">
        <v>0</v>
      </c>
      <c r="G516" s="2">
        <v>10</v>
      </c>
      <c r="H516" s="2">
        <f t="shared" si="29"/>
        <v>0</v>
      </c>
      <c r="I516" s="2">
        <v>0</v>
      </c>
      <c r="J516" s="2">
        <v>5</v>
      </c>
      <c r="K516" s="2">
        <f t="shared" si="30"/>
        <v>0</v>
      </c>
      <c r="L516" s="2">
        <v>0</v>
      </c>
      <c r="M516" s="2">
        <v>5</v>
      </c>
      <c r="N516" s="2">
        <f t="shared" si="31"/>
        <v>0</v>
      </c>
      <c r="O516">
        <v>36.92</v>
      </c>
    </row>
    <row r="517" spans="1:15">
      <c r="A517" t="s">
        <v>12</v>
      </c>
      <c r="B517">
        <v>3148</v>
      </c>
      <c r="C517" t="s">
        <v>27</v>
      </c>
      <c r="D517" s="2">
        <v>20190326</v>
      </c>
      <c r="E517" s="2">
        <f t="shared" si="32"/>
        <v>450</v>
      </c>
      <c r="F517" s="2">
        <v>0</v>
      </c>
      <c r="G517" s="2">
        <v>10</v>
      </c>
      <c r="H517" s="2">
        <f t="shared" si="29"/>
        <v>0</v>
      </c>
      <c r="I517" s="2">
        <v>0</v>
      </c>
      <c r="J517" s="2">
        <v>5</v>
      </c>
      <c r="K517" s="2">
        <f t="shared" si="30"/>
        <v>0</v>
      </c>
      <c r="L517" s="2">
        <v>0</v>
      </c>
      <c r="M517" s="2">
        <v>5</v>
      </c>
      <c r="N517" s="2">
        <f t="shared" si="31"/>
        <v>0</v>
      </c>
      <c r="O517">
        <v>44.2</v>
      </c>
    </row>
    <row r="518" spans="1:15">
      <c r="A518" s="2" t="s">
        <v>13</v>
      </c>
      <c r="B518" s="2">
        <v>3165</v>
      </c>
      <c r="C518" s="2" t="s">
        <v>28</v>
      </c>
      <c r="D518" s="2">
        <v>20190326</v>
      </c>
      <c r="E518" s="2">
        <f t="shared" si="32"/>
        <v>450</v>
      </c>
      <c r="F518" s="2">
        <v>0</v>
      </c>
      <c r="G518" s="2">
        <v>10</v>
      </c>
      <c r="H518" s="2">
        <f t="shared" si="29"/>
        <v>0</v>
      </c>
      <c r="I518" s="2">
        <v>0</v>
      </c>
      <c r="J518" s="2">
        <v>5</v>
      </c>
      <c r="K518" s="2">
        <f t="shared" si="30"/>
        <v>0</v>
      </c>
      <c r="L518" s="2">
        <v>0</v>
      </c>
      <c r="M518" s="2">
        <v>5</v>
      </c>
      <c r="N518" s="2">
        <f t="shared" si="31"/>
        <v>0</v>
      </c>
      <c r="O518" s="2">
        <v>50.44</v>
      </c>
    </row>
    <row r="519" spans="1:15">
      <c r="A519" s="2" t="s">
        <v>14</v>
      </c>
      <c r="B519" s="2">
        <v>3159</v>
      </c>
      <c r="C519" s="2" t="s">
        <v>28</v>
      </c>
      <c r="D519" s="2">
        <v>20190326</v>
      </c>
      <c r="E519" s="2">
        <f t="shared" si="32"/>
        <v>450</v>
      </c>
      <c r="F519" s="2">
        <v>0</v>
      </c>
      <c r="G519" s="2">
        <v>10</v>
      </c>
      <c r="H519" s="2">
        <f t="shared" si="29"/>
        <v>0</v>
      </c>
      <c r="I519" s="2">
        <v>0</v>
      </c>
      <c r="J519" s="2">
        <v>5</v>
      </c>
      <c r="K519" s="2">
        <f t="shared" si="30"/>
        <v>0</v>
      </c>
      <c r="L519" s="2">
        <v>0</v>
      </c>
      <c r="M519" s="2">
        <v>5</v>
      </c>
      <c r="N519" s="2">
        <f t="shared" si="31"/>
        <v>0</v>
      </c>
      <c r="O519" s="2">
        <v>52.52</v>
      </c>
    </row>
    <row r="520" spans="1:15">
      <c r="A520" s="2" t="s">
        <v>15</v>
      </c>
      <c r="B520" s="2">
        <v>3166</v>
      </c>
      <c r="C520" s="2" t="s">
        <v>28</v>
      </c>
      <c r="D520" s="2">
        <v>20190326</v>
      </c>
      <c r="E520" s="2">
        <f t="shared" si="32"/>
        <v>450</v>
      </c>
      <c r="F520" s="2">
        <v>0</v>
      </c>
      <c r="G520" s="2">
        <v>10</v>
      </c>
      <c r="H520" s="2">
        <f t="shared" si="29"/>
        <v>0</v>
      </c>
      <c r="I520" s="2">
        <v>0</v>
      </c>
      <c r="J520" s="2">
        <v>5</v>
      </c>
      <c r="K520" s="2">
        <f t="shared" si="30"/>
        <v>0</v>
      </c>
      <c r="L520" s="2">
        <v>0</v>
      </c>
      <c r="M520" s="2">
        <v>5</v>
      </c>
      <c r="N520" s="2">
        <f t="shared" si="31"/>
        <v>0</v>
      </c>
      <c r="O520" s="2">
        <v>55.64</v>
      </c>
    </row>
    <row r="521" spans="1:15">
      <c r="A521" s="2" t="s">
        <v>16</v>
      </c>
      <c r="B521" s="2">
        <v>3149</v>
      </c>
      <c r="C521" s="2" t="s">
        <v>28</v>
      </c>
      <c r="D521" s="2">
        <v>20190326</v>
      </c>
      <c r="E521" s="2">
        <f t="shared" si="32"/>
        <v>450</v>
      </c>
      <c r="F521" s="2">
        <v>0</v>
      </c>
      <c r="G521" s="2">
        <v>10</v>
      </c>
      <c r="H521" s="2">
        <f t="shared" si="29"/>
        <v>0</v>
      </c>
      <c r="I521" s="2">
        <v>0</v>
      </c>
      <c r="J521" s="2">
        <v>5</v>
      </c>
      <c r="K521" s="2">
        <f t="shared" si="30"/>
        <v>0</v>
      </c>
      <c r="L521" s="2">
        <v>0</v>
      </c>
      <c r="M521" s="2">
        <v>4</v>
      </c>
      <c r="N521" s="2">
        <f t="shared" si="31"/>
        <v>0</v>
      </c>
      <c r="O521" s="2">
        <v>45.5</v>
      </c>
    </row>
    <row r="522" spans="1:15">
      <c r="A522" s="2" t="s">
        <v>17</v>
      </c>
      <c r="B522" s="2">
        <v>3162</v>
      </c>
      <c r="C522" s="2" t="s">
        <v>28</v>
      </c>
      <c r="D522" s="2">
        <v>20190326</v>
      </c>
      <c r="E522" s="2">
        <f t="shared" si="32"/>
        <v>450</v>
      </c>
      <c r="F522" s="2">
        <v>0</v>
      </c>
      <c r="G522" s="2">
        <v>10</v>
      </c>
      <c r="H522" s="2">
        <f t="shared" si="29"/>
        <v>0</v>
      </c>
      <c r="I522" s="2">
        <v>0</v>
      </c>
      <c r="J522" s="2">
        <v>6</v>
      </c>
      <c r="K522" s="2">
        <f t="shared" si="30"/>
        <v>0</v>
      </c>
      <c r="L522" s="2">
        <v>0</v>
      </c>
      <c r="M522" s="2">
        <v>4</v>
      </c>
      <c r="N522" s="2">
        <f t="shared" si="31"/>
        <v>0</v>
      </c>
      <c r="O522" s="2">
        <v>50.96</v>
      </c>
    </row>
    <row r="523" spans="1:15">
      <c r="A523" s="2" t="s">
        <v>18</v>
      </c>
      <c r="B523" s="2">
        <v>3155</v>
      </c>
      <c r="C523" s="2" t="s">
        <v>28</v>
      </c>
      <c r="D523" s="2">
        <v>20190326</v>
      </c>
      <c r="E523" s="2">
        <f t="shared" si="32"/>
        <v>450</v>
      </c>
      <c r="F523" s="2">
        <v>0</v>
      </c>
      <c r="G523" s="2">
        <v>10</v>
      </c>
      <c r="H523" s="2">
        <f t="shared" si="29"/>
        <v>0</v>
      </c>
      <c r="I523" s="2">
        <v>0</v>
      </c>
      <c r="J523" s="2">
        <v>5</v>
      </c>
      <c r="K523" s="2">
        <f t="shared" si="30"/>
        <v>0</v>
      </c>
      <c r="L523" s="2">
        <v>0</v>
      </c>
      <c r="M523" s="2">
        <v>5</v>
      </c>
      <c r="N523" s="2">
        <f t="shared" si="31"/>
        <v>0</v>
      </c>
      <c r="O523" s="2">
        <v>51.22</v>
      </c>
    </row>
    <row r="524" spans="1:15">
      <c r="A524" s="2" t="s">
        <v>19</v>
      </c>
      <c r="B524" s="2">
        <v>3157</v>
      </c>
      <c r="C524" s="2" t="s">
        <v>28</v>
      </c>
      <c r="D524" s="2">
        <v>20190326</v>
      </c>
      <c r="E524" s="2">
        <f t="shared" si="32"/>
        <v>450</v>
      </c>
      <c r="F524" s="2">
        <v>0</v>
      </c>
      <c r="G524" s="2">
        <v>10</v>
      </c>
      <c r="H524" s="2">
        <f t="shared" si="29"/>
        <v>0</v>
      </c>
      <c r="I524" s="2">
        <v>0</v>
      </c>
      <c r="J524" s="2">
        <v>5</v>
      </c>
      <c r="K524" s="2">
        <f t="shared" si="30"/>
        <v>0</v>
      </c>
      <c r="L524" s="2">
        <v>0</v>
      </c>
      <c r="M524" s="2">
        <v>5</v>
      </c>
      <c r="N524" s="2">
        <f t="shared" si="31"/>
        <v>0</v>
      </c>
      <c r="O524" s="2">
        <v>51.220000000000006</v>
      </c>
    </row>
    <row r="525" spans="1:15">
      <c r="A525" s="2" t="s">
        <v>20</v>
      </c>
      <c r="B525" s="2">
        <v>3160</v>
      </c>
      <c r="C525" s="2" t="s">
        <v>28</v>
      </c>
      <c r="D525" s="2">
        <v>20190326</v>
      </c>
      <c r="E525" s="2">
        <f t="shared" si="32"/>
        <v>450</v>
      </c>
      <c r="F525" s="2">
        <v>0</v>
      </c>
      <c r="G525" s="2">
        <v>10</v>
      </c>
      <c r="H525" s="2">
        <f t="shared" si="29"/>
        <v>0</v>
      </c>
      <c r="I525" s="2">
        <v>0</v>
      </c>
      <c r="J525" s="2">
        <v>5</v>
      </c>
      <c r="K525" s="2">
        <f t="shared" si="30"/>
        <v>0</v>
      </c>
      <c r="L525" s="2">
        <v>0</v>
      </c>
      <c r="M525" s="2">
        <v>5</v>
      </c>
      <c r="N525" s="2">
        <f t="shared" si="31"/>
        <v>0</v>
      </c>
      <c r="O525" s="2">
        <v>48.620000000000005</v>
      </c>
    </row>
    <row r="526" spans="1:15">
      <c r="A526" s="2" t="s">
        <v>21</v>
      </c>
      <c r="B526" s="2">
        <v>3163</v>
      </c>
      <c r="C526" s="2" t="s">
        <v>28</v>
      </c>
      <c r="D526" s="2">
        <v>20190326</v>
      </c>
      <c r="E526" s="2">
        <f t="shared" si="32"/>
        <v>450</v>
      </c>
      <c r="F526" s="2">
        <v>0</v>
      </c>
      <c r="G526" s="2">
        <v>9</v>
      </c>
      <c r="H526" s="2">
        <f t="shared" si="29"/>
        <v>0</v>
      </c>
      <c r="I526" s="2">
        <v>0</v>
      </c>
      <c r="J526" s="2">
        <v>5</v>
      </c>
      <c r="K526" s="2">
        <f t="shared" si="30"/>
        <v>0</v>
      </c>
      <c r="L526" s="2">
        <v>0</v>
      </c>
      <c r="M526" s="2">
        <v>5</v>
      </c>
      <c r="N526" s="2">
        <f t="shared" si="31"/>
        <v>0</v>
      </c>
      <c r="O526" s="2">
        <v>44.980000000000004</v>
      </c>
    </row>
    <row r="527" spans="1:15">
      <c r="A527" s="2" t="s">
        <v>22</v>
      </c>
      <c r="B527" s="2">
        <v>3164</v>
      </c>
      <c r="C527" s="2" t="s">
        <v>28</v>
      </c>
      <c r="D527" s="2">
        <v>20190326</v>
      </c>
      <c r="E527" s="2">
        <f t="shared" si="32"/>
        <v>450</v>
      </c>
      <c r="F527" s="2">
        <v>0</v>
      </c>
      <c r="G527" s="2">
        <v>11</v>
      </c>
      <c r="H527" s="2">
        <f t="shared" si="29"/>
        <v>0</v>
      </c>
      <c r="I527" s="2">
        <v>0</v>
      </c>
      <c r="J527" s="2">
        <v>5</v>
      </c>
      <c r="K527" s="2">
        <f t="shared" si="30"/>
        <v>0</v>
      </c>
      <c r="L527" s="2">
        <v>0</v>
      </c>
      <c r="M527" s="2">
        <v>5</v>
      </c>
      <c r="N527" s="2">
        <f t="shared" si="31"/>
        <v>0</v>
      </c>
      <c r="O527" s="2">
        <v>43.42</v>
      </c>
    </row>
    <row r="528" spans="1:15">
      <c r="A528" s="2" t="s">
        <v>23</v>
      </c>
      <c r="B528" s="2">
        <v>3150</v>
      </c>
      <c r="C528" s="2" t="s">
        <v>28</v>
      </c>
      <c r="D528" s="2">
        <v>20190326</v>
      </c>
      <c r="E528" s="2">
        <f t="shared" si="32"/>
        <v>450</v>
      </c>
      <c r="F528" s="2">
        <v>0</v>
      </c>
      <c r="G528" s="2">
        <v>10</v>
      </c>
      <c r="H528" s="2">
        <f t="shared" si="29"/>
        <v>0</v>
      </c>
      <c r="I528" s="2">
        <v>0</v>
      </c>
      <c r="J528" s="2">
        <v>5</v>
      </c>
      <c r="K528" s="2">
        <f t="shared" si="30"/>
        <v>0</v>
      </c>
      <c r="L528" s="2">
        <v>0</v>
      </c>
      <c r="M528" s="2">
        <v>5</v>
      </c>
      <c r="N528" s="2">
        <f t="shared" si="31"/>
        <v>0</v>
      </c>
      <c r="O528" s="2">
        <v>39.78</v>
      </c>
    </row>
    <row r="529" spans="1:15">
      <c r="A529" s="2" t="s">
        <v>24</v>
      </c>
      <c r="B529" s="2">
        <v>3158</v>
      </c>
      <c r="C529" s="2" t="s">
        <v>28</v>
      </c>
      <c r="D529" s="2">
        <v>20190326</v>
      </c>
      <c r="E529" s="2">
        <f t="shared" si="32"/>
        <v>450</v>
      </c>
      <c r="F529" s="2">
        <v>0</v>
      </c>
      <c r="G529" s="2">
        <v>9</v>
      </c>
      <c r="H529" s="2">
        <f t="shared" si="29"/>
        <v>0</v>
      </c>
      <c r="I529" s="2">
        <v>0</v>
      </c>
      <c r="J529" s="2">
        <v>5</v>
      </c>
      <c r="K529" s="2">
        <f t="shared" si="30"/>
        <v>0</v>
      </c>
      <c r="L529" s="2">
        <v>0</v>
      </c>
      <c r="M529" s="2">
        <v>5</v>
      </c>
      <c r="N529" s="2">
        <f t="shared" si="31"/>
        <v>0</v>
      </c>
      <c r="O529" s="2">
        <v>33.800000000000004</v>
      </c>
    </row>
    <row r="530" spans="1:15">
      <c r="A530" t="s">
        <v>1</v>
      </c>
      <c r="B530">
        <v>3161</v>
      </c>
      <c r="C530" t="s">
        <v>27</v>
      </c>
      <c r="D530" s="2">
        <v>20190408</v>
      </c>
      <c r="E530" s="2">
        <f>365+98</f>
        <v>463</v>
      </c>
      <c r="F530" s="2">
        <v>0</v>
      </c>
      <c r="G530" s="2">
        <v>10</v>
      </c>
      <c r="H530" s="2">
        <f t="shared" si="29"/>
        <v>0</v>
      </c>
      <c r="I530" s="2">
        <v>0</v>
      </c>
      <c r="J530" s="2">
        <v>5</v>
      </c>
      <c r="K530" s="2">
        <f t="shared" si="30"/>
        <v>0</v>
      </c>
      <c r="L530" s="2">
        <v>1</v>
      </c>
      <c r="M530" s="2">
        <v>4</v>
      </c>
      <c r="N530" s="2">
        <f t="shared" si="31"/>
        <v>0.2</v>
      </c>
      <c r="O530">
        <v>48.879999999999995</v>
      </c>
    </row>
    <row r="531" spans="1:15">
      <c r="A531" t="s">
        <v>2</v>
      </c>
      <c r="B531">
        <v>3147</v>
      </c>
      <c r="C531" t="s">
        <v>27</v>
      </c>
      <c r="D531" s="2">
        <v>20190408</v>
      </c>
      <c r="E531" s="2">
        <f t="shared" ref="E531:E553" si="33">365+98</f>
        <v>463</v>
      </c>
      <c r="F531" s="2">
        <v>0</v>
      </c>
      <c r="G531" s="2">
        <v>10</v>
      </c>
      <c r="H531" s="2">
        <f t="shared" si="29"/>
        <v>0</v>
      </c>
      <c r="I531" s="2">
        <v>1</v>
      </c>
      <c r="J531" s="2">
        <v>4</v>
      </c>
      <c r="K531" s="2">
        <f t="shared" si="30"/>
        <v>0.2</v>
      </c>
      <c r="L531" s="2">
        <v>0</v>
      </c>
      <c r="M531" s="2">
        <v>5</v>
      </c>
      <c r="N531" s="2">
        <f t="shared" si="31"/>
        <v>0</v>
      </c>
      <c r="O531">
        <v>51.480000000000004</v>
      </c>
    </row>
    <row r="532" spans="1:15">
      <c r="A532" t="s">
        <v>3</v>
      </c>
      <c r="B532">
        <v>3144</v>
      </c>
      <c r="C532" t="s">
        <v>27</v>
      </c>
      <c r="D532" s="2">
        <v>20190408</v>
      </c>
      <c r="E532" s="2">
        <f t="shared" si="33"/>
        <v>463</v>
      </c>
      <c r="F532" s="2">
        <v>0</v>
      </c>
      <c r="G532" s="2">
        <v>3</v>
      </c>
      <c r="H532" s="2">
        <f t="shared" si="29"/>
        <v>0</v>
      </c>
      <c r="I532" s="2">
        <v>2</v>
      </c>
      <c r="J532" s="2">
        <v>3</v>
      </c>
      <c r="K532" s="2">
        <f t="shared" si="30"/>
        <v>0.4</v>
      </c>
      <c r="L532" s="2">
        <v>1</v>
      </c>
      <c r="M532" s="2">
        <v>4</v>
      </c>
      <c r="N532" s="2">
        <f t="shared" si="31"/>
        <v>0.2</v>
      </c>
      <c r="O532">
        <v>48.620000000000005</v>
      </c>
    </row>
    <row r="533" spans="1:15">
      <c r="A533" t="s">
        <v>4</v>
      </c>
      <c r="B533">
        <v>3156</v>
      </c>
      <c r="C533" t="s">
        <v>27</v>
      </c>
      <c r="D533" s="2">
        <v>20190408</v>
      </c>
      <c r="E533" s="2">
        <f t="shared" si="33"/>
        <v>463</v>
      </c>
      <c r="F533" s="2">
        <v>0</v>
      </c>
      <c r="G533" s="2">
        <v>10</v>
      </c>
      <c r="H533" s="2">
        <f t="shared" si="29"/>
        <v>0</v>
      </c>
      <c r="I533" s="2">
        <v>0</v>
      </c>
      <c r="J533" s="2">
        <v>5</v>
      </c>
      <c r="K533" s="2">
        <f t="shared" si="30"/>
        <v>0</v>
      </c>
      <c r="L533" s="2">
        <v>0</v>
      </c>
      <c r="M533" s="2">
        <v>5</v>
      </c>
      <c r="N533" s="2">
        <f t="shared" si="31"/>
        <v>0</v>
      </c>
      <c r="O533">
        <v>49.14</v>
      </c>
    </row>
    <row r="534" spans="1:15">
      <c r="A534" t="s">
        <v>5</v>
      </c>
      <c r="B534">
        <v>3154</v>
      </c>
      <c r="C534" t="s">
        <v>27</v>
      </c>
      <c r="D534" s="2">
        <v>20190408</v>
      </c>
      <c r="E534" s="2">
        <f t="shared" si="33"/>
        <v>463</v>
      </c>
      <c r="F534" s="2">
        <v>0</v>
      </c>
      <c r="G534" s="2">
        <v>10</v>
      </c>
      <c r="H534" s="2">
        <f t="shared" si="29"/>
        <v>0</v>
      </c>
      <c r="I534" s="2">
        <v>0</v>
      </c>
      <c r="J534" s="2">
        <v>5</v>
      </c>
      <c r="K534" s="2">
        <f t="shared" si="30"/>
        <v>0</v>
      </c>
      <c r="L534" s="2">
        <v>0</v>
      </c>
      <c r="M534" s="2">
        <v>5</v>
      </c>
      <c r="N534" s="2">
        <f t="shared" si="31"/>
        <v>0</v>
      </c>
      <c r="O534">
        <v>50.18</v>
      </c>
    </row>
    <row r="535" spans="1:15">
      <c r="A535" t="s">
        <v>6</v>
      </c>
      <c r="B535">
        <v>3143</v>
      </c>
      <c r="C535" t="s">
        <v>27</v>
      </c>
      <c r="D535" s="2">
        <v>20190408</v>
      </c>
      <c r="E535" s="2">
        <f t="shared" si="33"/>
        <v>463</v>
      </c>
      <c r="F535" s="2">
        <v>0</v>
      </c>
      <c r="G535" s="2">
        <v>10</v>
      </c>
      <c r="H535" s="2">
        <f t="shared" si="29"/>
        <v>0</v>
      </c>
      <c r="I535" s="2">
        <v>0</v>
      </c>
      <c r="J535" s="2">
        <v>5</v>
      </c>
      <c r="K535" s="2">
        <f t="shared" si="30"/>
        <v>0</v>
      </c>
      <c r="L535" s="2">
        <v>0</v>
      </c>
      <c r="M535" s="2">
        <v>5</v>
      </c>
      <c r="N535" s="2">
        <f t="shared" si="31"/>
        <v>0</v>
      </c>
      <c r="O535">
        <v>48.36</v>
      </c>
    </row>
    <row r="536" spans="1:15">
      <c r="A536" t="s">
        <v>7</v>
      </c>
      <c r="B536">
        <v>3146</v>
      </c>
      <c r="C536" t="s">
        <v>27</v>
      </c>
      <c r="D536" s="2">
        <v>20190408</v>
      </c>
      <c r="E536" s="2">
        <f t="shared" si="33"/>
        <v>463</v>
      </c>
      <c r="F536" s="2">
        <v>0</v>
      </c>
      <c r="G536" s="2">
        <v>10</v>
      </c>
      <c r="H536" s="2">
        <f t="shared" si="29"/>
        <v>0</v>
      </c>
      <c r="I536" s="2">
        <v>0</v>
      </c>
      <c r="J536" s="2">
        <v>5</v>
      </c>
      <c r="K536" s="2">
        <f t="shared" si="30"/>
        <v>0</v>
      </c>
      <c r="L536" s="2">
        <v>0</v>
      </c>
      <c r="M536" s="2">
        <v>5</v>
      </c>
      <c r="N536" s="2">
        <f t="shared" si="31"/>
        <v>0</v>
      </c>
      <c r="O536">
        <v>42.379999999999995</v>
      </c>
    </row>
    <row r="537" spans="1:15">
      <c r="A537" t="s">
        <v>8</v>
      </c>
      <c r="B537">
        <v>3151</v>
      </c>
      <c r="C537" t="s">
        <v>27</v>
      </c>
      <c r="D537" s="2">
        <v>20190408</v>
      </c>
      <c r="E537" s="2">
        <f t="shared" si="33"/>
        <v>463</v>
      </c>
      <c r="F537" s="2">
        <v>0</v>
      </c>
      <c r="G537" s="2">
        <v>10</v>
      </c>
      <c r="H537" s="2">
        <f t="shared" si="29"/>
        <v>0</v>
      </c>
      <c r="I537" s="2">
        <v>0</v>
      </c>
      <c r="J537" s="2">
        <v>5</v>
      </c>
      <c r="K537" s="2">
        <f t="shared" si="30"/>
        <v>0</v>
      </c>
      <c r="L537" s="2">
        <v>0</v>
      </c>
      <c r="M537" s="2">
        <v>5</v>
      </c>
      <c r="N537" s="2">
        <f t="shared" si="31"/>
        <v>0</v>
      </c>
      <c r="O537">
        <v>56.16</v>
      </c>
    </row>
    <row r="538" spans="1:15">
      <c r="A538" t="s">
        <v>9</v>
      </c>
      <c r="B538">
        <v>3153</v>
      </c>
      <c r="C538" t="s">
        <v>27</v>
      </c>
      <c r="D538" s="2">
        <v>20190408</v>
      </c>
      <c r="E538" s="2">
        <f t="shared" si="33"/>
        <v>463</v>
      </c>
      <c r="F538" s="2">
        <v>0</v>
      </c>
      <c r="G538" s="2">
        <v>10</v>
      </c>
      <c r="H538" s="2">
        <f t="shared" si="29"/>
        <v>0</v>
      </c>
      <c r="I538" s="2">
        <v>0</v>
      </c>
      <c r="J538" s="2">
        <v>5</v>
      </c>
      <c r="K538" s="2">
        <f t="shared" si="30"/>
        <v>0</v>
      </c>
      <c r="L538" s="2">
        <v>0</v>
      </c>
      <c r="M538" s="2">
        <v>5</v>
      </c>
      <c r="N538" s="2">
        <f t="shared" si="31"/>
        <v>0</v>
      </c>
      <c r="O538">
        <v>58.24</v>
      </c>
    </row>
    <row r="539" spans="1:15">
      <c r="A539" t="s">
        <v>10</v>
      </c>
      <c r="B539">
        <v>3145</v>
      </c>
      <c r="C539" t="s">
        <v>27</v>
      </c>
      <c r="D539" s="2">
        <v>20190408</v>
      </c>
      <c r="E539" s="2">
        <f t="shared" si="33"/>
        <v>463</v>
      </c>
      <c r="F539" s="2">
        <v>0</v>
      </c>
      <c r="G539" s="2">
        <v>10</v>
      </c>
      <c r="H539" s="2">
        <f t="shared" si="29"/>
        <v>0</v>
      </c>
      <c r="I539" s="2">
        <v>0</v>
      </c>
      <c r="J539" s="2">
        <v>5</v>
      </c>
      <c r="K539" s="2">
        <f t="shared" si="30"/>
        <v>0</v>
      </c>
      <c r="L539" s="2">
        <v>0</v>
      </c>
      <c r="M539" s="2">
        <v>5</v>
      </c>
      <c r="N539" s="2">
        <f t="shared" si="31"/>
        <v>0</v>
      </c>
      <c r="O539">
        <v>44.720000000000006</v>
      </c>
    </row>
    <row r="540" spans="1:15">
      <c r="A540" t="s">
        <v>11</v>
      </c>
      <c r="B540">
        <v>3152</v>
      </c>
      <c r="C540" t="s">
        <v>27</v>
      </c>
      <c r="D540" s="2">
        <v>20190408</v>
      </c>
      <c r="E540" s="2">
        <f t="shared" si="33"/>
        <v>463</v>
      </c>
      <c r="F540" s="2">
        <v>0</v>
      </c>
      <c r="G540" s="2">
        <v>10</v>
      </c>
      <c r="H540" s="2">
        <f t="shared" si="29"/>
        <v>0</v>
      </c>
      <c r="I540" s="2">
        <v>0</v>
      </c>
      <c r="J540" s="2">
        <v>5</v>
      </c>
      <c r="K540" s="2">
        <f t="shared" si="30"/>
        <v>0</v>
      </c>
      <c r="L540" s="2">
        <v>0</v>
      </c>
      <c r="M540" s="2">
        <v>5</v>
      </c>
      <c r="N540" s="2">
        <f t="shared" si="31"/>
        <v>0</v>
      </c>
      <c r="O540">
        <v>36.92</v>
      </c>
    </row>
    <row r="541" spans="1:15">
      <c r="A541" t="s">
        <v>12</v>
      </c>
      <c r="B541">
        <v>3148</v>
      </c>
      <c r="C541" t="s">
        <v>27</v>
      </c>
      <c r="D541" s="2">
        <v>20190408</v>
      </c>
      <c r="E541" s="2">
        <f t="shared" si="33"/>
        <v>463</v>
      </c>
      <c r="F541" s="2">
        <v>0</v>
      </c>
      <c r="G541" s="2">
        <v>10</v>
      </c>
      <c r="H541" s="2">
        <f t="shared" si="29"/>
        <v>0</v>
      </c>
      <c r="I541" s="2">
        <v>0</v>
      </c>
      <c r="J541" s="2">
        <v>5</v>
      </c>
      <c r="K541" s="2">
        <f t="shared" si="30"/>
        <v>0</v>
      </c>
      <c r="L541" s="2">
        <v>0</v>
      </c>
      <c r="M541" s="2">
        <v>5</v>
      </c>
      <c r="N541" s="2">
        <f t="shared" si="31"/>
        <v>0</v>
      </c>
      <c r="O541">
        <v>44.2</v>
      </c>
    </row>
    <row r="542" spans="1:15">
      <c r="A542" s="2" t="s">
        <v>13</v>
      </c>
      <c r="B542" s="2">
        <v>3165</v>
      </c>
      <c r="C542" s="2" t="s">
        <v>28</v>
      </c>
      <c r="D542" s="2">
        <v>20190408</v>
      </c>
      <c r="E542" s="2">
        <f t="shared" si="33"/>
        <v>463</v>
      </c>
      <c r="F542" s="2">
        <v>0</v>
      </c>
      <c r="G542" s="2">
        <v>10</v>
      </c>
      <c r="H542" s="2">
        <f t="shared" si="29"/>
        <v>0</v>
      </c>
      <c r="I542" s="2">
        <v>0</v>
      </c>
      <c r="J542" s="2">
        <v>5</v>
      </c>
      <c r="K542" s="2">
        <f t="shared" si="30"/>
        <v>0</v>
      </c>
      <c r="L542" s="2">
        <v>0</v>
      </c>
      <c r="M542" s="2">
        <v>5</v>
      </c>
      <c r="N542" s="2">
        <f t="shared" si="31"/>
        <v>0</v>
      </c>
      <c r="O542" s="2">
        <v>50.44</v>
      </c>
    </row>
    <row r="543" spans="1:15">
      <c r="A543" s="2" t="s">
        <v>14</v>
      </c>
      <c r="B543" s="2">
        <v>3159</v>
      </c>
      <c r="C543" s="2" t="s">
        <v>28</v>
      </c>
      <c r="D543" s="2">
        <v>20190408</v>
      </c>
      <c r="E543" s="2">
        <f t="shared" si="33"/>
        <v>463</v>
      </c>
      <c r="F543" s="2">
        <v>0</v>
      </c>
      <c r="G543" s="2">
        <v>10</v>
      </c>
      <c r="H543" s="2">
        <f t="shared" si="29"/>
        <v>0</v>
      </c>
      <c r="I543" s="2">
        <v>0</v>
      </c>
      <c r="J543" s="2">
        <v>5</v>
      </c>
      <c r="K543" s="2">
        <f t="shared" si="30"/>
        <v>0</v>
      </c>
      <c r="L543" s="2">
        <v>0</v>
      </c>
      <c r="M543" s="2">
        <v>5</v>
      </c>
      <c r="N543" s="2">
        <f t="shared" si="31"/>
        <v>0</v>
      </c>
      <c r="O543" s="2">
        <v>52.52</v>
      </c>
    </row>
    <row r="544" spans="1:15">
      <c r="A544" s="2" t="s">
        <v>15</v>
      </c>
      <c r="B544" s="2">
        <v>3166</v>
      </c>
      <c r="C544" s="2" t="s">
        <v>28</v>
      </c>
      <c r="D544" s="2">
        <v>20190408</v>
      </c>
      <c r="E544" s="2">
        <f t="shared" si="33"/>
        <v>463</v>
      </c>
      <c r="F544" s="2">
        <v>0</v>
      </c>
      <c r="G544" s="2">
        <v>10</v>
      </c>
      <c r="H544" s="2">
        <f t="shared" si="29"/>
        <v>0</v>
      </c>
      <c r="I544" s="2">
        <v>0</v>
      </c>
      <c r="J544" s="2">
        <v>5</v>
      </c>
      <c r="K544" s="2">
        <f t="shared" si="30"/>
        <v>0</v>
      </c>
      <c r="L544" s="2">
        <v>0</v>
      </c>
      <c r="M544" s="2">
        <v>5</v>
      </c>
      <c r="N544" s="2">
        <f t="shared" si="31"/>
        <v>0</v>
      </c>
      <c r="O544" s="2">
        <v>55.64</v>
      </c>
    </row>
    <row r="545" spans="1:15">
      <c r="A545" s="2" t="s">
        <v>16</v>
      </c>
      <c r="B545" s="2">
        <v>3149</v>
      </c>
      <c r="C545" s="2" t="s">
        <v>28</v>
      </c>
      <c r="D545" s="2">
        <v>20190408</v>
      </c>
      <c r="E545" s="2">
        <f t="shared" si="33"/>
        <v>463</v>
      </c>
      <c r="F545" s="2">
        <v>0</v>
      </c>
      <c r="G545" s="2">
        <v>10</v>
      </c>
      <c r="H545" s="2">
        <f t="shared" si="29"/>
        <v>0</v>
      </c>
      <c r="I545" s="2">
        <v>0</v>
      </c>
      <c r="J545" s="2">
        <v>5</v>
      </c>
      <c r="K545" s="2">
        <f t="shared" si="30"/>
        <v>0</v>
      </c>
      <c r="L545" s="2">
        <v>0</v>
      </c>
      <c r="M545" s="2">
        <v>4</v>
      </c>
      <c r="N545" s="2">
        <f t="shared" si="31"/>
        <v>0</v>
      </c>
      <c r="O545" s="2">
        <v>45.5</v>
      </c>
    </row>
    <row r="546" spans="1:15">
      <c r="A546" s="2" t="s">
        <v>17</v>
      </c>
      <c r="B546" s="2">
        <v>3162</v>
      </c>
      <c r="C546" s="2" t="s">
        <v>28</v>
      </c>
      <c r="D546" s="2">
        <v>20190408</v>
      </c>
      <c r="E546" s="2">
        <f t="shared" si="33"/>
        <v>463</v>
      </c>
      <c r="F546" s="2">
        <v>0</v>
      </c>
      <c r="G546" s="2">
        <v>10</v>
      </c>
      <c r="H546" s="2">
        <f t="shared" si="29"/>
        <v>0</v>
      </c>
      <c r="I546" s="2">
        <v>0</v>
      </c>
      <c r="J546" s="2">
        <v>6</v>
      </c>
      <c r="K546" s="2">
        <f t="shared" si="30"/>
        <v>0</v>
      </c>
      <c r="L546" s="2">
        <v>0</v>
      </c>
      <c r="M546" s="2">
        <v>4</v>
      </c>
      <c r="N546" s="2">
        <f t="shared" si="31"/>
        <v>0</v>
      </c>
      <c r="O546" s="2">
        <v>50.96</v>
      </c>
    </row>
    <row r="547" spans="1:15">
      <c r="A547" s="2" t="s">
        <v>18</v>
      </c>
      <c r="B547" s="2">
        <v>3155</v>
      </c>
      <c r="C547" s="2" t="s">
        <v>28</v>
      </c>
      <c r="D547" s="2">
        <v>20190408</v>
      </c>
      <c r="E547" s="2">
        <f t="shared" si="33"/>
        <v>463</v>
      </c>
      <c r="F547" s="2">
        <v>0</v>
      </c>
      <c r="G547" s="2">
        <v>10</v>
      </c>
      <c r="H547" s="2">
        <f t="shared" si="29"/>
        <v>0</v>
      </c>
      <c r="I547" s="2">
        <v>0</v>
      </c>
      <c r="J547" s="2">
        <v>5</v>
      </c>
      <c r="K547" s="2">
        <f t="shared" si="30"/>
        <v>0</v>
      </c>
      <c r="L547" s="2">
        <v>0</v>
      </c>
      <c r="M547" s="2">
        <v>5</v>
      </c>
      <c r="N547" s="2">
        <f t="shared" si="31"/>
        <v>0</v>
      </c>
      <c r="O547" s="2">
        <v>51.22</v>
      </c>
    </row>
    <row r="548" spans="1:15">
      <c r="A548" s="2" t="s">
        <v>19</v>
      </c>
      <c r="B548" s="2">
        <v>3157</v>
      </c>
      <c r="C548" s="2" t="s">
        <v>28</v>
      </c>
      <c r="D548" s="2">
        <v>20190408</v>
      </c>
      <c r="E548" s="2">
        <f t="shared" si="33"/>
        <v>463</v>
      </c>
      <c r="F548" s="2">
        <v>0</v>
      </c>
      <c r="G548" s="2">
        <v>10</v>
      </c>
      <c r="H548" s="2">
        <f t="shared" si="29"/>
        <v>0</v>
      </c>
      <c r="I548" s="2">
        <v>0</v>
      </c>
      <c r="J548" s="2">
        <v>5</v>
      </c>
      <c r="K548" s="2">
        <f t="shared" si="30"/>
        <v>0</v>
      </c>
      <c r="L548" s="2">
        <v>0</v>
      </c>
      <c r="M548" s="2">
        <v>5</v>
      </c>
      <c r="N548" s="2">
        <f t="shared" si="31"/>
        <v>0</v>
      </c>
      <c r="O548" s="2">
        <v>51.220000000000006</v>
      </c>
    </row>
    <row r="549" spans="1:15">
      <c r="A549" s="2" t="s">
        <v>20</v>
      </c>
      <c r="B549" s="2">
        <v>3160</v>
      </c>
      <c r="C549" s="2" t="s">
        <v>28</v>
      </c>
      <c r="D549" s="2">
        <v>20190408</v>
      </c>
      <c r="E549" s="2">
        <f t="shared" si="33"/>
        <v>463</v>
      </c>
      <c r="F549" s="2">
        <v>0</v>
      </c>
      <c r="G549" s="2">
        <v>10</v>
      </c>
      <c r="H549" s="2">
        <f t="shared" si="29"/>
        <v>0</v>
      </c>
      <c r="I549" s="2">
        <v>0</v>
      </c>
      <c r="J549" s="2">
        <v>5</v>
      </c>
      <c r="K549" s="2">
        <f t="shared" si="30"/>
        <v>0</v>
      </c>
      <c r="L549" s="2">
        <v>0</v>
      </c>
      <c r="M549" s="2">
        <v>5</v>
      </c>
      <c r="N549" s="2">
        <f t="shared" si="31"/>
        <v>0</v>
      </c>
      <c r="O549" s="2">
        <v>48.620000000000005</v>
      </c>
    </row>
    <row r="550" spans="1:15">
      <c r="A550" s="2" t="s">
        <v>21</v>
      </c>
      <c r="B550" s="2">
        <v>3163</v>
      </c>
      <c r="C550" s="2" t="s">
        <v>28</v>
      </c>
      <c r="D550" s="2">
        <v>20190408</v>
      </c>
      <c r="E550" s="2">
        <f t="shared" si="33"/>
        <v>463</v>
      </c>
      <c r="F550" s="2">
        <v>0</v>
      </c>
      <c r="G550" s="2">
        <v>9</v>
      </c>
      <c r="H550" s="2">
        <f t="shared" si="29"/>
        <v>0</v>
      </c>
      <c r="I550" s="2">
        <v>0</v>
      </c>
      <c r="J550" s="2">
        <v>5</v>
      </c>
      <c r="K550" s="2">
        <f t="shared" si="30"/>
        <v>0</v>
      </c>
      <c r="L550" s="2">
        <v>0</v>
      </c>
      <c r="M550" s="2">
        <v>5</v>
      </c>
      <c r="N550" s="2">
        <f t="shared" si="31"/>
        <v>0</v>
      </c>
      <c r="O550" s="2">
        <v>44.980000000000004</v>
      </c>
    </row>
    <row r="551" spans="1:15">
      <c r="A551" s="2" t="s">
        <v>22</v>
      </c>
      <c r="B551" s="2">
        <v>3164</v>
      </c>
      <c r="C551" s="2" t="s">
        <v>28</v>
      </c>
      <c r="D551" s="2">
        <v>20190408</v>
      </c>
      <c r="E551" s="2">
        <f t="shared" si="33"/>
        <v>463</v>
      </c>
      <c r="F551" s="2">
        <v>0</v>
      </c>
      <c r="G551" s="2">
        <v>11</v>
      </c>
      <c r="H551" s="2">
        <f t="shared" si="29"/>
        <v>0</v>
      </c>
      <c r="I551" s="2">
        <v>0</v>
      </c>
      <c r="J551" s="2">
        <v>5</v>
      </c>
      <c r="K551" s="2">
        <f t="shared" si="30"/>
        <v>0</v>
      </c>
      <c r="L551" s="2">
        <v>0</v>
      </c>
      <c r="M551" s="2">
        <v>5</v>
      </c>
      <c r="N551" s="2">
        <f t="shared" si="31"/>
        <v>0</v>
      </c>
      <c r="O551" s="2">
        <v>43.42</v>
      </c>
    </row>
    <row r="552" spans="1:15">
      <c r="A552" s="2" t="s">
        <v>23</v>
      </c>
      <c r="B552" s="2">
        <v>3150</v>
      </c>
      <c r="C552" s="2" t="s">
        <v>28</v>
      </c>
      <c r="D552" s="2">
        <v>20190408</v>
      </c>
      <c r="E552" s="2">
        <f t="shared" si="33"/>
        <v>463</v>
      </c>
      <c r="F552" s="2">
        <v>0</v>
      </c>
      <c r="G552" s="2">
        <v>10</v>
      </c>
      <c r="H552" s="2">
        <f t="shared" si="29"/>
        <v>0</v>
      </c>
      <c r="I552" s="2">
        <v>0</v>
      </c>
      <c r="J552" s="2">
        <v>5</v>
      </c>
      <c r="K552" s="2">
        <f t="shared" si="30"/>
        <v>0</v>
      </c>
      <c r="L552" s="2">
        <v>0</v>
      </c>
      <c r="M552" s="2">
        <v>5</v>
      </c>
      <c r="N552" s="2">
        <f t="shared" si="31"/>
        <v>0</v>
      </c>
      <c r="O552" s="2">
        <v>39.78</v>
      </c>
    </row>
    <row r="553" spans="1:15">
      <c r="A553" s="2" t="s">
        <v>24</v>
      </c>
      <c r="B553" s="2">
        <v>3158</v>
      </c>
      <c r="C553" s="2" t="s">
        <v>28</v>
      </c>
      <c r="D553" s="2">
        <v>20190408</v>
      </c>
      <c r="E553" s="2">
        <f t="shared" si="33"/>
        <v>463</v>
      </c>
      <c r="F553" s="2">
        <v>0</v>
      </c>
      <c r="G553" s="2">
        <v>9</v>
      </c>
      <c r="H553" s="2">
        <f t="shared" si="29"/>
        <v>0</v>
      </c>
      <c r="I553" s="2">
        <v>0</v>
      </c>
      <c r="J553" s="2">
        <v>5</v>
      </c>
      <c r="K553" s="2">
        <f t="shared" si="30"/>
        <v>0</v>
      </c>
      <c r="L553" s="2">
        <v>0</v>
      </c>
      <c r="M553" s="2">
        <v>5</v>
      </c>
      <c r="N553" s="2">
        <f t="shared" si="31"/>
        <v>0</v>
      </c>
      <c r="O553" s="2">
        <v>33.800000000000004</v>
      </c>
    </row>
    <row r="554" spans="1:15">
      <c r="A554" t="s">
        <v>1</v>
      </c>
      <c r="B554">
        <v>3161</v>
      </c>
      <c r="C554" t="s">
        <v>27</v>
      </c>
      <c r="D554" s="2">
        <v>20190423</v>
      </c>
      <c r="E554" s="2">
        <f>365+113</f>
        <v>478</v>
      </c>
      <c r="F554" s="2">
        <v>0</v>
      </c>
      <c r="G554" s="2">
        <v>10</v>
      </c>
      <c r="H554" s="2">
        <f t="shared" si="29"/>
        <v>0</v>
      </c>
      <c r="I554" s="2">
        <v>0</v>
      </c>
      <c r="J554" s="2">
        <v>5</v>
      </c>
      <c r="K554" s="2">
        <f t="shared" si="30"/>
        <v>0</v>
      </c>
      <c r="L554" s="2">
        <v>1</v>
      </c>
      <c r="M554" s="2">
        <v>4</v>
      </c>
      <c r="N554" s="2">
        <f t="shared" si="31"/>
        <v>0.2</v>
      </c>
      <c r="O554">
        <v>48.879999999999995</v>
      </c>
    </row>
    <row r="555" spans="1:15">
      <c r="A555" t="s">
        <v>2</v>
      </c>
      <c r="B555">
        <v>3147</v>
      </c>
      <c r="C555" t="s">
        <v>27</v>
      </c>
      <c r="D555" s="2">
        <v>20190423</v>
      </c>
      <c r="E555" s="2">
        <f t="shared" ref="E555:E577" si="34">365+113</f>
        <v>478</v>
      </c>
      <c r="F555" s="2">
        <v>0</v>
      </c>
      <c r="G555" s="2">
        <v>10</v>
      </c>
      <c r="H555" s="2">
        <f t="shared" si="29"/>
        <v>0</v>
      </c>
      <c r="I555" s="2">
        <v>1</v>
      </c>
      <c r="J555" s="2">
        <v>4</v>
      </c>
      <c r="K555" s="2">
        <f t="shared" si="30"/>
        <v>0.2</v>
      </c>
      <c r="L555" s="2">
        <v>0</v>
      </c>
      <c r="M555" s="2">
        <v>5</v>
      </c>
      <c r="N555" s="2">
        <f t="shared" si="31"/>
        <v>0</v>
      </c>
      <c r="O555">
        <v>51.480000000000004</v>
      </c>
    </row>
    <row r="556" spans="1:15">
      <c r="A556" t="s">
        <v>3</v>
      </c>
      <c r="B556">
        <v>3144</v>
      </c>
      <c r="C556" t="s">
        <v>27</v>
      </c>
      <c r="D556" s="2">
        <v>20190423</v>
      </c>
      <c r="E556" s="2">
        <f t="shared" si="34"/>
        <v>478</v>
      </c>
      <c r="F556" s="2">
        <v>0</v>
      </c>
      <c r="G556" s="2">
        <v>3</v>
      </c>
      <c r="H556" s="2">
        <f t="shared" si="29"/>
        <v>0</v>
      </c>
      <c r="I556" s="2">
        <v>2</v>
      </c>
      <c r="J556" s="2">
        <v>3</v>
      </c>
      <c r="K556" s="2">
        <f t="shared" si="30"/>
        <v>0.4</v>
      </c>
      <c r="L556" s="2">
        <v>1</v>
      </c>
      <c r="M556" s="2">
        <v>4</v>
      </c>
      <c r="N556" s="2">
        <f t="shared" si="31"/>
        <v>0.2</v>
      </c>
      <c r="O556">
        <v>48.620000000000005</v>
      </c>
    </row>
    <row r="557" spans="1:15">
      <c r="A557" t="s">
        <v>4</v>
      </c>
      <c r="B557">
        <v>3156</v>
      </c>
      <c r="C557" t="s">
        <v>27</v>
      </c>
      <c r="D557" s="2">
        <v>20190423</v>
      </c>
      <c r="E557" s="2">
        <f t="shared" si="34"/>
        <v>478</v>
      </c>
      <c r="F557" s="2">
        <v>0</v>
      </c>
      <c r="G557" s="2">
        <v>10</v>
      </c>
      <c r="H557" s="2">
        <f t="shared" si="29"/>
        <v>0</v>
      </c>
      <c r="I557" s="2">
        <v>0</v>
      </c>
      <c r="J557" s="2">
        <v>5</v>
      </c>
      <c r="K557" s="2">
        <f t="shared" si="30"/>
        <v>0</v>
      </c>
      <c r="L557" s="2">
        <v>0</v>
      </c>
      <c r="M557" s="2">
        <v>5</v>
      </c>
      <c r="N557" s="2">
        <f t="shared" si="31"/>
        <v>0</v>
      </c>
      <c r="O557">
        <v>49.14</v>
      </c>
    </row>
    <row r="558" spans="1:15">
      <c r="A558" t="s">
        <v>5</v>
      </c>
      <c r="B558">
        <v>3154</v>
      </c>
      <c r="C558" t="s">
        <v>27</v>
      </c>
      <c r="D558" s="2">
        <v>20190423</v>
      </c>
      <c r="E558" s="2">
        <f t="shared" si="34"/>
        <v>478</v>
      </c>
      <c r="F558" s="2">
        <v>0</v>
      </c>
      <c r="G558" s="2">
        <v>10</v>
      </c>
      <c r="H558" s="2">
        <f t="shared" si="29"/>
        <v>0</v>
      </c>
      <c r="I558" s="2">
        <v>0</v>
      </c>
      <c r="J558" s="2">
        <v>5</v>
      </c>
      <c r="K558" s="2">
        <f t="shared" si="30"/>
        <v>0</v>
      </c>
      <c r="L558" s="2">
        <v>0</v>
      </c>
      <c r="M558" s="2">
        <v>5</v>
      </c>
      <c r="N558" s="2">
        <f t="shared" si="31"/>
        <v>0</v>
      </c>
      <c r="O558">
        <v>50.18</v>
      </c>
    </row>
    <row r="559" spans="1:15">
      <c r="A559" t="s">
        <v>6</v>
      </c>
      <c r="B559">
        <v>3143</v>
      </c>
      <c r="C559" t="s">
        <v>27</v>
      </c>
      <c r="D559" s="2">
        <v>20190423</v>
      </c>
      <c r="E559" s="2">
        <f t="shared" si="34"/>
        <v>478</v>
      </c>
      <c r="F559" s="2">
        <v>0</v>
      </c>
      <c r="G559" s="2">
        <v>10</v>
      </c>
      <c r="H559" s="2">
        <f t="shared" si="29"/>
        <v>0</v>
      </c>
      <c r="I559" s="2">
        <v>0</v>
      </c>
      <c r="J559" s="2">
        <v>5</v>
      </c>
      <c r="K559" s="2">
        <f t="shared" si="30"/>
        <v>0</v>
      </c>
      <c r="L559" s="2">
        <v>0</v>
      </c>
      <c r="M559" s="2">
        <v>5</v>
      </c>
      <c r="N559" s="2">
        <f t="shared" si="31"/>
        <v>0</v>
      </c>
      <c r="O559">
        <v>48.36</v>
      </c>
    </row>
    <row r="560" spans="1:15">
      <c r="A560" t="s">
        <v>7</v>
      </c>
      <c r="B560">
        <v>3146</v>
      </c>
      <c r="C560" t="s">
        <v>27</v>
      </c>
      <c r="D560" s="2">
        <v>20190423</v>
      </c>
      <c r="E560" s="2">
        <f t="shared" si="34"/>
        <v>478</v>
      </c>
      <c r="F560" s="2">
        <v>0</v>
      </c>
      <c r="G560" s="2">
        <v>10</v>
      </c>
      <c r="H560" s="2">
        <f t="shared" si="29"/>
        <v>0</v>
      </c>
      <c r="I560" s="2">
        <v>0</v>
      </c>
      <c r="J560" s="2">
        <v>5</v>
      </c>
      <c r="K560" s="2">
        <f t="shared" si="30"/>
        <v>0</v>
      </c>
      <c r="L560" s="2">
        <v>0</v>
      </c>
      <c r="M560" s="2">
        <v>5</v>
      </c>
      <c r="N560" s="2">
        <f t="shared" si="31"/>
        <v>0</v>
      </c>
      <c r="O560">
        <v>42.379999999999995</v>
      </c>
    </row>
    <row r="561" spans="1:15">
      <c r="A561" t="s">
        <v>8</v>
      </c>
      <c r="B561">
        <v>3151</v>
      </c>
      <c r="C561" t="s">
        <v>27</v>
      </c>
      <c r="D561" s="2">
        <v>20190423</v>
      </c>
      <c r="E561" s="2">
        <f t="shared" si="34"/>
        <v>478</v>
      </c>
      <c r="F561" s="2">
        <v>0</v>
      </c>
      <c r="G561" s="2">
        <v>10</v>
      </c>
      <c r="H561" s="2">
        <f t="shared" si="29"/>
        <v>0</v>
      </c>
      <c r="I561" s="2">
        <v>0</v>
      </c>
      <c r="J561" s="2">
        <v>5</v>
      </c>
      <c r="K561" s="2">
        <f t="shared" si="30"/>
        <v>0</v>
      </c>
      <c r="L561" s="2">
        <v>0</v>
      </c>
      <c r="M561" s="2">
        <v>5</v>
      </c>
      <c r="N561" s="2">
        <f t="shared" si="31"/>
        <v>0</v>
      </c>
      <c r="O561">
        <v>56.16</v>
      </c>
    </row>
    <row r="562" spans="1:15">
      <c r="A562" t="s">
        <v>9</v>
      </c>
      <c r="B562">
        <v>3153</v>
      </c>
      <c r="C562" t="s">
        <v>27</v>
      </c>
      <c r="D562" s="2">
        <v>20190423</v>
      </c>
      <c r="E562" s="2">
        <f t="shared" si="34"/>
        <v>478</v>
      </c>
      <c r="F562" s="2">
        <v>0</v>
      </c>
      <c r="G562" s="2">
        <v>10</v>
      </c>
      <c r="H562" s="2">
        <f t="shared" ref="H562:H601" si="35">F562/(F562+G562)</f>
        <v>0</v>
      </c>
      <c r="I562" s="2">
        <v>0</v>
      </c>
      <c r="J562" s="2">
        <v>5</v>
      </c>
      <c r="K562" s="2">
        <f t="shared" ref="K562:K601" si="36">I562/(I562+J562)</f>
        <v>0</v>
      </c>
      <c r="L562" s="2">
        <v>0</v>
      </c>
      <c r="M562" s="2">
        <v>5</v>
      </c>
      <c r="N562" s="2">
        <f t="shared" ref="N562:N601" si="37">L562/(L562+M562)</f>
        <v>0</v>
      </c>
      <c r="O562">
        <v>58.24</v>
      </c>
    </row>
    <row r="563" spans="1:15">
      <c r="A563" t="s">
        <v>10</v>
      </c>
      <c r="B563">
        <v>3145</v>
      </c>
      <c r="C563" t="s">
        <v>27</v>
      </c>
      <c r="D563" s="2">
        <v>20190423</v>
      </c>
      <c r="E563" s="2">
        <f t="shared" si="34"/>
        <v>478</v>
      </c>
      <c r="F563" s="2">
        <v>0</v>
      </c>
      <c r="G563" s="2">
        <v>10</v>
      </c>
      <c r="H563" s="2">
        <f t="shared" si="35"/>
        <v>0</v>
      </c>
      <c r="I563" s="2">
        <v>0</v>
      </c>
      <c r="J563" s="2">
        <v>5</v>
      </c>
      <c r="K563" s="2">
        <f t="shared" si="36"/>
        <v>0</v>
      </c>
      <c r="L563" s="2">
        <v>0</v>
      </c>
      <c r="M563" s="2">
        <v>5</v>
      </c>
      <c r="N563" s="2">
        <f t="shared" si="37"/>
        <v>0</v>
      </c>
      <c r="O563">
        <v>44.720000000000006</v>
      </c>
    </row>
    <row r="564" spans="1:15">
      <c r="A564" t="s">
        <v>11</v>
      </c>
      <c r="B564">
        <v>3152</v>
      </c>
      <c r="C564" t="s">
        <v>27</v>
      </c>
      <c r="D564" s="2">
        <v>20190423</v>
      </c>
      <c r="E564" s="2">
        <f t="shared" si="34"/>
        <v>478</v>
      </c>
      <c r="F564" s="2">
        <v>0</v>
      </c>
      <c r="G564" s="2">
        <v>10</v>
      </c>
      <c r="H564" s="2">
        <f t="shared" si="35"/>
        <v>0</v>
      </c>
      <c r="I564" s="2">
        <v>0</v>
      </c>
      <c r="J564" s="2">
        <v>5</v>
      </c>
      <c r="K564" s="2">
        <f t="shared" si="36"/>
        <v>0</v>
      </c>
      <c r="L564" s="2">
        <v>0</v>
      </c>
      <c r="M564" s="2">
        <v>5</v>
      </c>
      <c r="N564" s="2">
        <f t="shared" si="37"/>
        <v>0</v>
      </c>
      <c r="O564">
        <v>36.92</v>
      </c>
    </row>
    <row r="565" spans="1:15">
      <c r="A565" t="s">
        <v>12</v>
      </c>
      <c r="B565">
        <v>3148</v>
      </c>
      <c r="C565" t="s">
        <v>27</v>
      </c>
      <c r="D565" s="2">
        <v>20190423</v>
      </c>
      <c r="E565" s="2">
        <f t="shared" si="34"/>
        <v>478</v>
      </c>
      <c r="F565" s="2">
        <v>0</v>
      </c>
      <c r="G565" s="2">
        <v>10</v>
      </c>
      <c r="H565" s="2">
        <f t="shared" si="35"/>
        <v>0</v>
      </c>
      <c r="I565" s="2">
        <v>0</v>
      </c>
      <c r="J565" s="2">
        <v>5</v>
      </c>
      <c r="K565" s="2">
        <f t="shared" si="36"/>
        <v>0</v>
      </c>
      <c r="L565" s="2">
        <v>0</v>
      </c>
      <c r="M565" s="2">
        <v>5</v>
      </c>
      <c r="N565" s="2">
        <f t="shared" si="37"/>
        <v>0</v>
      </c>
      <c r="O565">
        <v>44.2</v>
      </c>
    </row>
    <row r="566" spans="1:15">
      <c r="A566" s="2" t="s">
        <v>13</v>
      </c>
      <c r="B566" s="2">
        <v>3165</v>
      </c>
      <c r="C566" s="2" t="s">
        <v>28</v>
      </c>
      <c r="D566" s="2">
        <v>20190423</v>
      </c>
      <c r="E566" s="2">
        <f t="shared" si="34"/>
        <v>478</v>
      </c>
      <c r="F566" s="2">
        <v>0</v>
      </c>
      <c r="G566" s="2">
        <v>10</v>
      </c>
      <c r="H566" s="2">
        <f t="shared" si="35"/>
        <v>0</v>
      </c>
      <c r="I566" s="2">
        <v>0</v>
      </c>
      <c r="J566" s="2">
        <v>5</v>
      </c>
      <c r="K566" s="2">
        <f t="shared" si="36"/>
        <v>0</v>
      </c>
      <c r="L566" s="2">
        <v>0</v>
      </c>
      <c r="M566" s="2">
        <v>5</v>
      </c>
      <c r="N566" s="2">
        <f t="shared" si="37"/>
        <v>0</v>
      </c>
      <c r="O566" s="2">
        <v>50.44</v>
      </c>
    </row>
    <row r="567" spans="1:15">
      <c r="A567" s="2" t="s">
        <v>14</v>
      </c>
      <c r="B567" s="2">
        <v>3159</v>
      </c>
      <c r="C567" s="2" t="s">
        <v>28</v>
      </c>
      <c r="D567" s="2">
        <v>20190423</v>
      </c>
      <c r="E567" s="2">
        <f t="shared" si="34"/>
        <v>478</v>
      </c>
      <c r="F567" s="2">
        <v>0</v>
      </c>
      <c r="G567" s="2">
        <v>10</v>
      </c>
      <c r="H567" s="2">
        <f t="shared" si="35"/>
        <v>0</v>
      </c>
      <c r="I567" s="2">
        <v>0</v>
      </c>
      <c r="J567" s="2">
        <v>5</v>
      </c>
      <c r="K567" s="2">
        <f t="shared" si="36"/>
        <v>0</v>
      </c>
      <c r="L567" s="2">
        <v>0</v>
      </c>
      <c r="M567" s="2">
        <v>5</v>
      </c>
      <c r="N567" s="2">
        <f t="shared" si="37"/>
        <v>0</v>
      </c>
      <c r="O567" s="2">
        <v>52.52</v>
      </c>
    </row>
    <row r="568" spans="1:15">
      <c r="A568" s="2" t="s">
        <v>15</v>
      </c>
      <c r="B568" s="2">
        <v>3166</v>
      </c>
      <c r="C568" s="2" t="s">
        <v>28</v>
      </c>
      <c r="D568" s="2">
        <v>20190423</v>
      </c>
      <c r="E568" s="2">
        <f t="shared" si="34"/>
        <v>478</v>
      </c>
      <c r="F568" s="2">
        <v>0</v>
      </c>
      <c r="G568" s="2">
        <v>10</v>
      </c>
      <c r="H568" s="2">
        <f t="shared" si="35"/>
        <v>0</v>
      </c>
      <c r="I568" s="2">
        <v>0</v>
      </c>
      <c r="J568" s="2">
        <v>5</v>
      </c>
      <c r="K568" s="2">
        <f t="shared" si="36"/>
        <v>0</v>
      </c>
      <c r="L568" s="2">
        <v>0</v>
      </c>
      <c r="M568" s="2">
        <v>5</v>
      </c>
      <c r="N568" s="2">
        <f t="shared" si="37"/>
        <v>0</v>
      </c>
      <c r="O568" s="2">
        <v>55.64</v>
      </c>
    </row>
    <row r="569" spans="1:15">
      <c r="A569" s="2" t="s">
        <v>16</v>
      </c>
      <c r="B569" s="2">
        <v>3149</v>
      </c>
      <c r="C569" s="2" t="s">
        <v>28</v>
      </c>
      <c r="D569" s="2">
        <v>20190423</v>
      </c>
      <c r="E569" s="2">
        <f t="shared" si="34"/>
        <v>478</v>
      </c>
      <c r="F569" s="2">
        <v>0</v>
      </c>
      <c r="G569" s="2">
        <v>10</v>
      </c>
      <c r="H569" s="2">
        <f t="shared" si="35"/>
        <v>0</v>
      </c>
      <c r="I569" s="2">
        <v>0</v>
      </c>
      <c r="J569" s="2">
        <v>5</v>
      </c>
      <c r="K569" s="2">
        <f t="shared" si="36"/>
        <v>0</v>
      </c>
      <c r="L569" s="2">
        <v>0</v>
      </c>
      <c r="M569" s="2">
        <v>4</v>
      </c>
      <c r="N569" s="2">
        <f t="shared" si="37"/>
        <v>0</v>
      </c>
      <c r="O569" s="2">
        <v>45.5</v>
      </c>
    </row>
    <row r="570" spans="1:15">
      <c r="A570" s="2" t="s">
        <v>17</v>
      </c>
      <c r="B570" s="2">
        <v>3162</v>
      </c>
      <c r="C570" s="2" t="s">
        <v>28</v>
      </c>
      <c r="D570" s="2">
        <v>20190423</v>
      </c>
      <c r="E570" s="2">
        <f t="shared" si="34"/>
        <v>478</v>
      </c>
      <c r="F570" s="2">
        <v>0</v>
      </c>
      <c r="G570" s="2">
        <v>10</v>
      </c>
      <c r="H570" s="2">
        <f t="shared" si="35"/>
        <v>0</v>
      </c>
      <c r="I570" s="2">
        <v>0</v>
      </c>
      <c r="J570" s="2">
        <v>6</v>
      </c>
      <c r="K570" s="2">
        <f t="shared" si="36"/>
        <v>0</v>
      </c>
      <c r="L570" s="2">
        <v>0</v>
      </c>
      <c r="M570" s="2">
        <v>4</v>
      </c>
      <c r="N570" s="2">
        <f t="shared" si="37"/>
        <v>0</v>
      </c>
      <c r="O570" s="2">
        <v>50.96</v>
      </c>
    </row>
    <row r="571" spans="1:15">
      <c r="A571" s="2" t="s">
        <v>18</v>
      </c>
      <c r="B571" s="2">
        <v>3155</v>
      </c>
      <c r="C571" s="2" t="s">
        <v>28</v>
      </c>
      <c r="D571" s="2">
        <v>20190423</v>
      </c>
      <c r="E571" s="2">
        <f t="shared" si="34"/>
        <v>478</v>
      </c>
      <c r="F571" s="2">
        <v>0</v>
      </c>
      <c r="G571" s="2">
        <v>10</v>
      </c>
      <c r="H571" s="2">
        <f t="shared" si="35"/>
        <v>0</v>
      </c>
      <c r="I571" s="2">
        <v>0</v>
      </c>
      <c r="J571" s="2">
        <v>5</v>
      </c>
      <c r="K571" s="2">
        <f t="shared" si="36"/>
        <v>0</v>
      </c>
      <c r="L571" s="2">
        <v>0</v>
      </c>
      <c r="M571" s="2">
        <v>5</v>
      </c>
      <c r="N571" s="2">
        <f t="shared" si="37"/>
        <v>0</v>
      </c>
      <c r="O571" s="2">
        <v>51.22</v>
      </c>
    </row>
    <row r="572" spans="1:15">
      <c r="A572" s="2" t="s">
        <v>19</v>
      </c>
      <c r="B572" s="2">
        <v>3157</v>
      </c>
      <c r="C572" s="2" t="s">
        <v>28</v>
      </c>
      <c r="D572" s="2">
        <v>20190423</v>
      </c>
      <c r="E572" s="2">
        <f t="shared" si="34"/>
        <v>478</v>
      </c>
      <c r="F572" s="2">
        <v>0</v>
      </c>
      <c r="G572" s="2">
        <v>10</v>
      </c>
      <c r="H572" s="2">
        <f t="shared" si="35"/>
        <v>0</v>
      </c>
      <c r="I572" s="2">
        <v>0</v>
      </c>
      <c r="J572" s="2">
        <v>5</v>
      </c>
      <c r="K572" s="2">
        <f t="shared" si="36"/>
        <v>0</v>
      </c>
      <c r="L572" s="2">
        <v>0</v>
      </c>
      <c r="M572" s="2">
        <v>5</v>
      </c>
      <c r="N572" s="2">
        <f t="shared" si="37"/>
        <v>0</v>
      </c>
      <c r="O572" s="2">
        <v>51.220000000000006</v>
      </c>
    </row>
    <row r="573" spans="1:15">
      <c r="A573" s="2" t="s">
        <v>20</v>
      </c>
      <c r="B573" s="2">
        <v>3160</v>
      </c>
      <c r="C573" s="2" t="s">
        <v>28</v>
      </c>
      <c r="D573" s="2">
        <v>20190423</v>
      </c>
      <c r="E573" s="2">
        <f t="shared" si="34"/>
        <v>478</v>
      </c>
      <c r="F573" s="2">
        <v>0</v>
      </c>
      <c r="G573" s="2">
        <v>10</v>
      </c>
      <c r="H573" s="2">
        <f t="shared" si="35"/>
        <v>0</v>
      </c>
      <c r="I573" s="2">
        <v>0</v>
      </c>
      <c r="J573" s="2">
        <v>5</v>
      </c>
      <c r="K573" s="2">
        <f t="shared" si="36"/>
        <v>0</v>
      </c>
      <c r="L573" s="2">
        <v>0</v>
      </c>
      <c r="M573" s="2">
        <v>5</v>
      </c>
      <c r="N573" s="2">
        <f t="shared" si="37"/>
        <v>0</v>
      </c>
      <c r="O573" s="2">
        <v>48.620000000000005</v>
      </c>
    </row>
    <row r="574" spans="1:15">
      <c r="A574" s="2" t="s">
        <v>21</v>
      </c>
      <c r="B574" s="2">
        <v>3163</v>
      </c>
      <c r="C574" s="2" t="s">
        <v>28</v>
      </c>
      <c r="D574" s="2">
        <v>20190423</v>
      </c>
      <c r="E574" s="2">
        <f t="shared" si="34"/>
        <v>478</v>
      </c>
      <c r="F574" s="2">
        <v>0</v>
      </c>
      <c r="G574" s="2">
        <v>9</v>
      </c>
      <c r="H574" s="2">
        <f t="shared" si="35"/>
        <v>0</v>
      </c>
      <c r="I574" s="2">
        <v>0</v>
      </c>
      <c r="J574" s="2">
        <v>5</v>
      </c>
      <c r="K574" s="2">
        <f t="shared" si="36"/>
        <v>0</v>
      </c>
      <c r="L574" s="2">
        <v>0</v>
      </c>
      <c r="M574" s="2">
        <v>5</v>
      </c>
      <c r="N574" s="2">
        <f t="shared" si="37"/>
        <v>0</v>
      </c>
      <c r="O574" s="2">
        <v>44.980000000000004</v>
      </c>
    </row>
    <row r="575" spans="1:15">
      <c r="A575" s="2" t="s">
        <v>22</v>
      </c>
      <c r="B575" s="2">
        <v>3164</v>
      </c>
      <c r="C575" s="2" t="s">
        <v>28</v>
      </c>
      <c r="D575" s="2">
        <v>20190423</v>
      </c>
      <c r="E575" s="2">
        <f t="shared" si="34"/>
        <v>478</v>
      </c>
      <c r="F575" s="2">
        <v>0</v>
      </c>
      <c r="G575" s="2">
        <v>11</v>
      </c>
      <c r="H575" s="2">
        <f t="shared" si="35"/>
        <v>0</v>
      </c>
      <c r="I575" s="2">
        <v>0</v>
      </c>
      <c r="J575" s="2">
        <v>5</v>
      </c>
      <c r="K575" s="2">
        <f t="shared" si="36"/>
        <v>0</v>
      </c>
      <c r="L575" s="2">
        <v>0</v>
      </c>
      <c r="M575" s="2">
        <v>5</v>
      </c>
      <c r="N575" s="2">
        <f t="shared" si="37"/>
        <v>0</v>
      </c>
      <c r="O575" s="2">
        <v>43.42</v>
      </c>
    </row>
    <row r="576" spans="1:15">
      <c r="A576" s="2" t="s">
        <v>23</v>
      </c>
      <c r="B576" s="2">
        <v>3150</v>
      </c>
      <c r="C576" s="2" t="s">
        <v>28</v>
      </c>
      <c r="D576" s="2">
        <v>20190423</v>
      </c>
      <c r="E576" s="2">
        <f t="shared" si="34"/>
        <v>478</v>
      </c>
      <c r="F576" s="2">
        <v>0</v>
      </c>
      <c r="G576" s="2">
        <v>10</v>
      </c>
      <c r="H576" s="2">
        <f t="shared" si="35"/>
        <v>0</v>
      </c>
      <c r="I576" s="2">
        <v>0</v>
      </c>
      <c r="J576" s="2">
        <v>5</v>
      </c>
      <c r="K576" s="2">
        <f t="shared" si="36"/>
        <v>0</v>
      </c>
      <c r="L576" s="2">
        <v>0</v>
      </c>
      <c r="M576" s="2">
        <v>5</v>
      </c>
      <c r="N576" s="2">
        <f t="shared" si="37"/>
        <v>0</v>
      </c>
      <c r="O576" s="2">
        <v>39.78</v>
      </c>
    </row>
    <row r="577" spans="1:15">
      <c r="A577" s="2" t="s">
        <v>24</v>
      </c>
      <c r="B577" s="2">
        <v>3158</v>
      </c>
      <c r="C577" s="2" t="s">
        <v>28</v>
      </c>
      <c r="D577" s="2">
        <v>20190423</v>
      </c>
      <c r="E577" s="2">
        <f t="shared" si="34"/>
        <v>478</v>
      </c>
      <c r="F577" s="2">
        <v>0</v>
      </c>
      <c r="G577" s="2">
        <v>9</v>
      </c>
      <c r="H577" s="2">
        <f t="shared" si="35"/>
        <v>0</v>
      </c>
      <c r="I577" s="2">
        <v>0</v>
      </c>
      <c r="J577" s="2">
        <v>5</v>
      </c>
      <c r="K577" s="2">
        <f t="shared" si="36"/>
        <v>0</v>
      </c>
      <c r="L577" s="2">
        <v>0</v>
      </c>
      <c r="M577" s="2">
        <v>5</v>
      </c>
      <c r="N577" s="2">
        <f t="shared" si="37"/>
        <v>0</v>
      </c>
      <c r="O577" s="2">
        <v>33.800000000000004</v>
      </c>
    </row>
    <row r="578" spans="1:15">
      <c r="A578" t="s">
        <v>1</v>
      </c>
      <c r="B578">
        <v>3161</v>
      </c>
      <c r="C578" t="s">
        <v>27</v>
      </c>
      <c r="D578" s="2">
        <v>20190514</v>
      </c>
      <c r="E578" s="2">
        <f>365+134</f>
        <v>499</v>
      </c>
      <c r="F578" s="2">
        <v>0</v>
      </c>
      <c r="G578" s="2">
        <v>10</v>
      </c>
      <c r="H578" s="2">
        <f t="shared" si="35"/>
        <v>0</v>
      </c>
      <c r="I578" s="2">
        <v>0</v>
      </c>
      <c r="J578" s="2">
        <v>5</v>
      </c>
      <c r="K578" s="2">
        <f t="shared" si="36"/>
        <v>0</v>
      </c>
      <c r="L578" s="2">
        <v>0</v>
      </c>
      <c r="M578" s="2">
        <v>5</v>
      </c>
      <c r="N578" s="2">
        <f t="shared" si="37"/>
        <v>0</v>
      </c>
      <c r="O578">
        <v>48.879999999999995</v>
      </c>
    </row>
    <row r="579" spans="1:15">
      <c r="A579" t="s">
        <v>2</v>
      </c>
      <c r="B579">
        <v>3147</v>
      </c>
      <c r="C579" t="s">
        <v>27</v>
      </c>
      <c r="D579" s="2">
        <v>20190514</v>
      </c>
      <c r="E579" s="2">
        <f t="shared" ref="E579:E625" si="38">365+134</f>
        <v>499</v>
      </c>
      <c r="F579" s="2">
        <v>0</v>
      </c>
      <c r="G579" s="2">
        <v>10</v>
      </c>
      <c r="H579" s="2">
        <f t="shared" si="35"/>
        <v>0</v>
      </c>
      <c r="I579" s="2">
        <v>0</v>
      </c>
      <c r="J579" s="2">
        <v>5</v>
      </c>
      <c r="K579" s="2">
        <f t="shared" si="36"/>
        <v>0</v>
      </c>
      <c r="L579" s="2">
        <v>0</v>
      </c>
      <c r="M579" s="2">
        <v>5</v>
      </c>
      <c r="N579" s="2">
        <f t="shared" si="37"/>
        <v>0</v>
      </c>
      <c r="O579">
        <v>51.480000000000004</v>
      </c>
    </row>
    <row r="580" spans="1:15">
      <c r="A580" t="s">
        <v>3</v>
      </c>
      <c r="B580">
        <v>3144</v>
      </c>
      <c r="C580" t="s">
        <v>27</v>
      </c>
      <c r="D580" s="2">
        <v>20190514</v>
      </c>
      <c r="E580" s="2">
        <f t="shared" si="38"/>
        <v>499</v>
      </c>
      <c r="F580" s="2">
        <v>0</v>
      </c>
      <c r="G580" s="2">
        <v>3</v>
      </c>
      <c r="H580" s="2">
        <f t="shared" si="35"/>
        <v>0</v>
      </c>
      <c r="I580" s="2">
        <v>1</v>
      </c>
      <c r="J580" s="2">
        <v>4</v>
      </c>
      <c r="K580" s="2">
        <f t="shared" si="36"/>
        <v>0.2</v>
      </c>
      <c r="L580" s="2">
        <v>1</v>
      </c>
      <c r="M580" s="2">
        <v>4</v>
      </c>
      <c r="N580" s="2">
        <f t="shared" si="37"/>
        <v>0.2</v>
      </c>
      <c r="O580">
        <v>48.620000000000005</v>
      </c>
    </row>
    <row r="581" spans="1:15">
      <c r="A581" t="s">
        <v>4</v>
      </c>
      <c r="B581">
        <v>3156</v>
      </c>
      <c r="C581" t="s">
        <v>27</v>
      </c>
      <c r="D581" s="2">
        <v>20190514</v>
      </c>
      <c r="E581" s="2">
        <f t="shared" si="38"/>
        <v>499</v>
      </c>
      <c r="F581" s="2">
        <v>0</v>
      </c>
      <c r="G581" s="2">
        <v>10</v>
      </c>
      <c r="H581" s="2">
        <f t="shared" si="35"/>
        <v>0</v>
      </c>
      <c r="I581" s="2">
        <v>0</v>
      </c>
      <c r="J581" s="2">
        <v>5</v>
      </c>
      <c r="K581" s="2">
        <f t="shared" si="36"/>
        <v>0</v>
      </c>
      <c r="L581" s="2">
        <v>0</v>
      </c>
      <c r="M581" s="2">
        <v>5</v>
      </c>
      <c r="N581" s="2">
        <f t="shared" si="37"/>
        <v>0</v>
      </c>
      <c r="O581">
        <v>49.14</v>
      </c>
    </row>
    <row r="582" spans="1:15">
      <c r="A582" t="s">
        <v>5</v>
      </c>
      <c r="B582">
        <v>3154</v>
      </c>
      <c r="C582" t="s">
        <v>27</v>
      </c>
      <c r="D582" s="2">
        <v>20190514</v>
      </c>
      <c r="E582" s="2">
        <f t="shared" si="38"/>
        <v>499</v>
      </c>
      <c r="F582" s="2">
        <v>0</v>
      </c>
      <c r="G582" s="2">
        <v>10</v>
      </c>
      <c r="H582" s="2">
        <f t="shared" si="35"/>
        <v>0</v>
      </c>
      <c r="I582" s="2">
        <v>0</v>
      </c>
      <c r="J582" s="2">
        <v>5</v>
      </c>
      <c r="K582" s="2">
        <f t="shared" si="36"/>
        <v>0</v>
      </c>
      <c r="L582" s="2">
        <v>0</v>
      </c>
      <c r="M582" s="2">
        <v>5</v>
      </c>
      <c r="N582" s="2">
        <f t="shared" si="37"/>
        <v>0</v>
      </c>
      <c r="O582">
        <v>50.18</v>
      </c>
    </row>
    <row r="583" spans="1:15">
      <c r="A583" t="s">
        <v>6</v>
      </c>
      <c r="B583">
        <v>3143</v>
      </c>
      <c r="C583" t="s">
        <v>27</v>
      </c>
      <c r="D583" s="2">
        <v>20190514</v>
      </c>
      <c r="E583" s="2">
        <f t="shared" si="38"/>
        <v>499</v>
      </c>
      <c r="F583" s="2">
        <v>0</v>
      </c>
      <c r="G583" s="2">
        <v>10</v>
      </c>
      <c r="H583" s="2">
        <f t="shared" si="35"/>
        <v>0</v>
      </c>
      <c r="I583" s="2">
        <v>0</v>
      </c>
      <c r="J583" s="2">
        <v>5</v>
      </c>
      <c r="K583" s="2">
        <f t="shared" si="36"/>
        <v>0</v>
      </c>
      <c r="L583" s="2">
        <v>0</v>
      </c>
      <c r="M583" s="2">
        <v>5</v>
      </c>
      <c r="N583" s="2">
        <f t="shared" si="37"/>
        <v>0</v>
      </c>
      <c r="O583">
        <v>48.36</v>
      </c>
    </row>
    <row r="584" spans="1:15">
      <c r="A584" t="s">
        <v>7</v>
      </c>
      <c r="B584">
        <v>3146</v>
      </c>
      <c r="C584" t="s">
        <v>27</v>
      </c>
      <c r="D584" s="2">
        <v>20190514</v>
      </c>
      <c r="E584" s="2">
        <f t="shared" si="38"/>
        <v>499</v>
      </c>
      <c r="F584" s="2">
        <v>0</v>
      </c>
      <c r="G584" s="2">
        <v>10</v>
      </c>
      <c r="H584" s="2">
        <f t="shared" si="35"/>
        <v>0</v>
      </c>
      <c r="I584" s="2">
        <v>0</v>
      </c>
      <c r="J584" s="2">
        <v>5</v>
      </c>
      <c r="K584" s="2">
        <f t="shared" si="36"/>
        <v>0</v>
      </c>
      <c r="L584" s="2">
        <v>0</v>
      </c>
      <c r="M584" s="2">
        <v>5</v>
      </c>
      <c r="N584" s="2">
        <f t="shared" si="37"/>
        <v>0</v>
      </c>
      <c r="O584">
        <v>42.379999999999995</v>
      </c>
    </row>
    <row r="585" spans="1:15">
      <c r="A585" t="s">
        <v>8</v>
      </c>
      <c r="B585">
        <v>3151</v>
      </c>
      <c r="C585" t="s">
        <v>27</v>
      </c>
      <c r="D585" s="2">
        <v>20190514</v>
      </c>
      <c r="E585" s="2">
        <f t="shared" si="38"/>
        <v>499</v>
      </c>
      <c r="F585" s="2">
        <v>0</v>
      </c>
      <c r="G585" s="2">
        <v>10</v>
      </c>
      <c r="H585" s="2">
        <f t="shared" si="35"/>
        <v>0</v>
      </c>
      <c r="I585" s="2">
        <v>0</v>
      </c>
      <c r="J585" s="2">
        <v>5</v>
      </c>
      <c r="K585" s="2">
        <f t="shared" si="36"/>
        <v>0</v>
      </c>
      <c r="L585" s="2">
        <v>0</v>
      </c>
      <c r="M585" s="2">
        <v>5</v>
      </c>
      <c r="N585" s="2">
        <f t="shared" si="37"/>
        <v>0</v>
      </c>
      <c r="O585">
        <v>56.16</v>
      </c>
    </row>
    <row r="586" spans="1:15">
      <c r="A586" t="s">
        <v>9</v>
      </c>
      <c r="B586">
        <v>3153</v>
      </c>
      <c r="C586" t="s">
        <v>27</v>
      </c>
      <c r="D586" s="2">
        <v>20190514</v>
      </c>
      <c r="E586" s="2">
        <f t="shared" si="38"/>
        <v>499</v>
      </c>
      <c r="F586" s="2">
        <v>0</v>
      </c>
      <c r="G586" s="2">
        <v>10</v>
      </c>
      <c r="H586" s="2">
        <f t="shared" si="35"/>
        <v>0</v>
      </c>
      <c r="I586" s="2">
        <v>0</v>
      </c>
      <c r="J586" s="2">
        <v>5</v>
      </c>
      <c r="K586" s="2">
        <f t="shared" si="36"/>
        <v>0</v>
      </c>
      <c r="L586" s="2">
        <v>0</v>
      </c>
      <c r="M586" s="2">
        <v>5</v>
      </c>
      <c r="N586" s="2">
        <f t="shared" si="37"/>
        <v>0</v>
      </c>
      <c r="O586">
        <v>58.24</v>
      </c>
    </row>
    <row r="587" spans="1:15">
      <c r="A587" t="s">
        <v>10</v>
      </c>
      <c r="B587">
        <v>3145</v>
      </c>
      <c r="C587" t="s">
        <v>27</v>
      </c>
      <c r="D587" s="2">
        <v>20190514</v>
      </c>
      <c r="E587" s="2">
        <f t="shared" si="38"/>
        <v>499</v>
      </c>
      <c r="F587" s="2">
        <v>0</v>
      </c>
      <c r="G587" s="2">
        <v>10</v>
      </c>
      <c r="H587" s="2">
        <f t="shared" si="35"/>
        <v>0</v>
      </c>
      <c r="I587" s="2">
        <v>0</v>
      </c>
      <c r="J587" s="2">
        <v>5</v>
      </c>
      <c r="K587" s="2">
        <f t="shared" si="36"/>
        <v>0</v>
      </c>
      <c r="L587" s="2">
        <v>0</v>
      </c>
      <c r="M587" s="2">
        <v>5</v>
      </c>
      <c r="N587" s="2">
        <f t="shared" si="37"/>
        <v>0</v>
      </c>
      <c r="O587">
        <v>44.720000000000006</v>
      </c>
    </row>
    <row r="588" spans="1:15">
      <c r="A588" t="s">
        <v>11</v>
      </c>
      <c r="B588">
        <v>3152</v>
      </c>
      <c r="C588" t="s">
        <v>27</v>
      </c>
      <c r="D588" s="2">
        <v>20190514</v>
      </c>
      <c r="E588" s="2">
        <f t="shared" si="38"/>
        <v>499</v>
      </c>
      <c r="F588" s="2">
        <v>0</v>
      </c>
      <c r="G588" s="2">
        <v>10</v>
      </c>
      <c r="H588" s="2">
        <f t="shared" si="35"/>
        <v>0</v>
      </c>
      <c r="I588" s="2">
        <v>0</v>
      </c>
      <c r="J588" s="2">
        <v>5</v>
      </c>
      <c r="K588" s="2">
        <f t="shared" si="36"/>
        <v>0</v>
      </c>
      <c r="L588" s="2">
        <v>0</v>
      </c>
      <c r="M588" s="2">
        <v>5</v>
      </c>
      <c r="N588" s="2">
        <f t="shared" si="37"/>
        <v>0</v>
      </c>
      <c r="O588">
        <v>36.92</v>
      </c>
    </row>
    <row r="589" spans="1:15">
      <c r="A589" t="s">
        <v>12</v>
      </c>
      <c r="B589">
        <v>3148</v>
      </c>
      <c r="C589" t="s">
        <v>27</v>
      </c>
      <c r="D589" s="2">
        <v>20190514</v>
      </c>
      <c r="E589" s="2">
        <f t="shared" si="38"/>
        <v>499</v>
      </c>
      <c r="F589" s="2">
        <v>0</v>
      </c>
      <c r="G589" s="2">
        <v>10</v>
      </c>
      <c r="H589" s="2">
        <f t="shared" si="35"/>
        <v>0</v>
      </c>
      <c r="I589" s="2">
        <v>0</v>
      </c>
      <c r="J589" s="2">
        <v>5</v>
      </c>
      <c r="K589" s="2">
        <f t="shared" si="36"/>
        <v>0</v>
      </c>
      <c r="L589" s="2">
        <v>0</v>
      </c>
      <c r="M589" s="2">
        <v>5</v>
      </c>
      <c r="N589" s="2">
        <f t="shared" si="37"/>
        <v>0</v>
      </c>
      <c r="O589">
        <v>44.2</v>
      </c>
    </row>
    <row r="590" spans="1:15">
      <c r="A590" s="2" t="s">
        <v>13</v>
      </c>
      <c r="B590" s="2">
        <v>3165</v>
      </c>
      <c r="C590" s="2" t="s">
        <v>28</v>
      </c>
      <c r="D590" s="2">
        <v>20190514</v>
      </c>
      <c r="E590" s="2">
        <f t="shared" si="38"/>
        <v>499</v>
      </c>
      <c r="F590" s="2">
        <v>0</v>
      </c>
      <c r="G590" s="2">
        <v>10</v>
      </c>
      <c r="H590" s="2">
        <f t="shared" si="35"/>
        <v>0</v>
      </c>
      <c r="I590" s="2">
        <v>0</v>
      </c>
      <c r="J590" s="2">
        <v>5</v>
      </c>
      <c r="K590" s="2">
        <f t="shared" si="36"/>
        <v>0</v>
      </c>
      <c r="L590" s="2">
        <v>0</v>
      </c>
      <c r="M590" s="2">
        <v>5</v>
      </c>
      <c r="N590" s="2">
        <f t="shared" si="37"/>
        <v>0</v>
      </c>
      <c r="O590" s="2">
        <v>50.44</v>
      </c>
    </row>
    <row r="591" spans="1:15">
      <c r="A591" s="2" t="s">
        <v>14</v>
      </c>
      <c r="B591" s="2">
        <v>3159</v>
      </c>
      <c r="C591" s="2" t="s">
        <v>28</v>
      </c>
      <c r="D591" s="2">
        <v>20190514</v>
      </c>
      <c r="E591" s="2">
        <f t="shared" si="38"/>
        <v>499</v>
      </c>
      <c r="F591" s="2">
        <v>0</v>
      </c>
      <c r="G591" s="2">
        <v>10</v>
      </c>
      <c r="H591" s="2">
        <f t="shared" si="35"/>
        <v>0</v>
      </c>
      <c r="I591" s="2">
        <v>0</v>
      </c>
      <c r="J591" s="2">
        <v>5</v>
      </c>
      <c r="K591" s="2">
        <f t="shared" si="36"/>
        <v>0</v>
      </c>
      <c r="L591" s="2">
        <v>0</v>
      </c>
      <c r="M591" s="2">
        <v>5</v>
      </c>
      <c r="N591" s="2">
        <f t="shared" si="37"/>
        <v>0</v>
      </c>
      <c r="O591" s="2">
        <v>52.52</v>
      </c>
    </row>
    <row r="592" spans="1:15">
      <c r="A592" s="2" t="s">
        <v>15</v>
      </c>
      <c r="B592" s="2">
        <v>3166</v>
      </c>
      <c r="C592" s="2" t="s">
        <v>28</v>
      </c>
      <c r="D592" s="2">
        <v>20190514</v>
      </c>
      <c r="E592" s="2">
        <f t="shared" si="38"/>
        <v>499</v>
      </c>
      <c r="F592" s="2">
        <v>0</v>
      </c>
      <c r="G592" s="2">
        <v>10</v>
      </c>
      <c r="H592" s="2">
        <f t="shared" si="35"/>
        <v>0</v>
      </c>
      <c r="I592" s="2">
        <v>0</v>
      </c>
      <c r="J592" s="2">
        <v>5</v>
      </c>
      <c r="K592" s="2">
        <f t="shared" si="36"/>
        <v>0</v>
      </c>
      <c r="L592" s="2">
        <v>0</v>
      </c>
      <c r="M592" s="2">
        <v>5</v>
      </c>
      <c r="N592" s="2">
        <f t="shared" si="37"/>
        <v>0</v>
      </c>
      <c r="O592" s="2">
        <v>55.64</v>
      </c>
    </row>
    <row r="593" spans="1:15">
      <c r="A593" s="2" t="s">
        <v>16</v>
      </c>
      <c r="B593" s="2">
        <v>3149</v>
      </c>
      <c r="C593" s="2" t="s">
        <v>28</v>
      </c>
      <c r="D593" s="2">
        <v>20190514</v>
      </c>
      <c r="E593" s="2">
        <f t="shared" si="38"/>
        <v>499</v>
      </c>
      <c r="F593" s="2">
        <v>0</v>
      </c>
      <c r="G593" s="2">
        <v>10</v>
      </c>
      <c r="H593" s="2">
        <f t="shared" si="35"/>
        <v>0</v>
      </c>
      <c r="I593" s="2">
        <v>0</v>
      </c>
      <c r="J593" s="2">
        <v>5</v>
      </c>
      <c r="K593" s="2">
        <f t="shared" si="36"/>
        <v>0</v>
      </c>
      <c r="L593" s="2">
        <v>0</v>
      </c>
      <c r="M593" s="2">
        <v>4</v>
      </c>
      <c r="N593" s="2">
        <f t="shared" si="37"/>
        <v>0</v>
      </c>
      <c r="O593" s="2">
        <v>45.5</v>
      </c>
    </row>
    <row r="594" spans="1:15">
      <c r="A594" s="2" t="s">
        <v>17</v>
      </c>
      <c r="B594" s="2">
        <v>3162</v>
      </c>
      <c r="C594" s="2" t="s">
        <v>28</v>
      </c>
      <c r="D594" s="2">
        <v>20190514</v>
      </c>
      <c r="E594" s="2">
        <f t="shared" si="38"/>
        <v>499</v>
      </c>
      <c r="F594" s="2">
        <v>0</v>
      </c>
      <c r="G594" s="2">
        <v>10</v>
      </c>
      <c r="H594" s="2">
        <f t="shared" si="35"/>
        <v>0</v>
      </c>
      <c r="I594" s="2">
        <v>0</v>
      </c>
      <c r="J594" s="2">
        <v>6</v>
      </c>
      <c r="K594" s="2">
        <f t="shared" si="36"/>
        <v>0</v>
      </c>
      <c r="L594" s="2">
        <v>0</v>
      </c>
      <c r="M594" s="2">
        <v>4</v>
      </c>
      <c r="N594" s="2">
        <f t="shared" si="37"/>
        <v>0</v>
      </c>
      <c r="O594" s="2">
        <v>50.96</v>
      </c>
    </row>
    <row r="595" spans="1:15">
      <c r="A595" s="2" t="s">
        <v>18</v>
      </c>
      <c r="B595" s="2">
        <v>3155</v>
      </c>
      <c r="C595" s="2" t="s">
        <v>28</v>
      </c>
      <c r="D595" s="2">
        <v>20190514</v>
      </c>
      <c r="E595" s="2">
        <f t="shared" si="38"/>
        <v>499</v>
      </c>
      <c r="F595" s="2">
        <v>0</v>
      </c>
      <c r="G595" s="2">
        <v>10</v>
      </c>
      <c r="H595" s="2">
        <f t="shared" si="35"/>
        <v>0</v>
      </c>
      <c r="I595" s="2">
        <v>0</v>
      </c>
      <c r="J595" s="2">
        <v>5</v>
      </c>
      <c r="K595" s="2">
        <f t="shared" si="36"/>
        <v>0</v>
      </c>
      <c r="L595" s="2">
        <v>0</v>
      </c>
      <c r="M595" s="2">
        <v>5</v>
      </c>
      <c r="N595" s="2">
        <f t="shared" si="37"/>
        <v>0</v>
      </c>
      <c r="O595" s="2">
        <v>51.22</v>
      </c>
    </row>
    <row r="596" spans="1:15">
      <c r="A596" s="2" t="s">
        <v>19</v>
      </c>
      <c r="B596" s="2">
        <v>3157</v>
      </c>
      <c r="C596" s="2" t="s">
        <v>28</v>
      </c>
      <c r="D596" s="2">
        <v>20190514</v>
      </c>
      <c r="E596" s="2">
        <f t="shared" si="38"/>
        <v>499</v>
      </c>
      <c r="F596" s="2">
        <v>0</v>
      </c>
      <c r="G596" s="2">
        <v>10</v>
      </c>
      <c r="H596" s="2">
        <f t="shared" si="35"/>
        <v>0</v>
      </c>
      <c r="I596" s="2">
        <v>0</v>
      </c>
      <c r="J596" s="2">
        <v>5</v>
      </c>
      <c r="K596" s="2">
        <f t="shared" si="36"/>
        <v>0</v>
      </c>
      <c r="L596" s="2">
        <v>0</v>
      </c>
      <c r="M596" s="2">
        <v>5</v>
      </c>
      <c r="N596" s="2">
        <f t="shared" si="37"/>
        <v>0</v>
      </c>
      <c r="O596" s="2">
        <v>51.220000000000006</v>
      </c>
    </row>
    <row r="597" spans="1:15">
      <c r="A597" s="2" t="s">
        <v>20</v>
      </c>
      <c r="B597" s="2">
        <v>3160</v>
      </c>
      <c r="C597" s="2" t="s">
        <v>28</v>
      </c>
      <c r="D597" s="2">
        <v>20190514</v>
      </c>
      <c r="E597" s="2">
        <f t="shared" si="38"/>
        <v>499</v>
      </c>
      <c r="F597" s="2">
        <v>0</v>
      </c>
      <c r="G597" s="2">
        <v>10</v>
      </c>
      <c r="H597" s="2">
        <f t="shared" si="35"/>
        <v>0</v>
      </c>
      <c r="I597" s="2">
        <v>0</v>
      </c>
      <c r="J597" s="2">
        <v>5</v>
      </c>
      <c r="K597" s="2">
        <f t="shared" si="36"/>
        <v>0</v>
      </c>
      <c r="L597" s="2">
        <v>0</v>
      </c>
      <c r="M597" s="2">
        <v>5</v>
      </c>
      <c r="N597" s="2">
        <f t="shared" si="37"/>
        <v>0</v>
      </c>
      <c r="O597" s="2">
        <v>48.620000000000005</v>
      </c>
    </row>
    <row r="598" spans="1:15">
      <c r="A598" s="2" t="s">
        <v>21</v>
      </c>
      <c r="B598" s="2">
        <v>3163</v>
      </c>
      <c r="C598" s="2" t="s">
        <v>28</v>
      </c>
      <c r="D598" s="2">
        <v>20190514</v>
      </c>
      <c r="E598" s="2">
        <f t="shared" si="38"/>
        <v>499</v>
      </c>
      <c r="F598" s="2">
        <v>0</v>
      </c>
      <c r="G598" s="2">
        <v>9</v>
      </c>
      <c r="H598" s="2">
        <f t="shared" si="35"/>
        <v>0</v>
      </c>
      <c r="I598" s="2">
        <v>0</v>
      </c>
      <c r="J598" s="2">
        <v>5</v>
      </c>
      <c r="K598" s="2">
        <f t="shared" si="36"/>
        <v>0</v>
      </c>
      <c r="L598" s="2">
        <v>0</v>
      </c>
      <c r="M598" s="2">
        <v>5</v>
      </c>
      <c r="N598" s="2">
        <f t="shared" si="37"/>
        <v>0</v>
      </c>
      <c r="O598" s="2">
        <v>44.980000000000004</v>
      </c>
    </row>
    <row r="599" spans="1:15">
      <c r="A599" s="2" t="s">
        <v>22</v>
      </c>
      <c r="B599" s="2">
        <v>3164</v>
      </c>
      <c r="C599" s="2" t="s">
        <v>28</v>
      </c>
      <c r="D599" s="2">
        <v>20190514</v>
      </c>
      <c r="E599" s="2">
        <f t="shared" si="38"/>
        <v>499</v>
      </c>
      <c r="F599" s="2">
        <v>0</v>
      </c>
      <c r="G599" s="2">
        <v>11</v>
      </c>
      <c r="H599" s="2">
        <f t="shared" si="35"/>
        <v>0</v>
      </c>
      <c r="I599" s="2">
        <v>0</v>
      </c>
      <c r="J599" s="2">
        <v>5</v>
      </c>
      <c r="K599" s="2">
        <f t="shared" si="36"/>
        <v>0</v>
      </c>
      <c r="L599" s="2">
        <v>0</v>
      </c>
      <c r="M599" s="2">
        <v>5</v>
      </c>
      <c r="N599" s="2">
        <f t="shared" si="37"/>
        <v>0</v>
      </c>
      <c r="O599" s="2">
        <v>43.42</v>
      </c>
    </row>
    <row r="600" spans="1:15">
      <c r="A600" s="2" t="s">
        <v>23</v>
      </c>
      <c r="B600" s="2">
        <v>3150</v>
      </c>
      <c r="C600" s="2" t="s">
        <v>28</v>
      </c>
      <c r="D600" s="2">
        <v>20190514</v>
      </c>
      <c r="E600" s="2">
        <f t="shared" si="38"/>
        <v>499</v>
      </c>
      <c r="F600" s="2">
        <v>0</v>
      </c>
      <c r="G600" s="2">
        <v>10</v>
      </c>
      <c r="H600" s="2">
        <f t="shared" si="35"/>
        <v>0</v>
      </c>
      <c r="I600" s="2">
        <v>0</v>
      </c>
      <c r="J600" s="2">
        <v>5</v>
      </c>
      <c r="K600" s="2">
        <f t="shared" si="36"/>
        <v>0</v>
      </c>
      <c r="L600" s="2">
        <v>0</v>
      </c>
      <c r="M600" s="2">
        <v>5</v>
      </c>
      <c r="N600" s="2">
        <f t="shared" si="37"/>
        <v>0</v>
      </c>
      <c r="O600" s="2">
        <v>39.78</v>
      </c>
    </row>
    <row r="601" spans="1:15">
      <c r="A601" s="2" t="s">
        <v>24</v>
      </c>
      <c r="B601" s="2">
        <v>3158</v>
      </c>
      <c r="C601" s="2" t="s">
        <v>28</v>
      </c>
      <c r="D601" s="2">
        <v>20190514</v>
      </c>
      <c r="E601" s="2">
        <f t="shared" si="38"/>
        <v>499</v>
      </c>
      <c r="F601" s="2">
        <v>0</v>
      </c>
      <c r="G601" s="2">
        <v>9</v>
      </c>
      <c r="H601" s="2">
        <f t="shared" si="35"/>
        <v>0</v>
      </c>
      <c r="I601" s="2">
        <v>0</v>
      </c>
      <c r="J601" s="2">
        <v>5</v>
      </c>
      <c r="K601" s="2">
        <f t="shared" si="36"/>
        <v>0</v>
      </c>
      <c r="L601" s="2">
        <v>0</v>
      </c>
      <c r="M601" s="2">
        <v>5</v>
      </c>
      <c r="N601" s="2">
        <f t="shared" si="37"/>
        <v>0</v>
      </c>
      <c r="O601" s="2">
        <v>33.800000000000004</v>
      </c>
    </row>
    <row r="602" spans="1:15">
      <c r="A602" t="s">
        <v>1</v>
      </c>
      <c r="B602">
        <v>3161</v>
      </c>
      <c r="C602" t="s">
        <v>27</v>
      </c>
      <c r="D602" s="2">
        <v>20190523</v>
      </c>
      <c r="E602" s="2">
        <f>365+143</f>
        <v>508</v>
      </c>
      <c r="F602" s="2">
        <v>0</v>
      </c>
      <c r="G602" s="2">
        <v>10</v>
      </c>
      <c r="H602" s="2">
        <f t="shared" ref="H602:H625" si="39">F602/(F602+G602)</f>
        <v>0</v>
      </c>
      <c r="I602" s="2">
        <v>0</v>
      </c>
      <c r="J602" s="2">
        <v>5</v>
      </c>
      <c r="K602" s="2">
        <f t="shared" ref="K602:K625" si="40">I602/(I602+J602)</f>
        <v>0</v>
      </c>
      <c r="L602" s="2">
        <v>0</v>
      </c>
      <c r="M602" s="2">
        <v>5</v>
      </c>
      <c r="N602" s="2">
        <f t="shared" ref="N602:N625" si="41">L602/(L602+M602)</f>
        <v>0</v>
      </c>
      <c r="O602">
        <v>48.879999999999995</v>
      </c>
    </row>
    <row r="603" spans="1:15">
      <c r="A603" t="s">
        <v>2</v>
      </c>
      <c r="B603">
        <v>3147</v>
      </c>
      <c r="C603" t="s">
        <v>27</v>
      </c>
      <c r="D603" s="2">
        <v>20190523</v>
      </c>
      <c r="E603" s="2">
        <f t="shared" ref="E603:E625" si="42">365+143</f>
        <v>508</v>
      </c>
      <c r="F603" s="2">
        <v>0</v>
      </c>
      <c r="G603" s="2">
        <v>10</v>
      </c>
      <c r="H603" s="2">
        <f t="shared" si="39"/>
        <v>0</v>
      </c>
      <c r="I603" s="2">
        <v>0</v>
      </c>
      <c r="J603" s="2">
        <v>5</v>
      </c>
      <c r="K603" s="2">
        <f t="shared" si="40"/>
        <v>0</v>
      </c>
      <c r="L603" s="2">
        <v>0</v>
      </c>
      <c r="M603" s="2">
        <v>5</v>
      </c>
      <c r="N603" s="2">
        <f t="shared" si="41"/>
        <v>0</v>
      </c>
      <c r="O603">
        <v>51.480000000000004</v>
      </c>
    </row>
    <row r="604" spans="1:15">
      <c r="A604" t="s">
        <v>3</v>
      </c>
      <c r="B604">
        <v>3144</v>
      </c>
      <c r="C604" t="s">
        <v>27</v>
      </c>
      <c r="D604" s="2">
        <v>20190523</v>
      </c>
      <c r="E604" s="2">
        <f t="shared" si="42"/>
        <v>508</v>
      </c>
      <c r="F604" s="2">
        <v>0</v>
      </c>
      <c r="G604" s="2">
        <v>3</v>
      </c>
      <c r="H604" s="2">
        <f t="shared" si="39"/>
        <v>0</v>
      </c>
      <c r="I604" s="2">
        <v>0</v>
      </c>
      <c r="J604" s="2">
        <v>5</v>
      </c>
      <c r="K604" s="2">
        <f t="shared" si="40"/>
        <v>0</v>
      </c>
      <c r="L604" s="2">
        <v>0</v>
      </c>
      <c r="M604" s="2">
        <v>5</v>
      </c>
      <c r="N604" s="2">
        <f t="shared" si="41"/>
        <v>0</v>
      </c>
      <c r="O604">
        <v>48.620000000000005</v>
      </c>
    </row>
    <row r="605" spans="1:15">
      <c r="A605" t="s">
        <v>4</v>
      </c>
      <c r="B605">
        <v>3156</v>
      </c>
      <c r="C605" t="s">
        <v>27</v>
      </c>
      <c r="D605" s="2">
        <v>20190523</v>
      </c>
      <c r="E605" s="2">
        <f t="shared" si="42"/>
        <v>508</v>
      </c>
      <c r="F605" s="2">
        <v>0</v>
      </c>
      <c r="G605" s="2">
        <v>10</v>
      </c>
      <c r="H605" s="2">
        <f t="shared" si="39"/>
        <v>0</v>
      </c>
      <c r="I605" s="2">
        <v>0</v>
      </c>
      <c r="J605" s="2">
        <v>5</v>
      </c>
      <c r="K605" s="2">
        <f t="shared" si="40"/>
        <v>0</v>
      </c>
      <c r="L605" s="2">
        <v>0</v>
      </c>
      <c r="M605" s="2">
        <v>5</v>
      </c>
      <c r="N605" s="2">
        <f t="shared" si="41"/>
        <v>0</v>
      </c>
      <c r="O605">
        <v>49.14</v>
      </c>
    </row>
    <row r="606" spans="1:15">
      <c r="A606" t="s">
        <v>5</v>
      </c>
      <c r="B606">
        <v>3154</v>
      </c>
      <c r="C606" t="s">
        <v>27</v>
      </c>
      <c r="D606" s="2">
        <v>20190523</v>
      </c>
      <c r="E606" s="2">
        <f t="shared" si="42"/>
        <v>508</v>
      </c>
      <c r="F606" s="2">
        <v>0</v>
      </c>
      <c r="G606" s="2">
        <v>10</v>
      </c>
      <c r="H606" s="2">
        <f t="shared" si="39"/>
        <v>0</v>
      </c>
      <c r="I606" s="2">
        <v>0</v>
      </c>
      <c r="J606" s="2">
        <v>5</v>
      </c>
      <c r="K606" s="2">
        <f t="shared" si="40"/>
        <v>0</v>
      </c>
      <c r="L606" s="2">
        <v>0</v>
      </c>
      <c r="M606" s="2">
        <v>5</v>
      </c>
      <c r="N606" s="2">
        <f t="shared" si="41"/>
        <v>0</v>
      </c>
      <c r="O606">
        <v>50.18</v>
      </c>
    </row>
    <row r="607" spans="1:15">
      <c r="A607" t="s">
        <v>6</v>
      </c>
      <c r="B607">
        <v>3143</v>
      </c>
      <c r="C607" t="s">
        <v>27</v>
      </c>
      <c r="D607" s="2">
        <v>20190523</v>
      </c>
      <c r="E607" s="2">
        <f t="shared" si="42"/>
        <v>508</v>
      </c>
      <c r="F607" s="2">
        <v>0</v>
      </c>
      <c r="G607" s="2">
        <v>10</v>
      </c>
      <c r="H607" s="2">
        <f t="shared" si="39"/>
        <v>0</v>
      </c>
      <c r="I607" s="2">
        <v>0</v>
      </c>
      <c r="J607" s="2">
        <v>5</v>
      </c>
      <c r="K607" s="2">
        <f t="shared" si="40"/>
        <v>0</v>
      </c>
      <c r="L607" s="2">
        <v>0</v>
      </c>
      <c r="M607" s="2">
        <v>5</v>
      </c>
      <c r="N607" s="2">
        <f t="shared" si="41"/>
        <v>0</v>
      </c>
      <c r="O607">
        <v>48.36</v>
      </c>
    </row>
    <row r="608" spans="1:15">
      <c r="A608" t="s">
        <v>7</v>
      </c>
      <c r="B608">
        <v>3146</v>
      </c>
      <c r="C608" t="s">
        <v>27</v>
      </c>
      <c r="D608" s="2">
        <v>20190523</v>
      </c>
      <c r="E608" s="2">
        <f t="shared" si="42"/>
        <v>508</v>
      </c>
      <c r="F608" s="2">
        <v>0</v>
      </c>
      <c r="G608" s="2">
        <v>10</v>
      </c>
      <c r="H608" s="2">
        <f t="shared" si="39"/>
        <v>0</v>
      </c>
      <c r="I608" s="2">
        <v>0</v>
      </c>
      <c r="J608" s="2">
        <v>5</v>
      </c>
      <c r="K608" s="2">
        <f t="shared" si="40"/>
        <v>0</v>
      </c>
      <c r="L608" s="2">
        <v>0</v>
      </c>
      <c r="M608" s="2">
        <v>5</v>
      </c>
      <c r="N608" s="2">
        <f t="shared" si="41"/>
        <v>0</v>
      </c>
      <c r="O608">
        <v>42.379999999999995</v>
      </c>
    </row>
    <row r="609" spans="1:15">
      <c r="A609" t="s">
        <v>8</v>
      </c>
      <c r="B609">
        <v>3151</v>
      </c>
      <c r="C609" t="s">
        <v>27</v>
      </c>
      <c r="D609" s="2">
        <v>20190523</v>
      </c>
      <c r="E609" s="2">
        <f t="shared" si="42"/>
        <v>508</v>
      </c>
      <c r="F609" s="2">
        <v>0</v>
      </c>
      <c r="G609" s="2">
        <v>10</v>
      </c>
      <c r="H609" s="2">
        <f t="shared" si="39"/>
        <v>0</v>
      </c>
      <c r="I609" s="2">
        <v>0</v>
      </c>
      <c r="J609" s="2">
        <v>5</v>
      </c>
      <c r="K609" s="2">
        <f t="shared" si="40"/>
        <v>0</v>
      </c>
      <c r="L609" s="2">
        <v>0</v>
      </c>
      <c r="M609" s="2">
        <v>5</v>
      </c>
      <c r="N609" s="2">
        <f t="shared" si="41"/>
        <v>0</v>
      </c>
      <c r="O609">
        <v>56.16</v>
      </c>
    </row>
    <row r="610" spans="1:15">
      <c r="A610" t="s">
        <v>9</v>
      </c>
      <c r="B610">
        <v>3153</v>
      </c>
      <c r="C610" t="s">
        <v>27</v>
      </c>
      <c r="D610" s="2">
        <v>20190523</v>
      </c>
      <c r="E610" s="2">
        <f t="shared" si="42"/>
        <v>508</v>
      </c>
      <c r="F610" s="2">
        <v>0</v>
      </c>
      <c r="G610" s="2">
        <v>10</v>
      </c>
      <c r="H610" s="2">
        <f t="shared" si="39"/>
        <v>0</v>
      </c>
      <c r="I610" s="2">
        <v>0</v>
      </c>
      <c r="J610" s="2">
        <v>5</v>
      </c>
      <c r="K610" s="2">
        <f t="shared" si="40"/>
        <v>0</v>
      </c>
      <c r="L610" s="2">
        <v>0</v>
      </c>
      <c r="M610" s="2">
        <v>5</v>
      </c>
      <c r="N610" s="2">
        <f t="shared" si="41"/>
        <v>0</v>
      </c>
      <c r="O610">
        <v>58.24</v>
      </c>
    </row>
    <row r="611" spans="1:15">
      <c r="A611" t="s">
        <v>10</v>
      </c>
      <c r="B611">
        <v>3145</v>
      </c>
      <c r="C611" t="s">
        <v>27</v>
      </c>
      <c r="D611" s="2">
        <v>20190523</v>
      </c>
      <c r="E611" s="2">
        <f t="shared" si="42"/>
        <v>508</v>
      </c>
      <c r="F611" s="2">
        <v>0</v>
      </c>
      <c r="G611" s="2">
        <v>10</v>
      </c>
      <c r="H611" s="2">
        <f t="shared" si="39"/>
        <v>0</v>
      </c>
      <c r="I611" s="2">
        <v>0</v>
      </c>
      <c r="J611" s="2">
        <v>5</v>
      </c>
      <c r="K611" s="2">
        <f t="shared" si="40"/>
        <v>0</v>
      </c>
      <c r="L611" s="2">
        <v>0</v>
      </c>
      <c r="M611" s="2">
        <v>5</v>
      </c>
      <c r="N611" s="2">
        <f t="shared" si="41"/>
        <v>0</v>
      </c>
      <c r="O611">
        <v>44.720000000000006</v>
      </c>
    </row>
    <row r="612" spans="1:15">
      <c r="A612" t="s">
        <v>11</v>
      </c>
      <c r="B612">
        <v>3152</v>
      </c>
      <c r="C612" t="s">
        <v>27</v>
      </c>
      <c r="D612" s="2">
        <v>20190523</v>
      </c>
      <c r="E612" s="2">
        <f t="shared" si="42"/>
        <v>508</v>
      </c>
      <c r="F612" s="2">
        <v>0</v>
      </c>
      <c r="G612" s="2">
        <v>10</v>
      </c>
      <c r="H612" s="2">
        <f t="shared" si="39"/>
        <v>0</v>
      </c>
      <c r="I612" s="2">
        <v>0</v>
      </c>
      <c r="J612" s="2">
        <v>5</v>
      </c>
      <c r="K612" s="2">
        <f t="shared" si="40"/>
        <v>0</v>
      </c>
      <c r="L612" s="2">
        <v>0</v>
      </c>
      <c r="M612" s="2">
        <v>5</v>
      </c>
      <c r="N612" s="2">
        <f t="shared" si="41"/>
        <v>0</v>
      </c>
      <c r="O612">
        <v>36.92</v>
      </c>
    </row>
    <row r="613" spans="1:15">
      <c r="A613" t="s">
        <v>12</v>
      </c>
      <c r="B613">
        <v>3148</v>
      </c>
      <c r="C613" t="s">
        <v>27</v>
      </c>
      <c r="D613" s="2">
        <v>20190523</v>
      </c>
      <c r="E613" s="2">
        <f t="shared" si="42"/>
        <v>508</v>
      </c>
      <c r="F613" s="2">
        <v>0</v>
      </c>
      <c r="G613" s="2">
        <v>10</v>
      </c>
      <c r="H613" s="2">
        <f t="shared" si="39"/>
        <v>0</v>
      </c>
      <c r="I613" s="2">
        <v>0</v>
      </c>
      <c r="J613" s="2">
        <v>5</v>
      </c>
      <c r="K613" s="2">
        <f t="shared" si="40"/>
        <v>0</v>
      </c>
      <c r="L613" s="2">
        <v>0</v>
      </c>
      <c r="M613" s="2">
        <v>5</v>
      </c>
      <c r="N613" s="2">
        <f t="shared" si="41"/>
        <v>0</v>
      </c>
      <c r="O613">
        <v>44.2</v>
      </c>
    </row>
    <row r="614" spans="1:15">
      <c r="A614" s="2" t="s">
        <v>13</v>
      </c>
      <c r="B614" s="2">
        <v>3165</v>
      </c>
      <c r="C614" s="2" t="s">
        <v>28</v>
      </c>
      <c r="D614" s="2">
        <v>20190523</v>
      </c>
      <c r="E614" s="2">
        <f t="shared" si="42"/>
        <v>508</v>
      </c>
      <c r="F614" s="2">
        <v>0</v>
      </c>
      <c r="G614" s="2">
        <v>10</v>
      </c>
      <c r="H614" s="2">
        <f t="shared" si="39"/>
        <v>0</v>
      </c>
      <c r="I614" s="2">
        <v>0</v>
      </c>
      <c r="J614" s="2">
        <v>5</v>
      </c>
      <c r="K614" s="2">
        <f t="shared" si="40"/>
        <v>0</v>
      </c>
      <c r="L614" s="2">
        <v>0</v>
      </c>
      <c r="M614" s="2">
        <v>5</v>
      </c>
      <c r="N614" s="2">
        <f t="shared" si="41"/>
        <v>0</v>
      </c>
      <c r="O614" s="2">
        <v>50.44</v>
      </c>
    </row>
    <row r="615" spans="1:15">
      <c r="A615" s="2" t="s">
        <v>14</v>
      </c>
      <c r="B615" s="2">
        <v>3159</v>
      </c>
      <c r="C615" s="2" t="s">
        <v>28</v>
      </c>
      <c r="D615" s="2">
        <v>20190523</v>
      </c>
      <c r="E615" s="2">
        <f t="shared" si="42"/>
        <v>508</v>
      </c>
      <c r="F615" s="2">
        <v>0</v>
      </c>
      <c r="G615" s="2">
        <v>10</v>
      </c>
      <c r="H615" s="2">
        <f t="shared" si="39"/>
        <v>0</v>
      </c>
      <c r="I615" s="2">
        <v>0</v>
      </c>
      <c r="J615" s="2">
        <v>5</v>
      </c>
      <c r="K615" s="2">
        <f t="shared" si="40"/>
        <v>0</v>
      </c>
      <c r="L615" s="2">
        <v>0</v>
      </c>
      <c r="M615" s="2">
        <v>5</v>
      </c>
      <c r="N615" s="2">
        <f t="shared" si="41"/>
        <v>0</v>
      </c>
      <c r="O615" s="2">
        <v>52.52</v>
      </c>
    </row>
    <row r="616" spans="1:15">
      <c r="A616" s="2" t="s">
        <v>15</v>
      </c>
      <c r="B616" s="2">
        <v>3166</v>
      </c>
      <c r="C616" s="2" t="s">
        <v>28</v>
      </c>
      <c r="D616" s="2">
        <v>20190523</v>
      </c>
      <c r="E616" s="2">
        <f t="shared" si="42"/>
        <v>508</v>
      </c>
      <c r="F616" s="2">
        <v>0</v>
      </c>
      <c r="G616" s="2">
        <v>10</v>
      </c>
      <c r="H616" s="2">
        <f t="shared" si="39"/>
        <v>0</v>
      </c>
      <c r="I616" s="2">
        <v>0</v>
      </c>
      <c r="J616" s="2">
        <v>5</v>
      </c>
      <c r="K616" s="2">
        <f t="shared" si="40"/>
        <v>0</v>
      </c>
      <c r="L616" s="2">
        <v>0</v>
      </c>
      <c r="M616" s="2">
        <v>5</v>
      </c>
      <c r="N616" s="2">
        <f t="shared" si="41"/>
        <v>0</v>
      </c>
      <c r="O616" s="2">
        <v>55.64</v>
      </c>
    </row>
    <row r="617" spans="1:15">
      <c r="A617" s="2" t="s">
        <v>16</v>
      </c>
      <c r="B617" s="2">
        <v>3149</v>
      </c>
      <c r="C617" s="2" t="s">
        <v>28</v>
      </c>
      <c r="D617" s="2">
        <v>20190523</v>
      </c>
      <c r="E617" s="2">
        <f t="shared" si="42"/>
        <v>508</v>
      </c>
      <c r="F617" s="2">
        <v>0</v>
      </c>
      <c r="G617" s="2">
        <v>10</v>
      </c>
      <c r="H617" s="2">
        <f t="shared" si="39"/>
        <v>0</v>
      </c>
      <c r="I617" s="2">
        <v>0</v>
      </c>
      <c r="J617" s="2">
        <v>5</v>
      </c>
      <c r="K617" s="2">
        <f t="shared" si="40"/>
        <v>0</v>
      </c>
      <c r="L617" s="2">
        <v>0</v>
      </c>
      <c r="M617" s="2">
        <v>4</v>
      </c>
      <c r="N617" s="2">
        <f t="shared" si="41"/>
        <v>0</v>
      </c>
      <c r="O617" s="2">
        <v>45.5</v>
      </c>
    </row>
    <row r="618" spans="1:15">
      <c r="A618" s="2" t="s">
        <v>17</v>
      </c>
      <c r="B618" s="2">
        <v>3162</v>
      </c>
      <c r="C618" s="2" t="s">
        <v>28</v>
      </c>
      <c r="D618" s="2">
        <v>20190523</v>
      </c>
      <c r="E618" s="2">
        <f t="shared" si="42"/>
        <v>508</v>
      </c>
      <c r="F618" s="2">
        <v>0</v>
      </c>
      <c r="G618" s="2">
        <v>10</v>
      </c>
      <c r="H618" s="2">
        <f t="shared" si="39"/>
        <v>0</v>
      </c>
      <c r="I618" s="2">
        <v>0</v>
      </c>
      <c r="J618" s="2">
        <v>6</v>
      </c>
      <c r="K618" s="2">
        <f t="shared" si="40"/>
        <v>0</v>
      </c>
      <c r="L618" s="2">
        <v>0</v>
      </c>
      <c r="M618" s="2">
        <v>4</v>
      </c>
      <c r="N618" s="2">
        <f t="shared" si="41"/>
        <v>0</v>
      </c>
      <c r="O618" s="2">
        <v>50.96</v>
      </c>
    </row>
    <row r="619" spans="1:15">
      <c r="A619" s="2" t="s">
        <v>18</v>
      </c>
      <c r="B619" s="2">
        <v>3155</v>
      </c>
      <c r="C619" s="2" t="s">
        <v>28</v>
      </c>
      <c r="D619" s="2">
        <v>20190523</v>
      </c>
      <c r="E619" s="2">
        <f t="shared" si="42"/>
        <v>508</v>
      </c>
      <c r="F619" s="2">
        <v>0</v>
      </c>
      <c r="G619" s="2">
        <v>10</v>
      </c>
      <c r="H619" s="2">
        <f t="shared" si="39"/>
        <v>0</v>
      </c>
      <c r="I619" s="2">
        <v>0</v>
      </c>
      <c r="J619" s="2">
        <v>5</v>
      </c>
      <c r="K619" s="2">
        <f t="shared" si="40"/>
        <v>0</v>
      </c>
      <c r="L619" s="2">
        <v>0</v>
      </c>
      <c r="M619" s="2">
        <v>5</v>
      </c>
      <c r="N619" s="2">
        <f t="shared" si="41"/>
        <v>0</v>
      </c>
      <c r="O619" s="2">
        <v>51.22</v>
      </c>
    </row>
    <row r="620" spans="1:15">
      <c r="A620" s="2" t="s">
        <v>19</v>
      </c>
      <c r="B620" s="2">
        <v>3157</v>
      </c>
      <c r="C620" s="2" t="s">
        <v>28</v>
      </c>
      <c r="D620" s="2">
        <v>20190523</v>
      </c>
      <c r="E620" s="2">
        <f t="shared" si="42"/>
        <v>508</v>
      </c>
      <c r="F620" s="2">
        <v>0</v>
      </c>
      <c r="G620" s="2">
        <v>10</v>
      </c>
      <c r="H620" s="2">
        <f t="shared" si="39"/>
        <v>0</v>
      </c>
      <c r="I620" s="2">
        <v>0</v>
      </c>
      <c r="J620" s="2">
        <v>5</v>
      </c>
      <c r="K620" s="2">
        <f t="shared" si="40"/>
        <v>0</v>
      </c>
      <c r="L620" s="2">
        <v>0</v>
      </c>
      <c r="M620" s="2">
        <v>5</v>
      </c>
      <c r="N620" s="2">
        <f t="shared" si="41"/>
        <v>0</v>
      </c>
      <c r="O620" s="2">
        <v>51.220000000000006</v>
      </c>
    </row>
    <row r="621" spans="1:15">
      <c r="A621" s="2" t="s">
        <v>20</v>
      </c>
      <c r="B621" s="2">
        <v>3160</v>
      </c>
      <c r="C621" s="2" t="s">
        <v>28</v>
      </c>
      <c r="D621" s="2">
        <v>20190523</v>
      </c>
      <c r="E621" s="2">
        <f t="shared" si="42"/>
        <v>508</v>
      </c>
      <c r="F621" s="2">
        <v>0</v>
      </c>
      <c r="G621" s="2">
        <v>10</v>
      </c>
      <c r="H621" s="2">
        <f t="shared" si="39"/>
        <v>0</v>
      </c>
      <c r="I621" s="2">
        <v>0</v>
      </c>
      <c r="J621" s="2">
        <v>5</v>
      </c>
      <c r="K621" s="2">
        <f t="shared" si="40"/>
        <v>0</v>
      </c>
      <c r="L621" s="2">
        <v>0</v>
      </c>
      <c r="M621" s="2">
        <v>5</v>
      </c>
      <c r="N621" s="2">
        <f t="shared" si="41"/>
        <v>0</v>
      </c>
      <c r="O621" s="2">
        <v>48.620000000000005</v>
      </c>
    </row>
    <row r="622" spans="1:15">
      <c r="A622" s="2" t="s">
        <v>21</v>
      </c>
      <c r="B622" s="2">
        <v>3163</v>
      </c>
      <c r="C622" s="2" t="s">
        <v>28</v>
      </c>
      <c r="D622" s="2">
        <v>20190523</v>
      </c>
      <c r="E622" s="2">
        <f t="shared" si="42"/>
        <v>508</v>
      </c>
      <c r="F622" s="2">
        <v>0</v>
      </c>
      <c r="G622" s="2">
        <v>9</v>
      </c>
      <c r="H622" s="2">
        <f t="shared" si="39"/>
        <v>0</v>
      </c>
      <c r="I622" s="2">
        <v>0</v>
      </c>
      <c r="J622" s="2">
        <v>5</v>
      </c>
      <c r="K622" s="2">
        <f t="shared" si="40"/>
        <v>0</v>
      </c>
      <c r="L622" s="2">
        <v>0</v>
      </c>
      <c r="M622" s="2">
        <v>5</v>
      </c>
      <c r="N622" s="2">
        <f t="shared" si="41"/>
        <v>0</v>
      </c>
      <c r="O622" s="2">
        <v>44.980000000000004</v>
      </c>
    </row>
    <row r="623" spans="1:15">
      <c r="A623" s="2" t="s">
        <v>22</v>
      </c>
      <c r="B623" s="2">
        <v>3164</v>
      </c>
      <c r="C623" s="2" t="s">
        <v>28</v>
      </c>
      <c r="D623" s="2">
        <v>20190523</v>
      </c>
      <c r="E623" s="2">
        <f t="shared" si="42"/>
        <v>508</v>
      </c>
      <c r="F623" s="2">
        <v>0</v>
      </c>
      <c r="G623" s="2">
        <v>11</v>
      </c>
      <c r="H623" s="2">
        <f t="shared" si="39"/>
        <v>0</v>
      </c>
      <c r="I623" s="2">
        <v>0</v>
      </c>
      <c r="J623" s="2">
        <v>5</v>
      </c>
      <c r="K623" s="2">
        <f t="shared" si="40"/>
        <v>0</v>
      </c>
      <c r="L623" s="2">
        <v>0</v>
      </c>
      <c r="M623" s="2">
        <v>5</v>
      </c>
      <c r="N623" s="2">
        <f t="shared" si="41"/>
        <v>0</v>
      </c>
      <c r="O623" s="2">
        <v>43.42</v>
      </c>
    </row>
    <row r="624" spans="1:15">
      <c r="A624" s="2" t="s">
        <v>23</v>
      </c>
      <c r="B624" s="2">
        <v>3150</v>
      </c>
      <c r="C624" s="2" t="s">
        <v>28</v>
      </c>
      <c r="D624" s="2">
        <v>20190523</v>
      </c>
      <c r="E624" s="2">
        <f t="shared" si="42"/>
        <v>508</v>
      </c>
      <c r="F624" s="2">
        <v>0</v>
      </c>
      <c r="G624" s="2">
        <v>10</v>
      </c>
      <c r="H624" s="2">
        <f t="shared" si="39"/>
        <v>0</v>
      </c>
      <c r="I624" s="2">
        <v>0</v>
      </c>
      <c r="J624" s="2">
        <v>5</v>
      </c>
      <c r="K624" s="2">
        <f t="shared" si="40"/>
        <v>0</v>
      </c>
      <c r="L624" s="2">
        <v>0</v>
      </c>
      <c r="M624" s="2">
        <v>5</v>
      </c>
      <c r="N624" s="2">
        <f t="shared" si="41"/>
        <v>0</v>
      </c>
      <c r="O624" s="2">
        <v>39.78</v>
      </c>
    </row>
    <row r="625" spans="1:15">
      <c r="A625" s="2" t="s">
        <v>24</v>
      </c>
      <c r="B625" s="2">
        <v>3158</v>
      </c>
      <c r="C625" s="2" t="s">
        <v>28</v>
      </c>
      <c r="D625" s="2">
        <v>20190523</v>
      </c>
      <c r="E625" s="2">
        <f t="shared" si="42"/>
        <v>508</v>
      </c>
      <c r="F625" s="2">
        <v>0</v>
      </c>
      <c r="G625" s="2">
        <v>9</v>
      </c>
      <c r="H625" s="2">
        <f t="shared" si="39"/>
        <v>0</v>
      </c>
      <c r="I625" s="2">
        <v>0</v>
      </c>
      <c r="J625" s="2">
        <v>5</v>
      </c>
      <c r="K625" s="2">
        <f t="shared" si="40"/>
        <v>0</v>
      </c>
      <c r="L625" s="2">
        <v>0</v>
      </c>
      <c r="M625" s="2">
        <v>5</v>
      </c>
      <c r="N625" s="2">
        <f t="shared" si="41"/>
        <v>0</v>
      </c>
      <c r="O625" s="2">
        <v>33.800000000000004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5"/>
  <sheetViews>
    <sheetView zoomScale="125" zoomScaleNormal="125" zoomScalePageLayoutView="125" workbookViewId="0">
      <pane ySplit="1" topLeftCell="A572" activePane="bottomLeft" state="frozen"/>
      <selection pane="bottomLeft" activeCell="A602" sqref="A602:O625"/>
    </sheetView>
  </sheetViews>
  <sheetFormatPr baseColWidth="10" defaultColWidth="11" defaultRowHeight="15" x14ac:dyDescent="0"/>
  <cols>
    <col min="1" max="1" width="10" bestFit="1" customWidth="1"/>
    <col min="2" max="2" width="5.1640625" bestFit="1" customWidth="1"/>
    <col min="3" max="3" width="7.83203125" bestFit="1" customWidth="1"/>
    <col min="4" max="4" width="9.5" bestFit="1" customWidth="1"/>
    <col min="5" max="5" width="9.5" customWidth="1"/>
    <col min="6" max="6" width="12" bestFit="1" customWidth="1"/>
    <col min="7" max="7" width="12.1640625" bestFit="1" customWidth="1"/>
    <col min="8" max="8" width="12.1640625" customWidth="1"/>
    <col min="9" max="9" width="11" bestFit="1" customWidth="1"/>
    <col min="10" max="10" width="11.33203125" bestFit="1" customWidth="1"/>
    <col min="11" max="11" width="12" customWidth="1"/>
    <col min="12" max="12" width="11.83203125" bestFit="1" customWidth="1"/>
    <col min="13" max="13" width="12.1640625" bestFit="1" customWidth="1"/>
    <col min="14" max="15" width="12.1640625" customWidth="1"/>
    <col min="16" max="16" width="15.6640625" bestFit="1" customWidth="1"/>
  </cols>
  <sheetData>
    <row r="1" spans="1:16">
      <c r="A1" t="s">
        <v>0</v>
      </c>
      <c r="B1" t="s">
        <v>25</v>
      </c>
      <c r="C1" t="s">
        <v>26</v>
      </c>
      <c r="D1" t="s">
        <v>29</v>
      </c>
      <c r="E1" s="2" t="s">
        <v>55</v>
      </c>
      <c r="F1" t="s">
        <v>30</v>
      </c>
      <c r="G1" t="s">
        <v>34</v>
      </c>
      <c r="H1" t="s">
        <v>38</v>
      </c>
      <c r="I1" t="s">
        <v>31</v>
      </c>
      <c r="J1" t="s">
        <v>33</v>
      </c>
      <c r="K1" t="s">
        <v>39</v>
      </c>
      <c r="L1" t="s">
        <v>35</v>
      </c>
      <c r="M1" t="s">
        <v>32</v>
      </c>
      <c r="N1" t="s">
        <v>40</v>
      </c>
      <c r="O1" t="s">
        <v>54</v>
      </c>
      <c r="P1" t="s">
        <v>36</v>
      </c>
    </row>
    <row r="2" spans="1:16">
      <c r="A2" t="s">
        <v>1</v>
      </c>
      <c r="B2">
        <v>3161</v>
      </c>
      <c r="C2" t="s">
        <v>27</v>
      </c>
      <c r="D2">
        <v>20180621</v>
      </c>
      <c r="E2">
        <v>172</v>
      </c>
      <c r="F2">
        <v>10</v>
      </c>
      <c r="G2">
        <v>0</v>
      </c>
      <c r="H2">
        <f>F2/(F2+G2)</f>
        <v>1</v>
      </c>
      <c r="I2">
        <v>5</v>
      </c>
      <c r="J2">
        <v>0</v>
      </c>
      <c r="K2">
        <f>I2/(I2+J2)</f>
        <v>1</v>
      </c>
      <c r="L2">
        <v>5</v>
      </c>
      <c r="M2">
        <v>0</v>
      </c>
      <c r="N2">
        <f>L2/(L2+M2)</f>
        <v>1</v>
      </c>
      <c r="O2">
        <v>48.879999999999995</v>
      </c>
    </row>
    <row r="3" spans="1:16">
      <c r="A3" t="s">
        <v>2</v>
      </c>
      <c r="B3">
        <v>3147</v>
      </c>
      <c r="C3" t="s">
        <v>27</v>
      </c>
      <c r="D3">
        <v>20180621</v>
      </c>
      <c r="E3">
        <v>172</v>
      </c>
      <c r="F3">
        <v>10</v>
      </c>
      <c r="G3">
        <v>0</v>
      </c>
      <c r="H3">
        <f t="shared" ref="H3:H66" si="0">F3/(F3+G3)</f>
        <v>1</v>
      </c>
      <c r="I3">
        <v>5</v>
      </c>
      <c r="J3">
        <v>0</v>
      </c>
      <c r="K3">
        <f t="shared" ref="K3:K66" si="1">I3/(I3+J3)</f>
        <v>1</v>
      </c>
      <c r="L3">
        <v>5</v>
      </c>
      <c r="M3">
        <v>0</v>
      </c>
      <c r="N3">
        <f t="shared" ref="N3:N66" si="2">L3/(L3+M3)</f>
        <v>1</v>
      </c>
      <c r="O3">
        <v>51.480000000000004</v>
      </c>
    </row>
    <row r="4" spans="1:16">
      <c r="A4" t="s">
        <v>3</v>
      </c>
      <c r="B4">
        <v>3144</v>
      </c>
      <c r="C4" t="s">
        <v>27</v>
      </c>
      <c r="D4">
        <v>20180621</v>
      </c>
      <c r="E4">
        <v>172</v>
      </c>
      <c r="F4">
        <v>9</v>
      </c>
      <c r="G4">
        <v>0</v>
      </c>
      <c r="H4">
        <f t="shared" si="0"/>
        <v>1</v>
      </c>
      <c r="I4">
        <v>5</v>
      </c>
      <c r="J4">
        <v>0</v>
      </c>
      <c r="K4">
        <f t="shared" si="1"/>
        <v>1</v>
      </c>
      <c r="L4">
        <v>5</v>
      </c>
      <c r="M4">
        <v>0</v>
      </c>
      <c r="N4">
        <f t="shared" si="2"/>
        <v>1</v>
      </c>
      <c r="O4">
        <v>48.620000000000005</v>
      </c>
    </row>
    <row r="5" spans="1:16">
      <c r="A5" t="s">
        <v>4</v>
      </c>
      <c r="B5">
        <v>3156</v>
      </c>
      <c r="C5" t="s">
        <v>27</v>
      </c>
      <c r="D5">
        <v>20180621</v>
      </c>
      <c r="E5">
        <v>172</v>
      </c>
      <c r="F5">
        <v>10</v>
      </c>
      <c r="G5">
        <v>0</v>
      </c>
      <c r="H5">
        <f t="shared" si="0"/>
        <v>1</v>
      </c>
      <c r="I5">
        <v>5</v>
      </c>
      <c r="J5">
        <v>0</v>
      </c>
      <c r="K5">
        <f t="shared" si="1"/>
        <v>1</v>
      </c>
      <c r="L5">
        <v>5</v>
      </c>
      <c r="M5">
        <v>0</v>
      </c>
      <c r="N5">
        <f t="shared" si="2"/>
        <v>1</v>
      </c>
      <c r="O5">
        <v>49.14</v>
      </c>
    </row>
    <row r="6" spans="1:16">
      <c r="A6" t="s">
        <v>5</v>
      </c>
      <c r="B6">
        <v>3154</v>
      </c>
      <c r="C6" t="s">
        <v>27</v>
      </c>
      <c r="D6">
        <v>20180621</v>
      </c>
      <c r="E6">
        <v>172</v>
      </c>
      <c r="F6">
        <v>10</v>
      </c>
      <c r="G6">
        <v>0</v>
      </c>
      <c r="H6">
        <f t="shared" si="0"/>
        <v>1</v>
      </c>
      <c r="I6">
        <v>5</v>
      </c>
      <c r="J6">
        <v>0</v>
      </c>
      <c r="K6">
        <f t="shared" si="1"/>
        <v>1</v>
      </c>
      <c r="L6">
        <v>5</v>
      </c>
      <c r="M6">
        <v>0</v>
      </c>
      <c r="N6">
        <f t="shared" si="2"/>
        <v>1</v>
      </c>
      <c r="O6">
        <v>50.18</v>
      </c>
    </row>
    <row r="7" spans="1:16">
      <c r="A7" t="s">
        <v>6</v>
      </c>
      <c r="B7">
        <v>3143</v>
      </c>
      <c r="C7" t="s">
        <v>27</v>
      </c>
      <c r="D7">
        <v>20180621</v>
      </c>
      <c r="E7">
        <v>172</v>
      </c>
      <c r="F7">
        <v>10</v>
      </c>
      <c r="G7">
        <v>0</v>
      </c>
      <c r="H7">
        <f t="shared" si="0"/>
        <v>1</v>
      </c>
      <c r="I7">
        <v>5</v>
      </c>
      <c r="J7">
        <v>0</v>
      </c>
      <c r="K7">
        <f t="shared" si="1"/>
        <v>1</v>
      </c>
      <c r="L7">
        <v>5</v>
      </c>
      <c r="M7">
        <v>0</v>
      </c>
      <c r="N7">
        <f t="shared" si="2"/>
        <v>1</v>
      </c>
      <c r="O7">
        <v>48.36</v>
      </c>
    </row>
    <row r="8" spans="1:16">
      <c r="A8" t="s">
        <v>7</v>
      </c>
      <c r="B8">
        <v>3146</v>
      </c>
      <c r="C8" t="s">
        <v>27</v>
      </c>
      <c r="D8">
        <v>20180621</v>
      </c>
      <c r="E8">
        <v>172</v>
      </c>
      <c r="F8">
        <v>10</v>
      </c>
      <c r="G8">
        <v>0</v>
      </c>
      <c r="H8">
        <f t="shared" si="0"/>
        <v>1</v>
      </c>
      <c r="I8">
        <v>5</v>
      </c>
      <c r="J8">
        <v>0</v>
      </c>
      <c r="K8">
        <f t="shared" si="1"/>
        <v>1</v>
      </c>
      <c r="L8">
        <v>5</v>
      </c>
      <c r="M8">
        <v>0</v>
      </c>
      <c r="N8">
        <f t="shared" si="2"/>
        <v>1</v>
      </c>
      <c r="O8">
        <v>42.379999999999995</v>
      </c>
    </row>
    <row r="9" spans="1:16">
      <c r="A9" t="s">
        <v>8</v>
      </c>
      <c r="B9">
        <v>3151</v>
      </c>
      <c r="C9" t="s">
        <v>27</v>
      </c>
      <c r="D9">
        <v>20180621</v>
      </c>
      <c r="E9">
        <v>172</v>
      </c>
      <c r="F9">
        <v>9</v>
      </c>
      <c r="G9">
        <v>0</v>
      </c>
      <c r="H9">
        <f t="shared" si="0"/>
        <v>1</v>
      </c>
      <c r="I9">
        <v>5</v>
      </c>
      <c r="J9">
        <v>0</v>
      </c>
      <c r="K9">
        <f t="shared" si="1"/>
        <v>1</v>
      </c>
      <c r="L9">
        <v>5</v>
      </c>
      <c r="M9">
        <v>0</v>
      </c>
      <c r="N9">
        <f t="shared" si="2"/>
        <v>1</v>
      </c>
      <c r="O9">
        <v>56.16</v>
      </c>
    </row>
    <row r="10" spans="1:16">
      <c r="A10" t="s">
        <v>9</v>
      </c>
      <c r="B10">
        <v>3153</v>
      </c>
      <c r="C10" t="s">
        <v>27</v>
      </c>
      <c r="D10">
        <v>20180621</v>
      </c>
      <c r="E10">
        <v>172</v>
      </c>
      <c r="F10">
        <v>10</v>
      </c>
      <c r="G10">
        <v>0</v>
      </c>
      <c r="H10">
        <f t="shared" si="0"/>
        <v>1</v>
      </c>
      <c r="I10">
        <v>5</v>
      </c>
      <c r="J10">
        <v>0</v>
      </c>
      <c r="K10">
        <f t="shared" si="1"/>
        <v>1</v>
      </c>
      <c r="L10">
        <v>5</v>
      </c>
      <c r="M10">
        <v>0</v>
      </c>
      <c r="N10">
        <f t="shared" si="2"/>
        <v>1</v>
      </c>
      <c r="O10">
        <v>58.24</v>
      </c>
    </row>
    <row r="11" spans="1:16">
      <c r="A11" t="s">
        <v>10</v>
      </c>
      <c r="B11">
        <v>3145</v>
      </c>
      <c r="C11" t="s">
        <v>27</v>
      </c>
      <c r="D11">
        <v>20180621</v>
      </c>
      <c r="E11">
        <v>172</v>
      </c>
      <c r="F11">
        <v>10</v>
      </c>
      <c r="G11">
        <v>0</v>
      </c>
      <c r="H11">
        <f t="shared" si="0"/>
        <v>1</v>
      </c>
      <c r="I11">
        <v>5</v>
      </c>
      <c r="J11">
        <v>0</v>
      </c>
      <c r="K11">
        <f t="shared" si="1"/>
        <v>1</v>
      </c>
      <c r="L11">
        <v>5</v>
      </c>
      <c r="M11">
        <v>0</v>
      </c>
      <c r="N11">
        <f t="shared" si="2"/>
        <v>1</v>
      </c>
      <c r="O11">
        <v>44.720000000000006</v>
      </c>
    </row>
    <row r="12" spans="1:16">
      <c r="A12" t="s">
        <v>11</v>
      </c>
      <c r="B12">
        <v>3152</v>
      </c>
      <c r="C12" t="s">
        <v>27</v>
      </c>
      <c r="D12">
        <v>20180621</v>
      </c>
      <c r="E12">
        <v>172</v>
      </c>
      <c r="F12">
        <v>10</v>
      </c>
      <c r="G12">
        <v>0</v>
      </c>
      <c r="H12">
        <f t="shared" si="0"/>
        <v>1</v>
      </c>
      <c r="I12">
        <v>5</v>
      </c>
      <c r="J12">
        <v>0</v>
      </c>
      <c r="K12">
        <f t="shared" si="1"/>
        <v>1</v>
      </c>
      <c r="L12">
        <v>5</v>
      </c>
      <c r="M12">
        <v>0</v>
      </c>
      <c r="N12">
        <f t="shared" si="2"/>
        <v>1</v>
      </c>
      <c r="O12">
        <v>36.92</v>
      </c>
    </row>
    <row r="13" spans="1:16">
      <c r="A13" t="s">
        <v>12</v>
      </c>
      <c r="B13">
        <v>3148</v>
      </c>
      <c r="C13" t="s">
        <v>27</v>
      </c>
      <c r="D13">
        <v>20180621</v>
      </c>
      <c r="E13">
        <v>172</v>
      </c>
      <c r="F13">
        <v>10</v>
      </c>
      <c r="G13">
        <v>0</v>
      </c>
      <c r="H13">
        <f t="shared" si="0"/>
        <v>1</v>
      </c>
      <c r="I13">
        <v>5</v>
      </c>
      <c r="J13">
        <v>0</v>
      </c>
      <c r="K13">
        <f t="shared" si="1"/>
        <v>1</v>
      </c>
      <c r="L13">
        <v>5</v>
      </c>
      <c r="M13">
        <v>0</v>
      </c>
      <c r="N13">
        <f t="shared" si="2"/>
        <v>1</v>
      </c>
      <c r="O13">
        <v>44.2</v>
      </c>
    </row>
    <row r="14" spans="1:16">
      <c r="A14" t="s">
        <v>13</v>
      </c>
      <c r="B14">
        <v>3165</v>
      </c>
      <c r="C14" t="s">
        <v>28</v>
      </c>
      <c r="D14">
        <v>20180621</v>
      </c>
      <c r="E14">
        <v>172</v>
      </c>
      <c r="F14">
        <v>10</v>
      </c>
      <c r="G14">
        <v>0</v>
      </c>
      <c r="H14">
        <f t="shared" si="0"/>
        <v>1</v>
      </c>
      <c r="I14">
        <v>5</v>
      </c>
      <c r="J14">
        <v>0</v>
      </c>
      <c r="K14">
        <f t="shared" si="1"/>
        <v>1</v>
      </c>
      <c r="L14">
        <v>5</v>
      </c>
      <c r="M14">
        <v>0</v>
      </c>
      <c r="N14">
        <f t="shared" si="2"/>
        <v>1</v>
      </c>
      <c r="O14">
        <v>50.44</v>
      </c>
    </row>
    <row r="15" spans="1:16">
      <c r="A15" t="s">
        <v>14</v>
      </c>
      <c r="B15">
        <v>3159</v>
      </c>
      <c r="C15" t="s">
        <v>28</v>
      </c>
      <c r="D15">
        <v>20180621</v>
      </c>
      <c r="E15">
        <v>172</v>
      </c>
      <c r="F15">
        <v>10</v>
      </c>
      <c r="G15">
        <v>0</v>
      </c>
      <c r="H15">
        <f t="shared" si="0"/>
        <v>1</v>
      </c>
      <c r="I15">
        <v>5</v>
      </c>
      <c r="J15">
        <v>0</v>
      </c>
      <c r="K15">
        <f t="shared" si="1"/>
        <v>1</v>
      </c>
      <c r="L15">
        <v>5</v>
      </c>
      <c r="M15">
        <v>0</v>
      </c>
      <c r="N15">
        <f t="shared" si="2"/>
        <v>1</v>
      </c>
      <c r="O15">
        <v>52.52</v>
      </c>
    </row>
    <row r="16" spans="1:16">
      <c r="A16" t="s">
        <v>15</v>
      </c>
      <c r="B16">
        <v>3166</v>
      </c>
      <c r="C16" t="s">
        <v>28</v>
      </c>
      <c r="D16">
        <v>20180621</v>
      </c>
      <c r="E16">
        <v>172</v>
      </c>
      <c r="F16">
        <v>10</v>
      </c>
      <c r="G16">
        <v>0</v>
      </c>
      <c r="H16">
        <f t="shared" si="0"/>
        <v>1</v>
      </c>
      <c r="I16">
        <v>5</v>
      </c>
      <c r="J16">
        <v>0</v>
      </c>
      <c r="K16">
        <f t="shared" si="1"/>
        <v>1</v>
      </c>
      <c r="L16">
        <v>5</v>
      </c>
      <c r="M16">
        <v>0</v>
      </c>
      <c r="N16">
        <f t="shared" si="2"/>
        <v>1</v>
      </c>
      <c r="O16">
        <v>55.64</v>
      </c>
    </row>
    <row r="17" spans="1:16">
      <c r="A17" t="s">
        <v>16</v>
      </c>
      <c r="B17">
        <v>3149</v>
      </c>
      <c r="C17" t="s">
        <v>28</v>
      </c>
      <c r="D17">
        <v>20180621</v>
      </c>
      <c r="E17">
        <v>172</v>
      </c>
      <c r="F17">
        <v>10</v>
      </c>
      <c r="G17">
        <v>0</v>
      </c>
      <c r="H17">
        <f t="shared" si="0"/>
        <v>1</v>
      </c>
      <c r="I17">
        <v>5</v>
      </c>
      <c r="J17">
        <v>0</v>
      </c>
      <c r="K17">
        <f t="shared" si="1"/>
        <v>1</v>
      </c>
      <c r="L17">
        <v>5</v>
      </c>
      <c r="M17">
        <v>0</v>
      </c>
      <c r="N17">
        <f t="shared" si="2"/>
        <v>1</v>
      </c>
      <c r="O17">
        <v>45.5</v>
      </c>
    </row>
    <row r="18" spans="1:16">
      <c r="A18" t="s">
        <v>17</v>
      </c>
      <c r="B18">
        <v>3162</v>
      </c>
      <c r="C18" t="s">
        <v>28</v>
      </c>
      <c r="D18">
        <v>20180621</v>
      </c>
      <c r="E18">
        <v>172</v>
      </c>
      <c r="F18">
        <v>10</v>
      </c>
      <c r="G18">
        <v>0</v>
      </c>
      <c r="H18">
        <f t="shared" si="0"/>
        <v>1</v>
      </c>
      <c r="I18">
        <v>5</v>
      </c>
      <c r="J18">
        <v>0</v>
      </c>
      <c r="K18">
        <f t="shared" si="1"/>
        <v>1</v>
      </c>
      <c r="L18">
        <v>5</v>
      </c>
      <c r="M18">
        <v>0</v>
      </c>
      <c r="N18">
        <f t="shared" si="2"/>
        <v>1</v>
      </c>
      <c r="O18">
        <v>50.96</v>
      </c>
    </row>
    <row r="19" spans="1:16">
      <c r="A19" t="s">
        <v>18</v>
      </c>
      <c r="B19">
        <v>3155</v>
      </c>
      <c r="C19" t="s">
        <v>28</v>
      </c>
      <c r="D19">
        <v>20180621</v>
      </c>
      <c r="E19">
        <v>172</v>
      </c>
      <c r="F19">
        <v>10</v>
      </c>
      <c r="G19">
        <v>0</v>
      </c>
      <c r="H19">
        <f t="shared" si="0"/>
        <v>1</v>
      </c>
      <c r="I19">
        <v>5</v>
      </c>
      <c r="J19">
        <v>0</v>
      </c>
      <c r="K19">
        <f t="shared" si="1"/>
        <v>1</v>
      </c>
      <c r="L19">
        <v>5</v>
      </c>
      <c r="M19">
        <v>0</v>
      </c>
      <c r="N19">
        <f t="shared" si="2"/>
        <v>1</v>
      </c>
      <c r="O19">
        <v>51.22</v>
      </c>
    </row>
    <row r="20" spans="1:16">
      <c r="A20" t="s">
        <v>19</v>
      </c>
      <c r="B20">
        <v>3157</v>
      </c>
      <c r="C20" t="s">
        <v>28</v>
      </c>
      <c r="D20">
        <v>20180621</v>
      </c>
      <c r="E20">
        <v>172</v>
      </c>
      <c r="F20">
        <v>10</v>
      </c>
      <c r="G20">
        <v>0</v>
      </c>
      <c r="H20">
        <f t="shared" si="0"/>
        <v>1</v>
      </c>
      <c r="I20">
        <v>5</v>
      </c>
      <c r="J20">
        <v>0</v>
      </c>
      <c r="K20">
        <f t="shared" si="1"/>
        <v>1</v>
      </c>
      <c r="L20">
        <v>5</v>
      </c>
      <c r="M20">
        <v>0</v>
      </c>
      <c r="N20">
        <f t="shared" si="2"/>
        <v>1</v>
      </c>
      <c r="O20">
        <v>51.220000000000006</v>
      </c>
    </row>
    <row r="21" spans="1:16">
      <c r="A21" t="s">
        <v>20</v>
      </c>
      <c r="B21">
        <v>3160</v>
      </c>
      <c r="C21" t="s">
        <v>28</v>
      </c>
      <c r="D21">
        <v>20180621</v>
      </c>
      <c r="E21">
        <v>172</v>
      </c>
      <c r="F21">
        <v>10</v>
      </c>
      <c r="G21">
        <v>0</v>
      </c>
      <c r="H21">
        <f t="shared" si="0"/>
        <v>1</v>
      </c>
      <c r="I21">
        <v>5</v>
      </c>
      <c r="J21">
        <v>0</v>
      </c>
      <c r="K21">
        <f t="shared" si="1"/>
        <v>1</v>
      </c>
      <c r="L21">
        <v>5</v>
      </c>
      <c r="M21">
        <v>0</v>
      </c>
      <c r="N21">
        <f t="shared" si="2"/>
        <v>1</v>
      </c>
      <c r="O21">
        <v>48.620000000000005</v>
      </c>
    </row>
    <row r="22" spans="1:16">
      <c r="A22" t="s">
        <v>21</v>
      </c>
      <c r="B22">
        <v>3163</v>
      </c>
      <c r="C22" t="s">
        <v>28</v>
      </c>
      <c r="D22">
        <v>20180621</v>
      </c>
      <c r="E22">
        <v>172</v>
      </c>
      <c r="F22">
        <v>10</v>
      </c>
      <c r="G22">
        <v>0</v>
      </c>
      <c r="H22">
        <f t="shared" si="0"/>
        <v>1</v>
      </c>
      <c r="I22">
        <v>5</v>
      </c>
      <c r="J22">
        <v>0</v>
      </c>
      <c r="K22">
        <f t="shared" si="1"/>
        <v>1</v>
      </c>
      <c r="L22">
        <v>5</v>
      </c>
      <c r="M22">
        <v>0</v>
      </c>
      <c r="N22">
        <f t="shared" si="2"/>
        <v>1</v>
      </c>
      <c r="O22">
        <v>44.980000000000004</v>
      </c>
    </row>
    <row r="23" spans="1:16">
      <c r="A23" t="s">
        <v>22</v>
      </c>
      <c r="B23">
        <v>3164</v>
      </c>
      <c r="C23" t="s">
        <v>28</v>
      </c>
      <c r="D23">
        <v>20180621</v>
      </c>
      <c r="E23">
        <v>172</v>
      </c>
      <c r="F23">
        <v>13</v>
      </c>
      <c r="G23">
        <v>0</v>
      </c>
      <c r="H23">
        <f t="shared" si="0"/>
        <v>1</v>
      </c>
      <c r="I23">
        <v>5</v>
      </c>
      <c r="J23">
        <v>0</v>
      </c>
      <c r="K23">
        <f t="shared" si="1"/>
        <v>1</v>
      </c>
      <c r="L23">
        <v>5</v>
      </c>
      <c r="M23">
        <v>0</v>
      </c>
      <c r="N23">
        <f t="shared" si="2"/>
        <v>1</v>
      </c>
      <c r="O23">
        <v>43.42</v>
      </c>
    </row>
    <row r="24" spans="1:16">
      <c r="A24" t="s">
        <v>23</v>
      </c>
      <c r="B24">
        <v>3150</v>
      </c>
      <c r="C24" t="s">
        <v>28</v>
      </c>
      <c r="D24">
        <v>20180621</v>
      </c>
      <c r="E24">
        <v>172</v>
      </c>
      <c r="F24">
        <v>10</v>
      </c>
      <c r="G24">
        <v>0</v>
      </c>
      <c r="H24">
        <f t="shared" si="0"/>
        <v>1</v>
      </c>
      <c r="I24">
        <v>5</v>
      </c>
      <c r="J24">
        <v>0</v>
      </c>
      <c r="K24">
        <f t="shared" si="1"/>
        <v>1</v>
      </c>
      <c r="L24">
        <v>5</v>
      </c>
      <c r="M24">
        <v>0</v>
      </c>
      <c r="N24">
        <f t="shared" si="2"/>
        <v>1</v>
      </c>
      <c r="O24">
        <v>39.78</v>
      </c>
    </row>
    <row r="25" spans="1:16">
      <c r="A25" t="s">
        <v>24</v>
      </c>
      <c r="B25">
        <v>3158</v>
      </c>
      <c r="C25" t="s">
        <v>28</v>
      </c>
      <c r="D25">
        <v>20180621</v>
      </c>
      <c r="E25">
        <v>172</v>
      </c>
      <c r="F25">
        <v>10</v>
      </c>
      <c r="G25">
        <v>0</v>
      </c>
      <c r="H25">
        <f t="shared" si="0"/>
        <v>1</v>
      </c>
      <c r="I25">
        <v>5</v>
      </c>
      <c r="J25">
        <v>0</v>
      </c>
      <c r="K25">
        <f t="shared" si="1"/>
        <v>1</v>
      </c>
      <c r="L25">
        <v>5</v>
      </c>
      <c r="M25">
        <v>0</v>
      </c>
      <c r="N25">
        <f t="shared" si="2"/>
        <v>1</v>
      </c>
      <c r="O25">
        <v>33.800000000000004</v>
      </c>
    </row>
    <row r="26" spans="1:16">
      <c r="A26" t="s">
        <v>1</v>
      </c>
      <c r="B26">
        <v>3161</v>
      </c>
      <c r="C26" t="s">
        <v>27</v>
      </c>
      <c r="D26">
        <v>20180702</v>
      </c>
      <c r="E26">
        <v>183</v>
      </c>
      <c r="F26">
        <v>10</v>
      </c>
      <c r="G26">
        <v>0</v>
      </c>
      <c r="H26">
        <f t="shared" si="0"/>
        <v>1</v>
      </c>
      <c r="I26">
        <v>5</v>
      </c>
      <c r="J26">
        <v>0</v>
      </c>
      <c r="K26">
        <f t="shared" si="1"/>
        <v>1</v>
      </c>
      <c r="L26">
        <v>5</v>
      </c>
      <c r="M26">
        <v>0</v>
      </c>
      <c r="N26">
        <f t="shared" si="2"/>
        <v>1</v>
      </c>
      <c r="O26">
        <v>48.879999999999995</v>
      </c>
    </row>
    <row r="27" spans="1:16">
      <c r="A27" t="s">
        <v>2</v>
      </c>
      <c r="B27">
        <v>3147</v>
      </c>
      <c r="C27" t="s">
        <v>27</v>
      </c>
      <c r="D27">
        <v>20180702</v>
      </c>
      <c r="E27">
        <v>183</v>
      </c>
      <c r="F27">
        <v>10</v>
      </c>
      <c r="G27">
        <v>0</v>
      </c>
      <c r="H27">
        <f t="shared" si="0"/>
        <v>1</v>
      </c>
      <c r="I27">
        <v>5</v>
      </c>
      <c r="J27">
        <v>0</v>
      </c>
      <c r="K27">
        <f t="shared" si="1"/>
        <v>1</v>
      </c>
      <c r="L27">
        <v>5</v>
      </c>
      <c r="M27">
        <v>0</v>
      </c>
      <c r="N27">
        <f t="shared" si="2"/>
        <v>1</v>
      </c>
      <c r="O27">
        <v>51.480000000000004</v>
      </c>
    </row>
    <row r="28" spans="1:16">
      <c r="A28" t="s">
        <v>3</v>
      </c>
      <c r="B28">
        <v>3144</v>
      </c>
      <c r="C28" t="s">
        <v>27</v>
      </c>
      <c r="D28">
        <v>20180702</v>
      </c>
      <c r="E28">
        <v>183</v>
      </c>
      <c r="F28">
        <v>5</v>
      </c>
      <c r="G28">
        <v>0</v>
      </c>
      <c r="H28">
        <f t="shared" si="0"/>
        <v>1</v>
      </c>
      <c r="I28">
        <v>5</v>
      </c>
      <c r="J28">
        <v>0</v>
      </c>
      <c r="K28">
        <f t="shared" si="1"/>
        <v>1</v>
      </c>
      <c r="L28">
        <v>5</v>
      </c>
      <c r="M28">
        <v>0</v>
      </c>
      <c r="N28">
        <f t="shared" si="2"/>
        <v>1</v>
      </c>
      <c r="O28">
        <v>48.620000000000005</v>
      </c>
      <c r="P28" t="s">
        <v>37</v>
      </c>
    </row>
    <row r="29" spans="1:16">
      <c r="A29" t="s">
        <v>4</v>
      </c>
      <c r="B29">
        <v>3156</v>
      </c>
      <c r="C29" t="s">
        <v>27</v>
      </c>
      <c r="D29">
        <v>20180702</v>
      </c>
      <c r="E29">
        <v>183</v>
      </c>
      <c r="F29">
        <v>10</v>
      </c>
      <c r="G29">
        <v>0</v>
      </c>
      <c r="H29">
        <f t="shared" si="0"/>
        <v>1</v>
      </c>
      <c r="I29">
        <v>5</v>
      </c>
      <c r="J29">
        <v>0</v>
      </c>
      <c r="K29">
        <f t="shared" si="1"/>
        <v>1</v>
      </c>
      <c r="L29">
        <v>5</v>
      </c>
      <c r="M29">
        <v>0</v>
      </c>
      <c r="N29">
        <f t="shared" si="2"/>
        <v>1</v>
      </c>
      <c r="O29">
        <v>49.14</v>
      </c>
    </row>
    <row r="30" spans="1:16">
      <c r="A30" t="s">
        <v>5</v>
      </c>
      <c r="B30">
        <v>3154</v>
      </c>
      <c r="C30" t="s">
        <v>27</v>
      </c>
      <c r="D30">
        <v>20180702</v>
      </c>
      <c r="E30">
        <v>183</v>
      </c>
      <c r="F30">
        <v>8</v>
      </c>
      <c r="G30">
        <v>1</v>
      </c>
      <c r="H30">
        <f t="shared" si="0"/>
        <v>0.88888888888888884</v>
      </c>
      <c r="I30">
        <v>5</v>
      </c>
      <c r="J30">
        <v>0</v>
      </c>
      <c r="K30">
        <f t="shared" si="1"/>
        <v>1</v>
      </c>
      <c r="L30">
        <v>5</v>
      </c>
      <c r="M30">
        <v>0</v>
      </c>
      <c r="N30">
        <f t="shared" si="2"/>
        <v>1</v>
      </c>
      <c r="O30">
        <v>50.18</v>
      </c>
    </row>
    <row r="31" spans="1:16">
      <c r="A31" t="s">
        <v>6</v>
      </c>
      <c r="B31">
        <v>3143</v>
      </c>
      <c r="C31" t="s">
        <v>27</v>
      </c>
      <c r="D31">
        <v>20180702</v>
      </c>
      <c r="E31">
        <v>183</v>
      </c>
      <c r="F31">
        <v>8</v>
      </c>
      <c r="G31">
        <v>2</v>
      </c>
      <c r="H31">
        <f t="shared" si="0"/>
        <v>0.8</v>
      </c>
      <c r="I31">
        <v>5</v>
      </c>
      <c r="J31">
        <v>0</v>
      </c>
      <c r="K31">
        <f t="shared" si="1"/>
        <v>1</v>
      </c>
      <c r="L31">
        <v>4</v>
      </c>
      <c r="M31">
        <v>1</v>
      </c>
      <c r="N31">
        <f t="shared" si="2"/>
        <v>0.8</v>
      </c>
      <c r="O31">
        <v>48.36</v>
      </c>
    </row>
    <row r="32" spans="1:16">
      <c r="A32" t="s">
        <v>7</v>
      </c>
      <c r="B32">
        <v>3146</v>
      </c>
      <c r="C32" t="s">
        <v>27</v>
      </c>
      <c r="D32">
        <v>20180702</v>
      </c>
      <c r="E32">
        <v>183</v>
      </c>
      <c r="F32">
        <v>8</v>
      </c>
      <c r="G32">
        <v>2</v>
      </c>
      <c r="H32">
        <f t="shared" si="0"/>
        <v>0.8</v>
      </c>
      <c r="I32">
        <v>5</v>
      </c>
      <c r="J32">
        <v>0</v>
      </c>
      <c r="K32">
        <f t="shared" si="1"/>
        <v>1</v>
      </c>
      <c r="L32">
        <v>5</v>
      </c>
      <c r="M32">
        <v>0</v>
      </c>
      <c r="N32">
        <f t="shared" si="2"/>
        <v>1</v>
      </c>
      <c r="O32">
        <v>42.379999999999995</v>
      </c>
    </row>
    <row r="33" spans="1:15">
      <c r="A33" t="s">
        <v>8</v>
      </c>
      <c r="B33">
        <v>3151</v>
      </c>
      <c r="C33" t="s">
        <v>27</v>
      </c>
      <c r="D33">
        <v>20180702</v>
      </c>
      <c r="E33">
        <v>183</v>
      </c>
      <c r="F33">
        <v>10</v>
      </c>
      <c r="G33">
        <v>0</v>
      </c>
      <c r="H33">
        <f t="shared" si="0"/>
        <v>1</v>
      </c>
      <c r="I33">
        <v>5</v>
      </c>
      <c r="J33">
        <v>0</v>
      </c>
      <c r="K33">
        <f t="shared" si="1"/>
        <v>1</v>
      </c>
      <c r="L33">
        <v>5</v>
      </c>
      <c r="M33">
        <v>0</v>
      </c>
      <c r="N33">
        <f t="shared" si="2"/>
        <v>1</v>
      </c>
      <c r="O33">
        <v>56.16</v>
      </c>
    </row>
    <row r="34" spans="1:15">
      <c r="A34" t="s">
        <v>9</v>
      </c>
      <c r="B34">
        <v>3153</v>
      </c>
      <c r="C34" t="s">
        <v>27</v>
      </c>
      <c r="D34">
        <v>20180702</v>
      </c>
      <c r="E34">
        <v>183</v>
      </c>
      <c r="F34">
        <v>10</v>
      </c>
      <c r="G34">
        <v>0</v>
      </c>
      <c r="H34">
        <f t="shared" si="0"/>
        <v>1</v>
      </c>
      <c r="I34">
        <v>5</v>
      </c>
      <c r="J34">
        <v>0</v>
      </c>
      <c r="K34">
        <f t="shared" si="1"/>
        <v>1</v>
      </c>
      <c r="L34">
        <v>5</v>
      </c>
      <c r="M34">
        <v>0</v>
      </c>
      <c r="N34">
        <f t="shared" si="2"/>
        <v>1</v>
      </c>
      <c r="O34">
        <v>58.24</v>
      </c>
    </row>
    <row r="35" spans="1:15">
      <c r="A35" t="s">
        <v>10</v>
      </c>
      <c r="B35">
        <v>3145</v>
      </c>
      <c r="C35" t="s">
        <v>27</v>
      </c>
      <c r="D35">
        <v>20180702</v>
      </c>
      <c r="E35">
        <v>183</v>
      </c>
      <c r="F35">
        <v>10</v>
      </c>
      <c r="G35">
        <v>0</v>
      </c>
      <c r="H35">
        <f t="shared" si="0"/>
        <v>1</v>
      </c>
      <c r="I35">
        <v>5</v>
      </c>
      <c r="J35">
        <v>0</v>
      </c>
      <c r="K35">
        <f t="shared" si="1"/>
        <v>1</v>
      </c>
      <c r="L35">
        <v>5</v>
      </c>
      <c r="M35">
        <v>0</v>
      </c>
      <c r="N35">
        <f t="shared" si="2"/>
        <v>1</v>
      </c>
      <c r="O35">
        <v>44.720000000000006</v>
      </c>
    </row>
    <row r="36" spans="1:15">
      <c r="A36" t="s">
        <v>11</v>
      </c>
      <c r="B36">
        <v>3152</v>
      </c>
      <c r="C36" t="s">
        <v>27</v>
      </c>
      <c r="D36">
        <v>20180702</v>
      </c>
      <c r="E36">
        <v>183</v>
      </c>
      <c r="F36">
        <v>10</v>
      </c>
      <c r="G36">
        <v>0</v>
      </c>
      <c r="H36">
        <f t="shared" si="0"/>
        <v>1</v>
      </c>
      <c r="I36">
        <v>5</v>
      </c>
      <c r="J36">
        <v>0</v>
      </c>
      <c r="K36">
        <f t="shared" si="1"/>
        <v>1</v>
      </c>
      <c r="L36">
        <v>5</v>
      </c>
      <c r="M36">
        <v>0</v>
      </c>
      <c r="N36">
        <f t="shared" si="2"/>
        <v>1</v>
      </c>
      <c r="O36">
        <v>36.92</v>
      </c>
    </row>
    <row r="37" spans="1:15">
      <c r="A37" t="s">
        <v>12</v>
      </c>
      <c r="B37">
        <v>3148</v>
      </c>
      <c r="C37" t="s">
        <v>27</v>
      </c>
      <c r="D37">
        <v>20180702</v>
      </c>
      <c r="E37">
        <v>183</v>
      </c>
      <c r="F37">
        <v>10</v>
      </c>
      <c r="G37">
        <v>0</v>
      </c>
      <c r="H37">
        <f t="shared" si="0"/>
        <v>1</v>
      </c>
      <c r="I37">
        <v>5</v>
      </c>
      <c r="J37">
        <v>0</v>
      </c>
      <c r="K37">
        <f t="shared" si="1"/>
        <v>1</v>
      </c>
      <c r="L37">
        <v>5</v>
      </c>
      <c r="M37">
        <v>0</v>
      </c>
      <c r="N37">
        <f t="shared" si="2"/>
        <v>1</v>
      </c>
      <c r="O37">
        <v>44.2</v>
      </c>
    </row>
    <row r="38" spans="1:15">
      <c r="A38" t="s">
        <v>13</v>
      </c>
      <c r="B38">
        <v>3165</v>
      </c>
      <c r="C38" t="s">
        <v>28</v>
      </c>
      <c r="D38">
        <v>20180702</v>
      </c>
      <c r="E38">
        <v>183</v>
      </c>
      <c r="F38">
        <v>4</v>
      </c>
      <c r="G38">
        <v>6</v>
      </c>
      <c r="H38">
        <f t="shared" si="0"/>
        <v>0.4</v>
      </c>
      <c r="I38">
        <v>4</v>
      </c>
      <c r="J38">
        <v>1</v>
      </c>
      <c r="K38">
        <f t="shared" si="1"/>
        <v>0.8</v>
      </c>
      <c r="L38">
        <v>5</v>
      </c>
      <c r="M38">
        <v>0</v>
      </c>
      <c r="N38">
        <f t="shared" si="2"/>
        <v>1</v>
      </c>
      <c r="O38">
        <v>50.44</v>
      </c>
    </row>
    <row r="39" spans="1:15">
      <c r="A39" t="s">
        <v>14</v>
      </c>
      <c r="B39">
        <v>3159</v>
      </c>
      <c r="C39" t="s">
        <v>28</v>
      </c>
      <c r="D39">
        <v>20180702</v>
      </c>
      <c r="E39">
        <v>183</v>
      </c>
      <c r="F39">
        <v>10</v>
      </c>
      <c r="G39">
        <v>0</v>
      </c>
      <c r="H39">
        <f t="shared" si="0"/>
        <v>1</v>
      </c>
      <c r="I39">
        <v>5</v>
      </c>
      <c r="J39">
        <v>0</v>
      </c>
      <c r="K39">
        <f t="shared" si="1"/>
        <v>1</v>
      </c>
      <c r="L39">
        <v>5</v>
      </c>
      <c r="M39">
        <v>0</v>
      </c>
      <c r="N39">
        <f t="shared" si="2"/>
        <v>1</v>
      </c>
      <c r="O39">
        <v>52.52</v>
      </c>
    </row>
    <row r="40" spans="1:15">
      <c r="A40" t="s">
        <v>15</v>
      </c>
      <c r="B40">
        <v>3166</v>
      </c>
      <c r="C40" t="s">
        <v>28</v>
      </c>
      <c r="D40">
        <v>20180702</v>
      </c>
      <c r="E40">
        <v>183</v>
      </c>
      <c r="F40">
        <v>5</v>
      </c>
      <c r="G40">
        <v>5</v>
      </c>
      <c r="H40">
        <f t="shared" si="0"/>
        <v>0.5</v>
      </c>
      <c r="I40">
        <v>5</v>
      </c>
      <c r="J40">
        <v>0</v>
      </c>
      <c r="K40">
        <f t="shared" si="1"/>
        <v>1</v>
      </c>
      <c r="L40">
        <v>5</v>
      </c>
      <c r="M40">
        <v>0</v>
      </c>
      <c r="N40">
        <f t="shared" si="2"/>
        <v>1</v>
      </c>
      <c r="O40">
        <v>55.64</v>
      </c>
    </row>
    <row r="41" spans="1:15">
      <c r="A41" t="s">
        <v>16</v>
      </c>
      <c r="B41">
        <v>3149</v>
      </c>
      <c r="C41" t="s">
        <v>28</v>
      </c>
      <c r="D41">
        <v>20180702</v>
      </c>
      <c r="E41">
        <v>183</v>
      </c>
      <c r="F41">
        <v>9</v>
      </c>
      <c r="G41">
        <v>1</v>
      </c>
      <c r="H41">
        <f t="shared" si="0"/>
        <v>0.9</v>
      </c>
      <c r="I41">
        <v>4</v>
      </c>
      <c r="J41">
        <v>0</v>
      </c>
      <c r="K41">
        <f t="shared" si="1"/>
        <v>1</v>
      </c>
      <c r="L41">
        <v>5</v>
      </c>
      <c r="M41">
        <v>0</v>
      </c>
      <c r="N41">
        <f t="shared" si="2"/>
        <v>1</v>
      </c>
      <c r="O41">
        <v>45.5</v>
      </c>
    </row>
    <row r="42" spans="1:15">
      <c r="A42" t="s">
        <v>17</v>
      </c>
      <c r="B42">
        <v>3162</v>
      </c>
      <c r="C42" t="s">
        <v>28</v>
      </c>
      <c r="D42">
        <v>20180702</v>
      </c>
      <c r="E42">
        <v>183</v>
      </c>
      <c r="F42">
        <v>2</v>
      </c>
      <c r="G42">
        <v>8</v>
      </c>
      <c r="H42">
        <f t="shared" si="0"/>
        <v>0.2</v>
      </c>
      <c r="I42">
        <v>1</v>
      </c>
      <c r="J42">
        <v>4</v>
      </c>
      <c r="K42">
        <f t="shared" si="1"/>
        <v>0.2</v>
      </c>
      <c r="L42">
        <v>2</v>
      </c>
      <c r="M42">
        <v>3</v>
      </c>
      <c r="N42">
        <f t="shared" si="2"/>
        <v>0.4</v>
      </c>
      <c r="O42">
        <v>50.96</v>
      </c>
    </row>
    <row r="43" spans="1:15">
      <c r="A43" t="s">
        <v>18</v>
      </c>
      <c r="B43">
        <v>3155</v>
      </c>
      <c r="C43" t="s">
        <v>28</v>
      </c>
      <c r="D43">
        <v>20180702</v>
      </c>
      <c r="E43">
        <v>183</v>
      </c>
      <c r="F43">
        <v>6</v>
      </c>
      <c r="G43">
        <v>4</v>
      </c>
      <c r="H43">
        <f t="shared" si="0"/>
        <v>0.6</v>
      </c>
      <c r="I43">
        <v>1</v>
      </c>
      <c r="J43">
        <v>4</v>
      </c>
      <c r="K43">
        <f t="shared" si="1"/>
        <v>0.2</v>
      </c>
      <c r="L43">
        <v>1</v>
      </c>
      <c r="M43">
        <v>4</v>
      </c>
      <c r="N43">
        <f t="shared" si="2"/>
        <v>0.2</v>
      </c>
      <c r="O43">
        <v>51.22</v>
      </c>
    </row>
    <row r="44" spans="1:15">
      <c r="A44" t="s">
        <v>19</v>
      </c>
      <c r="B44">
        <v>3157</v>
      </c>
      <c r="C44" t="s">
        <v>28</v>
      </c>
      <c r="D44">
        <v>20180702</v>
      </c>
      <c r="E44">
        <v>183</v>
      </c>
      <c r="F44">
        <v>10</v>
      </c>
      <c r="G44">
        <v>0</v>
      </c>
      <c r="H44">
        <f t="shared" si="0"/>
        <v>1</v>
      </c>
      <c r="I44">
        <v>5</v>
      </c>
      <c r="J44">
        <v>0</v>
      </c>
      <c r="K44">
        <f t="shared" si="1"/>
        <v>1</v>
      </c>
      <c r="L44">
        <v>5</v>
      </c>
      <c r="M44">
        <v>0</v>
      </c>
      <c r="N44">
        <f t="shared" si="2"/>
        <v>1</v>
      </c>
      <c r="O44">
        <v>51.220000000000006</v>
      </c>
    </row>
    <row r="45" spans="1:15">
      <c r="A45" t="s">
        <v>20</v>
      </c>
      <c r="B45">
        <v>3160</v>
      </c>
      <c r="C45" t="s">
        <v>28</v>
      </c>
      <c r="D45">
        <v>20180702</v>
      </c>
      <c r="E45">
        <v>183</v>
      </c>
      <c r="F45">
        <v>6</v>
      </c>
      <c r="G45">
        <v>4</v>
      </c>
      <c r="H45">
        <f t="shared" si="0"/>
        <v>0.6</v>
      </c>
      <c r="I45">
        <v>5</v>
      </c>
      <c r="J45">
        <v>0</v>
      </c>
      <c r="K45">
        <f t="shared" si="1"/>
        <v>1</v>
      </c>
      <c r="L45">
        <v>5</v>
      </c>
      <c r="M45">
        <v>0</v>
      </c>
      <c r="N45">
        <f t="shared" si="2"/>
        <v>1</v>
      </c>
      <c r="O45">
        <v>48.620000000000005</v>
      </c>
    </row>
    <row r="46" spans="1:15">
      <c r="A46" t="s">
        <v>21</v>
      </c>
      <c r="B46">
        <v>3163</v>
      </c>
      <c r="C46" t="s">
        <v>28</v>
      </c>
      <c r="D46">
        <v>20180702</v>
      </c>
      <c r="E46">
        <v>183</v>
      </c>
      <c r="F46">
        <v>6</v>
      </c>
      <c r="G46">
        <v>4</v>
      </c>
      <c r="H46">
        <f t="shared" si="0"/>
        <v>0.6</v>
      </c>
      <c r="I46">
        <v>5</v>
      </c>
      <c r="J46">
        <v>0</v>
      </c>
      <c r="K46">
        <f t="shared" si="1"/>
        <v>1</v>
      </c>
      <c r="L46">
        <v>5</v>
      </c>
      <c r="M46">
        <v>0</v>
      </c>
      <c r="N46">
        <f t="shared" si="2"/>
        <v>1</v>
      </c>
      <c r="O46">
        <v>44.980000000000004</v>
      </c>
    </row>
    <row r="47" spans="1:15">
      <c r="A47" t="s">
        <v>22</v>
      </c>
      <c r="B47">
        <v>3164</v>
      </c>
      <c r="C47" t="s">
        <v>28</v>
      </c>
      <c r="D47">
        <v>20180702</v>
      </c>
      <c r="E47">
        <v>183</v>
      </c>
      <c r="F47">
        <v>7</v>
      </c>
      <c r="G47">
        <v>6</v>
      </c>
      <c r="H47">
        <f t="shared" si="0"/>
        <v>0.53846153846153844</v>
      </c>
      <c r="I47">
        <v>5</v>
      </c>
      <c r="J47">
        <v>0</v>
      </c>
      <c r="K47">
        <f t="shared" si="1"/>
        <v>1</v>
      </c>
      <c r="L47">
        <v>5</v>
      </c>
      <c r="M47">
        <v>0</v>
      </c>
      <c r="N47">
        <f t="shared" si="2"/>
        <v>1</v>
      </c>
      <c r="O47">
        <v>43.42</v>
      </c>
    </row>
    <row r="48" spans="1:15">
      <c r="A48" t="s">
        <v>23</v>
      </c>
      <c r="B48">
        <v>3150</v>
      </c>
      <c r="C48" t="s">
        <v>28</v>
      </c>
      <c r="D48">
        <v>20180702</v>
      </c>
      <c r="E48">
        <v>183</v>
      </c>
      <c r="F48">
        <v>9</v>
      </c>
      <c r="G48">
        <v>1</v>
      </c>
      <c r="H48">
        <f t="shared" si="0"/>
        <v>0.9</v>
      </c>
      <c r="I48">
        <v>5</v>
      </c>
      <c r="J48">
        <v>0</v>
      </c>
      <c r="K48">
        <f t="shared" si="1"/>
        <v>1</v>
      </c>
      <c r="L48">
        <v>5</v>
      </c>
      <c r="M48">
        <v>0</v>
      </c>
      <c r="N48">
        <f t="shared" si="2"/>
        <v>1</v>
      </c>
      <c r="O48">
        <v>39.78</v>
      </c>
    </row>
    <row r="49" spans="1:15">
      <c r="A49" t="s">
        <v>24</v>
      </c>
      <c r="B49">
        <v>3158</v>
      </c>
      <c r="C49" t="s">
        <v>28</v>
      </c>
      <c r="D49">
        <v>20180702</v>
      </c>
      <c r="E49">
        <v>183</v>
      </c>
      <c r="F49">
        <v>10</v>
      </c>
      <c r="G49">
        <v>0</v>
      </c>
      <c r="H49">
        <f t="shared" si="0"/>
        <v>1</v>
      </c>
      <c r="I49">
        <v>5</v>
      </c>
      <c r="J49">
        <v>0</v>
      </c>
      <c r="K49">
        <f t="shared" si="1"/>
        <v>1</v>
      </c>
      <c r="L49">
        <v>5</v>
      </c>
      <c r="M49">
        <v>0</v>
      </c>
      <c r="N49">
        <f t="shared" si="2"/>
        <v>1</v>
      </c>
      <c r="O49">
        <v>33.800000000000004</v>
      </c>
    </row>
    <row r="50" spans="1:15">
      <c r="A50" t="s">
        <v>1</v>
      </c>
      <c r="B50">
        <v>3161</v>
      </c>
      <c r="C50" t="s">
        <v>27</v>
      </c>
      <c r="D50">
        <v>20180706</v>
      </c>
      <c r="E50">
        <v>187</v>
      </c>
      <c r="F50">
        <v>10</v>
      </c>
      <c r="G50">
        <v>0</v>
      </c>
      <c r="H50">
        <f t="shared" si="0"/>
        <v>1</v>
      </c>
      <c r="I50">
        <v>5</v>
      </c>
      <c r="J50">
        <v>0</v>
      </c>
      <c r="K50">
        <f t="shared" si="1"/>
        <v>1</v>
      </c>
      <c r="L50">
        <v>5</v>
      </c>
      <c r="M50">
        <v>0</v>
      </c>
      <c r="N50">
        <f t="shared" si="2"/>
        <v>1</v>
      </c>
      <c r="O50">
        <v>48.879999999999995</v>
      </c>
    </row>
    <row r="51" spans="1:15">
      <c r="A51" t="s">
        <v>2</v>
      </c>
      <c r="B51">
        <v>3147</v>
      </c>
      <c r="C51" t="s">
        <v>27</v>
      </c>
      <c r="D51">
        <v>20180706</v>
      </c>
      <c r="E51">
        <v>187</v>
      </c>
      <c r="F51">
        <v>10</v>
      </c>
      <c r="G51">
        <v>0</v>
      </c>
      <c r="H51">
        <f t="shared" si="0"/>
        <v>1</v>
      </c>
      <c r="I51">
        <v>5</v>
      </c>
      <c r="J51">
        <v>0</v>
      </c>
      <c r="K51">
        <f t="shared" si="1"/>
        <v>1</v>
      </c>
      <c r="L51">
        <v>5</v>
      </c>
      <c r="M51">
        <v>0</v>
      </c>
      <c r="N51">
        <f t="shared" si="2"/>
        <v>1</v>
      </c>
      <c r="O51">
        <v>51.480000000000004</v>
      </c>
    </row>
    <row r="52" spans="1:15">
      <c r="A52" t="s">
        <v>3</v>
      </c>
      <c r="B52">
        <v>3144</v>
      </c>
      <c r="C52" t="s">
        <v>27</v>
      </c>
      <c r="D52">
        <v>20180706</v>
      </c>
      <c r="E52">
        <v>187</v>
      </c>
      <c r="F52">
        <v>4</v>
      </c>
      <c r="G52">
        <v>0</v>
      </c>
      <c r="H52">
        <f t="shared" si="0"/>
        <v>1</v>
      </c>
      <c r="I52">
        <v>5</v>
      </c>
      <c r="J52">
        <v>0</v>
      </c>
      <c r="K52">
        <f t="shared" si="1"/>
        <v>1</v>
      </c>
      <c r="L52">
        <v>5</v>
      </c>
      <c r="M52">
        <v>0</v>
      </c>
      <c r="N52">
        <f t="shared" si="2"/>
        <v>1</v>
      </c>
      <c r="O52">
        <v>48.620000000000005</v>
      </c>
    </row>
    <row r="53" spans="1:15">
      <c r="A53" t="s">
        <v>4</v>
      </c>
      <c r="B53">
        <v>3156</v>
      </c>
      <c r="C53" t="s">
        <v>27</v>
      </c>
      <c r="D53">
        <v>20180706</v>
      </c>
      <c r="E53">
        <v>187</v>
      </c>
      <c r="F53">
        <v>10</v>
      </c>
      <c r="G53">
        <v>0</v>
      </c>
      <c r="H53">
        <f t="shared" si="0"/>
        <v>1</v>
      </c>
      <c r="I53">
        <v>5</v>
      </c>
      <c r="J53">
        <v>0</v>
      </c>
      <c r="K53">
        <f t="shared" si="1"/>
        <v>1</v>
      </c>
      <c r="L53">
        <v>5</v>
      </c>
      <c r="M53">
        <v>0</v>
      </c>
      <c r="N53">
        <f t="shared" si="2"/>
        <v>1</v>
      </c>
      <c r="O53">
        <v>49.14</v>
      </c>
    </row>
    <row r="54" spans="1:15">
      <c r="A54" t="s">
        <v>5</v>
      </c>
      <c r="B54">
        <v>3154</v>
      </c>
      <c r="C54" t="s">
        <v>27</v>
      </c>
      <c r="D54">
        <v>20180706</v>
      </c>
      <c r="E54">
        <v>187</v>
      </c>
      <c r="F54">
        <v>9</v>
      </c>
      <c r="G54">
        <v>1</v>
      </c>
      <c r="H54">
        <f t="shared" si="0"/>
        <v>0.9</v>
      </c>
      <c r="I54">
        <v>5</v>
      </c>
      <c r="J54">
        <v>0</v>
      </c>
      <c r="K54">
        <f t="shared" si="1"/>
        <v>1</v>
      </c>
      <c r="L54">
        <v>5</v>
      </c>
      <c r="M54">
        <v>0</v>
      </c>
      <c r="N54">
        <f t="shared" si="2"/>
        <v>1</v>
      </c>
      <c r="O54">
        <v>50.18</v>
      </c>
    </row>
    <row r="55" spans="1:15">
      <c r="A55" t="s">
        <v>6</v>
      </c>
      <c r="B55">
        <v>3143</v>
      </c>
      <c r="C55" t="s">
        <v>27</v>
      </c>
      <c r="D55">
        <v>20180706</v>
      </c>
      <c r="E55">
        <v>187</v>
      </c>
      <c r="F55">
        <v>8</v>
      </c>
      <c r="G55">
        <v>2</v>
      </c>
      <c r="H55">
        <f t="shared" si="0"/>
        <v>0.8</v>
      </c>
      <c r="I55">
        <v>5</v>
      </c>
      <c r="J55">
        <v>0</v>
      </c>
      <c r="K55">
        <f t="shared" si="1"/>
        <v>1</v>
      </c>
      <c r="L55">
        <v>4</v>
      </c>
      <c r="M55">
        <v>1</v>
      </c>
      <c r="N55">
        <f t="shared" si="2"/>
        <v>0.8</v>
      </c>
      <c r="O55">
        <v>48.36</v>
      </c>
    </row>
    <row r="56" spans="1:15">
      <c r="A56" t="s">
        <v>7</v>
      </c>
      <c r="B56">
        <v>3146</v>
      </c>
      <c r="C56" t="s">
        <v>27</v>
      </c>
      <c r="D56">
        <v>20180706</v>
      </c>
      <c r="E56">
        <v>187</v>
      </c>
      <c r="F56">
        <v>8</v>
      </c>
      <c r="G56">
        <v>2</v>
      </c>
      <c r="H56">
        <f t="shared" si="0"/>
        <v>0.8</v>
      </c>
      <c r="I56">
        <v>5</v>
      </c>
      <c r="J56">
        <v>0</v>
      </c>
      <c r="K56">
        <f t="shared" si="1"/>
        <v>1</v>
      </c>
      <c r="L56">
        <v>5</v>
      </c>
      <c r="M56">
        <v>0</v>
      </c>
      <c r="N56">
        <f t="shared" si="2"/>
        <v>1</v>
      </c>
      <c r="O56">
        <v>42.379999999999995</v>
      </c>
    </row>
    <row r="57" spans="1:15">
      <c r="A57" t="s">
        <v>8</v>
      </c>
      <c r="B57">
        <v>3151</v>
      </c>
      <c r="C57" t="s">
        <v>27</v>
      </c>
      <c r="D57">
        <v>20180706</v>
      </c>
      <c r="E57">
        <v>187</v>
      </c>
      <c r="F57">
        <v>8</v>
      </c>
      <c r="G57">
        <v>0</v>
      </c>
      <c r="H57">
        <f t="shared" si="0"/>
        <v>1</v>
      </c>
      <c r="I57">
        <v>5</v>
      </c>
      <c r="J57">
        <v>0</v>
      </c>
      <c r="K57">
        <f t="shared" si="1"/>
        <v>1</v>
      </c>
      <c r="L57">
        <v>5</v>
      </c>
      <c r="M57">
        <v>0</v>
      </c>
      <c r="N57">
        <f t="shared" si="2"/>
        <v>1</v>
      </c>
      <c r="O57">
        <v>56.16</v>
      </c>
    </row>
    <row r="58" spans="1:15">
      <c r="A58" t="s">
        <v>9</v>
      </c>
      <c r="B58">
        <v>3153</v>
      </c>
      <c r="C58" t="s">
        <v>27</v>
      </c>
      <c r="D58">
        <v>20180706</v>
      </c>
      <c r="E58">
        <v>187</v>
      </c>
      <c r="F58">
        <v>10</v>
      </c>
      <c r="G58">
        <v>0</v>
      </c>
      <c r="H58">
        <f t="shared" si="0"/>
        <v>1</v>
      </c>
      <c r="I58">
        <v>5</v>
      </c>
      <c r="J58">
        <v>0</v>
      </c>
      <c r="K58">
        <f t="shared" si="1"/>
        <v>1</v>
      </c>
      <c r="L58">
        <v>5</v>
      </c>
      <c r="M58">
        <v>0</v>
      </c>
      <c r="N58">
        <f t="shared" si="2"/>
        <v>1</v>
      </c>
      <c r="O58">
        <v>58.24</v>
      </c>
    </row>
    <row r="59" spans="1:15">
      <c r="A59" t="s">
        <v>10</v>
      </c>
      <c r="B59">
        <v>3145</v>
      </c>
      <c r="C59" t="s">
        <v>27</v>
      </c>
      <c r="D59">
        <v>20180706</v>
      </c>
      <c r="E59">
        <v>187</v>
      </c>
      <c r="F59">
        <v>10</v>
      </c>
      <c r="G59">
        <v>0</v>
      </c>
      <c r="H59">
        <f t="shared" si="0"/>
        <v>1</v>
      </c>
      <c r="I59">
        <v>5</v>
      </c>
      <c r="J59">
        <v>0</v>
      </c>
      <c r="K59">
        <f t="shared" si="1"/>
        <v>1</v>
      </c>
      <c r="L59">
        <v>5</v>
      </c>
      <c r="M59">
        <v>0</v>
      </c>
      <c r="N59">
        <f t="shared" si="2"/>
        <v>1</v>
      </c>
      <c r="O59">
        <v>44.720000000000006</v>
      </c>
    </row>
    <row r="60" spans="1:15">
      <c r="A60" t="s">
        <v>11</v>
      </c>
      <c r="B60">
        <v>3152</v>
      </c>
      <c r="C60" t="s">
        <v>27</v>
      </c>
      <c r="D60">
        <v>20180706</v>
      </c>
      <c r="E60">
        <v>187</v>
      </c>
      <c r="F60">
        <v>10</v>
      </c>
      <c r="G60">
        <v>0</v>
      </c>
      <c r="H60">
        <f t="shared" si="0"/>
        <v>1</v>
      </c>
      <c r="I60">
        <v>5</v>
      </c>
      <c r="J60">
        <v>0</v>
      </c>
      <c r="K60">
        <f t="shared" si="1"/>
        <v>1</v>
      </c>
      <c r="L60">
        <v>5</v>
      </c>
      <c r="M60">
        <v>0</v>
      </c>
      <c r="N60">
        <f t="shared" si="2"/>
        <v>1</v>
      </c>
      <c r="O60">
        <v>36.92</v>
      </c>
    </row>
    <row r="61" spans="1:15">
      <c r="A61" t="s">
        <v>12</v>
      </c>
      <c r="B61">
        <v>3148</v>
      </c>
      <c r="C61" t="s">
        <v>27</v>
      </c>
      <c r="D61">
        <v>20180706</v>
      </c>
      <c r="E61">
        <v>187</v>
      </c>
      <c r="F61">
        <v>9</v>
      </c>
      <c r="G61">
        <v>0</v>
      </c>
      <c r="H61">
        <f t="shared" si="0"/>
        <v>1</v>
      </c>
      <c r="I61">
        <v>5</v>
      </c>
      <c r="J61">
        <v>0</v>
      </c>
      <c r="K61">
        <f t="shared" si="1"/>
        <v>1</v>
      </c>
      <c r="L61">
        <v>5</v>
      </c>
      <c r="M61">
        <v>0</v>
      </c>
      <c r="N61">
        <f t="shared" si="2"/>
        <v>1</v>
      </c>
      <c r="O61">
        <v>44.2</v>
      </c>
    </row>
    <row r="62" spans="1:15">
      <c r="A62" t="s">
        <v>13</v>
      </c>
      <c r="B62">
        <v>3165</v>
      </c>
      <c r="C62" t="s">
        <v>28</v>
      </c>
      <c r="D62">
        <v>20180706</v>
      </c>
      <c r="E62">
        <v>187</v>
      </c>
      <c r="F62">
        <v>3</v>
      </c>
      <c r="G62">
        <v>7</v>
      </c>
      <c r="H62">
        <f t="shared" si="0"/>
        <v>0.3</v>
      </c>
      <c r="I62">
        <v>5</v>
      </c>
      <c r="J62">
        <v>0</v>
      </c>
      <c r="K62">
        <f t="shared" si="1"/>
        <v>1</v>
      </c>
      <c r="L62">
        <v>4</v>
      </c>
      <c r="M62">
        <v>1</v>
      </c>
      <c r="N62">
        <f t="shared" si="2"/>
        <v>0.8</v>
      </c>
      <c r="O62">
        <v>50.44</v>
      </c>
    </row>
    <row r="63" spans="1:15">
      <c r="A63" t="s">
        <v>14</v>
      </c>
      <c r="B63">
        <v>3159</v>
      </c>
      <c r="C63" t="s">
        <v>28</v>
      </c>
      <c r="D63">
        <v>20180706</v>
      </c>
      <c r="E63">
        <v>187</v>
      </c>
      <c r="F63">
        <v>8</v>
      </c>
      <c r="G63">
        <v>0</v>
      </c>
      <c r="H63">
        <f t="shared" si="0"/>
        <v>1</v>
      </c>
      <c r="I63">
        <v>5</v>
      </c>
      <c r="J63">
        <v>0</v>
      </c>
      <c r="K63">
        <f t="shared" si="1"/>
        <v>1</v>
      </c>
      <c r="L63">
        <v>5</v>
      </c>
      <c r="M63">
        <v>0</v>
      </c>
      <c r="N63">
        <f t="shared" si="2"/>
        <v>1</v>
      </c>
      <c r="O63">
        <v>52.52</v>
      </c>
    </row>
    <row r="64" spans="1:15">
      <c r="A64" t="s">
        <v>15</v>
      </c>
      <c r="B64">
        <v>3166</v>
      </c>
      <c r="C64" t="s">
        <v>28</v>
      </c>
      <c r="D64">
        <v>20180706</v>
      </c>
      <c r="E64">
        <v>187</v>
      </c>
      <c r="F64">
        <v>5</v>
      </c>
      <c r="G64">
        <v>5</v>
      </c>
      <c r="H64">
        <f t="shared" si="0"/>
        <v>0.5</v>
      </c>
      <c r="I64">
        <v>5</v>
      </c>
      <c r="J64">
        <v>0</v>
      </c>
      <c r="K64">
        <f t="shared" si="1"/>
        <v>1</v>
      </c>
      <c r="L64">
        <v>5</v>
      </c>
      <c r="M64">
        <v>0</v>
      </c>
      <c r="N64">
        <f t="shared" si="2"/>
        <v>1</v>
      </c>
      <c r="O64">
        <v>55.64</v>
      </c>
    </row>
    <row r="65" spans="1:15">
      <c r="A65" t="s">
        <v>16</v>
      </c>
      <c r="B65">
        <v>3149</v>
      </c>
      <c r="C65" t="s">
        <v>28</v>
      </c>
      <c r="D65">
        <v>20180706</v>
      </c>
      <c r="E65">
        <v>187</v>
      </c>
      <c r="F65">
        <v>8</v>
      </c>
      <c r="G65">
        <v>1</v>
      </c>
      <c r="H65">
        <f t="shared" si="0"/>
        <v>0.88888888888888884</v>
      </c>
      <c r="I65">
        <v>5</v>
      </c>
      <c r="J65">
        <v>0</v>
      </c>
      <c r="K65">
        <f t="shared" si="1"/>
        <v>1</v>
      </c>
      <c r="L65">
        <v>4</v>
      </c>
      <c r="M65">
        <v>0</v>
      </c>
      <c r="N65">
        <f t="shared" si="2"/>
        <v>1</v>
      </c>
      <c r="O65">
        <v>45.5</v>
      </c>
    </row>
    <row r="66" spans="1:15">
      <c r="A66" t="s">
        <v>17</v>
      </c>
      <c r="B66">
        <v>3162</v>
      </c>
      <c r="C66" t="s">
        <v>28</v>
      </c>
      <c r="D66">
        <v>20180706</v>
      </c>
      <c r="E66">
        <v>187</v>
      </c>
      <c r="F66">
        <v>2</v>
      </c>
      <c r="G66">
        <v>8</v>
      </c>
      <c r="H66">
        <f t="shared" si="0"/>
        <v>0.2</v>
      </c>
      <c r="I66">
        <v>1</v>
      </c>
      <c r="J66">
        <v>4</v>
      </c>
      <c r="K66">
        <f t="shared" si="1"/>
        <v>0.2</v>
      </c>
      <c r="L66">
        <v>2</v>
      </c>
      <c r="M66">
        <v>3</v>
      </c>
      <c r="N66">
        <f t="shared" si="2"/>
        <v>0.4</v>
      </c>
      <c r="O66">
        <v>50.96</v>
      </c>
    </row>
    <row r="67" spans="1:15">
      <c r="A67" t="s">
        <v>18</v>
      </c>
      <c r="B67">
        <v>3155</v>
      </c>
      <c r="C67" t="s">
        <v>28</v>
      </c>
      <c r="D67">
        <v>20180706</v>
      </c>
      <c r="E67">
        <v>187</v>
      </c>
      <c r="F67">
        <v>5</v>
      </c>
      <c r="G67">
        <v>4</v>
      </c>
      <c r="H67">
        <f t="shared" ref="H67:H147" si="3">F67/(F67+G67)</f>
        <v>0.55555555555555558</v>
      </c>
      <c r="I67">
        <v>2</v>
      </c>
      <c r="J67">
        <v>3</v>
      </c>
      <c r="K67">
        <f t="shared" ref="K67:K139" si="4">I67/(I67+J67)</f>
        <v>0.4</v>
      </c>
      <c r="L67">
        <v>0</v>
      </c>
      <c r="M67">
        <v>5</v>
      </c>
      <c r="N67">
        <f t="shared" ref="N67:N146" si="5">L67/(L67+M67)</f>
        <v>0</v>
      </c>
      <c r="O67">
        <v>51.22</v>
      </c>
    </row>
    <row r="68" spans="1:15">
      <c r="A68" t="s">
        <v>19</v>
      </c>
      <c r="B68">
        <v>3157</v>
      </c>
      <c r="C68" t="s">
        <v>28</v>
      </c>
      <c r="D68">
        <v>20180706</v>
      </c>
      <c r="E68">
        <v>187</v>
      </c>
      <c r="F68">
        <v>9</v>
      </c>
      <c r="G68">
        <v>0</v>
      </c>
      <c r="H68">
        <f t="shared" si="3"/>
        <v>1</v>
      </c>
      <c r="I68">
        <v>5</v>
      </c>
      <c r="J68">
        <v>0</v>
      </c>
      <c r="K68">
        <f t="shared" si="4"/>
        <v>1</v>
      </c>
      <c r="L68">
        <v>5</v>
      </c>
      <c r="M68">
        <v>0</v>
      </c>
      <c r="N68">
        <f t="shared" si="5"/>
        <v>1</v>
      </c>
      <c r="O68">
        <v>51.220000000000006</v>
      </c>
    </row>
    <row r="69" spans="1:15">
      <c r="A69" t="s">
        <v>20</v>
      </c>
      <c r="B69">
        <v>3160</v>
      </c>
      <c r="C69" t="s">
        <v>28</v>
      </c>
      <c r="D69">
        <v>20180706</v>
      </c>
      <c r="E69">
        <v>187</v>
      </c>
      <c r="F69">
        <v>6</v>
      </c>
      <c r="G69">
        <v>4</v>
      </c>
      <c r="H69">
        <f t="shared" si="3"/>
        <v>0.6</v>
      </c>
      <c r="I69">
        <v>5</v>
      </c>
      <c r="J69">
        <v>0</v>
      </c>
      <c r="K69">
        <f t="shared" si="4"/>
        <v>1</v>
      </c>
      <c r="L69">
        <v>5</v>
      </c>
      <c r="M69">
        <v>0</v>
      </c>
      <c r="N69">
        <f t="shared" si="5"/>
        <v>1</v>
      </c>
      <c r="O69">
        <v>48.620000000000005</v>
      </c>
    </row>
    <row r="70" spans="1:15">
      <c r="A70" t="s">
        <v>21</v>
      </c>
      <c r="B70">
        <v>3163</v>
      </c>
      <c r="C70" t="s">
        <v>28</v>
      </c>
      <c r="D70">
        <v>20180706</v>
      </c>
      <c r="E70">
        <v>187</v>
      </c>
      <c r="F70">
        <v>5</v>
      </c>
      <c r="G70">
        <v>4</v>
      </c>
      <c r="H70">
        <f t="shared" si="3"/>
        <v>0.55555555555555558</v>
      </c>
      <c r="I70">
        <v>5</v>
      </c>
      <c r="J70">
        <v>0</v>
      </c>
      <c r="K70">
        <f t="shared" si="4"/>
        <v>1</v>
      </c>
      <c r="L70">
        <v>5</v>
      </c>
      <c r="M70">
        <v>0</v>
      </c>
      <c r="N70">
        <f t="shared" si="5"/>
        <v>1</v>
      </c>
      <c r="O70">
        <v>44.980000000000004</v>
      </c>
    </row>
    <row r="71" spans="1:15">
      <c r="A71" t="s">
        <v>22</v>
      </c>
      <c r="B71">
        <v>3164</v>
      </c>
      <c r="C71" t="s">
        <v>28</v>
      </c>
      <c r="D71">
        <v>20180706</v>
      </c>
      <c r="E71">
        <v>187</v>
      </c>
      <c r="F71">
        <v>5</v>
      </c>
      <c r="G71">
        <v>5</v>
      </c>
      <c r="H71">
        <f t="shared" si="3"/>
        <v>0.5</v>
      </c>
      <c r="I71">
        <v>5</v>
      </c>
      <c r="J71">
        <v>0</v>
      </c>
      <c r="K71">
        <f t="shared" si="4"/>
        <v>1</v>
      </c>
      <c r="L71">
        <v>5</v>
      </c>
      <c r="M71">
        <v>0</v>
      </c>
      <c r="N71">
        <f t="shared" si="5"/>
        <v>1</v>
      </c>
      <c r="O71">
        <v>43.42</v>
      </c>
    </row>
    <row r="72" spans="1:15">
      <c r="A72" t="s">
        <v>23</v>
      </c>
      <c r="B72">
        <v>3150</v>
      </c>
      <c r="C72" t="s">
        <v>28</v>
      </c>
      <c r="D72">
        <v>20180706</v>
      </c>
      <c r="E72">
        <v>187</v>
      </c>
      <c r="F72">
        <v>9</v>
      </c>
      <c r="G72">
        <v>1</v>
      </c>
      <c r="H72">
        <f t="shared" si="3"/>
        <v>0.9</v>
      </c>
      <c r="I72">
        <v>5</v>
      </c>
      <c r="J72">
        <v>0</v>
      </c>
      <c r="K72">
        <f t="shared" si="4"/>
        <v>1</v>
      </c>
      <c r="L72">
        <v>5</v>
      </c>
      <c r="M72">
        <v>0</v>
      </c>
      <c r="N72">
        <f t="shared" si="5"/>
        <v>1</v>
      </c>
      <c r="O72">
        <v>39.78</v>
      </c>
    </row>
    <row r="73" spans="1:15">
      <c r="A73" t="s">
        <v>24</v>
      </c>
      <c r="B73">
        <v>3158</v>
      </c>
      <c r="C73" t="s">
        <v>28</v>
      </c>
      <c r="D73">
        <v>20180706</v>
      </c>
      <c r="E73">
        <v>187</v>
      </c>
      <c r="F73">
        <v>10</v>
      </c>
      <c r="G73">
        <v>0</v>
      </c>
      <c r="H73">
        <f t="shared" si="3"/>
        <v>1</v>
      </c>
      <c r="I73">
        <v>5</v>
      </c>
      <c r="J73">
        <v>0</v>
      </c>
      <c r="K73">
        <f t="shared" si="4"/>
        <v>1</v>
      </c>
      <c r="L73">
        <v>5</v>
      </c>
      <c r="M73">
        <v>0</v>
      </c>
      <c r="N73">
        <f t="shared" si="5"/>
        <v>1</v>
      </c>
      <c r="O73">
        <v>33.800000000000004</v>
      </c>
    </row>
    <row r="74" spans="1:15">
      <c r="A74" t="s">
        <v>13</v>
      </c>
      <c r="B74">
        <v>3165</v>
      </c>
      <c r="C74" t="s">
        <v>28</v>
      </c>
      <c r="D74">
        <v>20180716</v>
      </c>
      <c r="E74">
        <v>197</v>
      </c>
      <c r="F74">
        <v>4</v>
      </c>
      <c r="G74">
        <v>6</v>
      </c>
      <c r="H74">
        <f t="shared" si="3"/>
        <v>0.4</v>
      </c>
      <c r="I74">
        <v>4</v>
      </c>
      <c r="J74">
        <v>1</v>
      </c>
      <c r="K74">
        <f t="shared" si="4"/>
        <v>0.8</v>
      </c>
      <c r="L74">
        <v>5</v>
      </c>
      <c r="M74">
        <v>0</v>
      </c>
      <c r="N74">
        <f t="shared" si="5"/>
        <v>1</v>
      </c>
      <c r="O74">
        <v>50.44</v>
      </c>
    </row>
    <row r="75" spans="1:15">
      <c r="A75" t="s">
        <v>14</v>
      </c>
      <c r="B75">
        <v>3159</v>
      </c>
      <c r="C75" t="s">
        <v>28</v>
      </c>
      <c r="D75">
        <v>20180716</v>
      </c>
      <c r="E75">
        <v>197</v>
      </c>
      <c r="F75">
        <v>10</v>
      </c>
      <c r="G75">
        <v>0</v>
      </c>
      <c r="H75">
        <f t="shared" si="3"/>
        <v>1</v>
      </c>
      <c r="I75">
        <v>4</v>
      </c>
      <c r="J75">
        <v>1</v>
      </c>
      <c r="K75">
        <f t="shared" si="4"/>
        <v>0.8</v>
      </c>
      <c r="L75">
        <v>5</v>
      </c>
      <c r="M75">
        <v>0</v>
      </c>
      <c r="N75">
        <f t="shared" si="5"/>
        <v>1</v>
      </c>
      <c r="O75">
        <v>52.52</v>
      </c>
    </row>
    <row r="76" spans="1:15">
      <c r="A76" t="s">
        <v>15</v>
      </c>
      <c r="B76">
        <v>3166</v>
      </c>
      <c r="C76" t="s">
        <v>28</v>
      </c>
      <c r="D76">
        <v>20180716</v>
      </c>
      <c r="E76">
        <v>197</v>
      </c>
      <c r="F76">
        <v>5</v>
      </c>
      <c r="G76">
        <v>5</v>
      </c>
      <c r="H76">
        <f t="shared" si="3"/>
        <v>0.5</v>
      </c>
      <c r="I76">
        <v>5</v>
      </c>
      <c r="J76">
        <v>0</v>
      </c>
      <c r="K76">
        <f t="shared" si="4"/>
        <v>1</v>
      </c>
      <c r="L76">
        <v>5</v>
      </c>
      <c r="M76">
        <v>0</v>
      </c>
      <c r="N76">
        <f t="shared" si="5"/>
        <v>1</v>
      </c>
      <c r="O76">
        <v>55.64</v>
      </c>
    </row>
    <row r="77" spans="1:15">
      <c r="A77" t="s">
        <v>16</v>
      </c>
      <c r="B77">
        <v>3149</v>
      </c>
      <c r="C77" t="s">
        <v>28</v>
      </c>
      <c r="D77">
        <v>20180716</v>
      </c>
      <c r="E77">
        <v>197</v>
      </c>
      <c r="F77">
        <v>9</v>
      </c>
      <c r="G77">
        <v>1</v>
      </c>
      <c r="H77">
        <f t="shared" si="3"/>
        <v>0.9</v>
      </c>
      <c r="I77">
        <v>5</v>
      </c>
      <c r="J77">
        <v>0</v>
      </c>
      <c r="K77">
        <f t="shared" si="4"/>
        <v>1</v>
      </c>
      <c r="L77">
        <v>4</v>
      </c>
      <c r="M77">
        <v>0</v>
      </c>
      <c r="N77">
        <f t="shared" si="5"/>
        <v>1</v>
      </c>
      <c r="O77">
        <v>45.5</v>
      </c>
    </row>
    <row r="78" spans="1:15">
      <c r="A78" t="s">
        <v>17</v>
      </c>
      <c r="B78">
        <v>3162</v>
      </c>
      <c r="C78" t="s">
        <v>28</v>
      </c>
      <c r="D78">
        <v>20180716</v>
      </c>
      <c r="E78">
        <v>197</v>
      </c>
      <c r="F78">
        <v>2</v>
      </c>
      <c r="G78">
        <v>8</v>
      </c>
      <c r="H78">
        <f t="shared" si="3"/>
        <v>0.2</v>
      </c>
      <c r="I78">
        <v>1</v>
      </c>
      <c r="J78">
        <v>4</v>
      </c>
      <c r="K78">
        <f t="shared" si="4"/>
        <v>0.2</v>
      </c>
      <c r="L78">
        <v>2</v>
      </c>
      <c r="M78">
        <v>3</v>
      </c>
      <c r="N78">
        <f t="shared" si="5"/>
        <v>0.4</v>
      </c>
      <c r="O78">
        <v>50.96</v>
      </c>
    </row>
    <row r="79" spans="1:15">
      <c r="A79" t="s">
        <v>18</v>
      </c>
      <c r="B79">
        <v>3155</v>
      </c>
      <c r="C79" t="s">
        <v>28</v>
      </c>
      <c r="D79">
        <v>20180716</v>
      </c>
      <c r="E79">
        <v>197</v>
      </c>
      <c r="F79">
        <v>5</v>
      </c>
      <c r="G79">
        <v>5</v>
      </c>
      <c r="H79">
        <f t="shared" si="3"/>
        <v>0.5</v>
      </c>
      <c r="I79">
        <v>0</v>
      </c>
      <c r="J79">
        <v>5</v>
      </c>
      <c r="K79">
        <f t="shared" si="4"/>
        <v>0</v>
      </c>
      <c r="L79">
        <v>0</v>
      </c>
      <c r="M79">
        <v>4</v>
      </c>
      <c r="N79">
        <f t="shared" si="5"/>
        <v>0</v>
      </c>
      <c r="O79">
        <v>51.22</v>
      </c>
    </row>
    <row r="80" spans="1:15">
      <c r="A80" t="s">
        <v>19</v>
      </c>
      <c r="B80">
        <v>3157</v>
      </c>
      <c r="C80" t="s">
        <v>28</v>
      </c>
      <c r="D80">
        <v>20180716</v>
      </c>
      <c r="E80">
        <v>197</v>
      </c>
      <c r="F80">
        <v>9</v>
      </c>
      <c r="G80">
        <v>0</v>
      </c>
      <c r="H80">
        <f t="shared" si="3"/>
        <v>1</v>
      </c>
      <c r="I80">
        <v>5</v>
      </c>
      <c r="J80">
        <v>0</v>
      </c>
      <c r="K80">
        <f t="shared" si="4"/>
        <v>1</v>
      </c>
      <c r="L80">
        <v>5</v>
      </c>
      <c r="M80">
        <v>0</v>
      </c>
      <c r="N80">
        <f t="shared" si="5"/>
        <v>1</v>
      </c>
      <c r="O80">
        <v>51.220000000000006</v>
      </c>
    </row>
    <row r="81" spans="1:15">
      <c r="A81" t="s">
        <v>20</v>
      </c>
      <c r="B81">
        <v>3160</v>
      </c>
      <c r="C81" t="s">
        <v>28</v>
      </c>
      <c r="D81">
        <v>20180716</v>
      </c>
      <c r="E81">
        <v>197</v>
      </c>
      <c r="F81">
        <v>6</v>
      </c>
      <c r="G81">
        <v>3</v>
      </c>
      <c r="H81">
        <f t="shared" si="3"/>
        <v>0.66666666666666663</v>
      </c>
      <c r="I81">
        <v>5</v>
      </c>
      <c r="J81">
        <v>0</v>
      </c>
      <c r="K81">
        <f t="shared" si="4"/>
        <v>1</v>
      </c>
      <c r="L81">
        <v>5</v>
      </c>
      <c r="M81">
        <v>0</v>
      </c>
      <c r="N81">
        <f t="shared" si="5"/>
        <v>1</v>
      </c>
      <c r="O81">
        <v>48.620000000000005</v>
      </c>
    </row>
    <row r="82" spans="1:15">
      <c r="A82" t="s">
        <v>21</v>
      </c>
      <c r="B82">
        <v>3163</v>
      </c>
      <c r="C82" t="s">
        <v>28</v>
      </c>
      <c r="D82">
        <v>20180716</v>
      </c>
      <c r="E82">
        <v>197</v>
      </c>
      <c r="F82">
        <v>6</v>
      </c>
      <c r="G82">
        <v>4</v>
      </c>
      <c r="H82">
        <f t="shared" si="3"/>
        <v>0.6</v>
      </c>
      <c r="I82">
        <v>5</v>
      </c>
      <c r="J82">
        <v>0</v>
      </c>
      <c r="K82">
        <f t="shared" si="4"/>
        <v>1</v>
      </c>
      <c r="L82">
        <v>4</v>
      </c>
      <c r="M82">
        <v>1</v>
      </c>
      <c r="N82">
        <f t="shared" si="5"/>
        <v>0.8</v>
      </c>
      <c r="O82">
        <v>44.980000000000004</v>
      </c>
    </row>
    <row r="83" spans="1:15">
      <c r="A83" t="s">
        <v>22</v>
      </c>
      <c r="B83">
        <v>3164</v>
      </c>
      <c r="C83" t="s">
        <v>28</v>
      </c>
      <c r="D83">
        <v>20180716</v>
      </c>
      <c r="E83">
        <v>197</v>
      </c>
      <c r="F83">
        <v>8</v>
      </c>
      <c r="G83">
        <v>4</v>
      </c>
      <c r="H83">
        <f t="shared" si="3"/>
        <v>0.66666666666666663</v>
      </c>
      <c r="I83">
        <v>5</v>
      </c>
      <c r="J83">
        <v>0</v>
      </c>
      <c r="K83">
        <f t="shared" si="4"/>
        <v>1</v>
      </c>
      <c r="L83">
        <v>5</v>
      </c>
      <c r="M83">
        <v>0</v>
      </c>
      <c r="N83">
        <f t="shared" si="5"/>
        <v>1</v>
      </c>
      <c r="O83">
        <v>43.42</v>
      </c>
    </row>
    <row r="84" spans="1:15">
      <c r="A84" t="s">
        <v>23</v>
      </c>
      <c r="B84">
        <v>3150</v>
      </c>
      <c r="C84" t="s">
        <v>28</v>
      </c>
      <c r="D84">
        <v>20180716</v>
      </c>
      <c r="E84">
        <v>197</v>
      </c>
      <c r="F84">
        <v>9</v>
      </c>
      <c r="G84">
        <v>1</v>
      </c>
      <c r="H84">
        <f t="shared" si="3"/>
        <v>0.9</v>
      </c>
      <c r="I84">
        <v>4</v>
      </c>
      <c r="J84">
        <v>1</v>
      </c>
      <c r="K84">
        <f t="shared" si="4"/>
        <v>0.8</v>
      </c>
      <c r="L84">
        <v>5</v>
      </c>
      <c r="M84">
        <v>0</v>
      </c>
      <c r="N84">
        <f t="shared" si="5"/>
        <v>1</v>
      </c>
      <c r="O84">
        <v>39.78</v>
      </c>
    </row>
    <row r="85" spans="1:15">
      <c r="A85" t="s">
        <v>24</v>
      </c>
      <c r="B85">
        <v>3158</v>
      </c>
      <c r="C85" t="s">
        <v>28</v>
      </c>
      <c r="D85">
        <v>20180716</v>
      </c>
      <c r="E85">
        <v>197</v>
      </c>
      <c r="F85">
        <v>10</v>
      </c>
      <c r="G85">
        <v>0</v>
      </c>
      <c r="H85">
        <f t="shared" si="3"/>
        <v>1</v>
      </c>
      <c r="I85">
        <v>5</v>
      </c>
      <c r="J85">
        <v>0</v>
      </c>
      <c r="K85">
        <f t="shared" si="4"/>
        <v>1</v>
      </c>
      <c r="L85">
        <v>5</v>
      </c>
      <c r="M85">
        <v>0</v>
      </c>
      <c r="N85">
        <f t="shared" si="5"/>
        <v>1</v>
      </c>
      <c r="O85">
        <v>33.800000000000004</v>
      </c>
    </row>
    <row r="86" spans="1:15">
      <c r="A86" t="s">
        <v>1</v>
      </c>
      <c r="B86">
        <v>3161</v>
      </c>
      <c r="C86" t="s">
        <v>27</v>
      </c>
      <c r="D86">
        <v>20180716</v>
      </c>
      <c r="E86">
        <v>197</v>
      </c>
      <c r="F86">
        <v>10</v>
      </c>
      <c r="G86">
        <v>0</v>
      </c>
      <c r="H86">
        <f t="shared" si="3"/>
        <v>1</v>
      </c>
      <c r="I86">
        <v>5</v>
      </c>
      <c r="J86">
        <v>0</v>
      </c>
      <c r="K86">
        <f t="shared" si="4"/>
        <v>1</v>
      </c>
      <c r="L86">
        <v>5</v>
      </c>
      <c r="M86">
        <v>0</v>
      </c>
      <c r="N86">
        <f t="shared" si="5"/>
        <v>1</v>
      </c>
      <c r="O86">
        <v>48.879999999999995</v>
      </c>
    </row>
    <row r="87" spans="1:15">
      <c r="A87" t="s">
        <v>2</v>
      </c>
      <c r="B87">
        <v>3147</v>
      </c>
      <c r="C87" t="s">
        <v>27</v>
      </c>
      <c r="D87">
        <v>20180716</v>
      </c>
      <c r="E87">
        <v>197</v>
      </c>
      <c r="F87">
        <v>10</v>
      </c>
      <c r="G87">
        <v>0</v>
      </c>
      <c r="H87">
        <f t="shared" si="3"/>
        <v>1</v>
      </c>
      <c r="I87">
        <v>5</v>
      </c>
      <c r="J87">
        <v>0</v>
      </c>
      <c r="K87">
        <f t="shared" si="4"/>
        <v>1</v>
      </c>
      <c r="L87">
        <v>5</v>
      </c>
      <c r="M87">
        <v>0</v>
      </c>
      <c r="N87">
        <f t="shared" si="5"/>
        <v>1</v>
      </c>
      <c r="O87">
        <v>51.480000000000004</v>
      </c>
    </row>
    <row r="88" spans="1:15">
      <c r="A88" t="s">
        <v>3</v>
      </c>
      <c r="B88">
        <v>3144</v>
      </c>
      <c r="C88" t="s">
        <v>27</v>
      </c>
      <c r="D88">
        <v>20180716</v>
      </c>
      <c r="E88">
        <v>197</v>
      </c>
      <c r="F88">
        <v>4</v>
      </c>
      <c r="G88">
        <v>1</v>
      </c>
      <c r="H88">
        <f t="shared" si="3"/>
        <v>0.8</v>
      </c>
      <c r="I88">
        <v>5</v>
      </c>
      <c r="J88">
        <v>0</v>
      </c>
      <c r="K88">
        <f t="shared" si="4"/>
        <v>1</v>
      </c>
      <c r="L88">
        <v>5</v>
      </c>
      <c r="M88">
        <v>0</v>
      </c>
      <c r="N88">
        <f t="shared" si="5"/>
        <v>1</v>
      </c>
      <c r="O88">
        <v>48.620000000000005</v>
      </c>
    </row>
    <row r="89" spans="1:15">
      <c r="A89" t="s">
        <v>4</v>
      </c>
      <c r="B89">
        <v>3156</v>
      </c>
      <c r="C89" t="s">
        <v>27</v>
      </c>
      <c r="D89">
        <v>20180716</v>
      </c>
      <c r="E89">
        <v>197</v>
      </c>
      <c r="F89">
        <v>10</v>
      </c>
      <c r="G89">
        <v>0</v>
      </c>
      <c r="H89">
        <f t="shared" si="3"/>
        <v>1</v>
      </c>
      <c r="I89">
        <v>5</v>
      </c>
      <c r="J89">
        <v>0</v>
      </c>
      <c r="K89">
        <f t="shared" si="4"/>
        <v>1</v>
      </c>
      <c r="L89">
        <v>5</v>
      </c>
      <c r="M89">
        <v>0</v>
      </c>
      <c r="N89">
        <f t="shared" si="5"/>
        <v>1</v>
      </c>
      <c r="O89">
        <v>49.14</v>
      </c>
    </row>
    <row r="90" spans="1:15">
      <c r="A90" t="s">
        <v>5</v>
      </c>
      <c r="B90">
        <v>3154</v>
      </c>
      <c r="C90" t="s">
        <v>27</v>
      </c>
      <c r="D90">
        <v>20180716</v>
      </c>
      <c r="E90">
        <v>197</v>
      </c>
      <c r="F90">
        <v>9</v>
      </c>
      <c r="G90">
        <v>1</v>
      </c>
      <c r="H90">
        <f t="shared" si="3"/>
        <v>0.9</v>
      </c>
      <c r="I90">
        <v>5</v>
      </c>
      <c r="J90">
        <v>0</v>
      </c>
      <c r="K90">
        <f t="shared" si="4"/>
        <v>1</v>
      </c>
      <c r="L90">
        <v>5</v>
      </c>
      <c r="M90">
        <v>0</v>
      </c>
      <c r="N90">
        <f t="shared" si="5"/>
        <v>1</v>
      </c>
      <c r="O90">
        <v>50.18</v>
      </c>
    </row>
    <row r="91" spans="1:15">
      <c r="A91" t="s">
        <v>6</v>
      </c>
      <c r="B91">
        <v>3143</v>
      </c>
      <c r="C91" t="s">
        <v>27</v>
      </c>
      <c r="D91">
        <v>20180716</v>
      </c>
      <c r="E91">
        <v>197</v>
      </c>
      <c r="F91">
        <v>8</v>
      </c>
      <c r="G91">
        <v>0</v>
      </c>
      <c r="H91">
        <f t="shared" si="3"/>
        <v>1</v>
      </c>
      <c r="I91">
        <v>5</v>
      </c>
      <c r="J91">
        <v>0</v>
      </c>
      <c r="K91">
        <f t="shared" si="4"/>
        <v>1</v>
      </c>
      <c r="L91">
        <v>4</v>
      </c>
      <c r="M91">
        <v>1</v>
      </c>
      <c r="N91">
        <f t="shared" si="5"/>
        <v>0.8</v>
      </c>
      <c r="O91">
        <v>48.36</v>
      </c>
    </row>
    <row r="92" spans="1:15">
      <c r="A92" t="s">
        <v>7</v>
      </c>
      <c r="B92">
        <v>3146</v>
      </c>
      <c r="C92" t="s">
        <v>27</v>
      </c>
      <c r="D92">
        <v>20180716</v>
      </c>
      <c r="E92">
        <v>197</v>
      </c>
      <c r="F92">
        <v>8</v>
      </c>
      <c r="G92">
        <v>2</v>
      </c>
      <c r="H92">
        <f t="shared" si="3"/>
        <v>0.8</v>
      </c>
      <c r="I92">
        <v>5</v>
      </c>
      <c r="J92">
        <v>0</v>
      </c>
      <c r="K92">
        <f t="shared" si="4"/>
        <v>1</v>
      </c>
      <c r="L92">
        <v>5</v>
      </c>
      <c r="M92">
        <v>0</v>
      </c>
      <c r="N92">
        <f t="shared" si="5"/>
        <v>1</v>
      </c>
      <c r="O92">
        <v>42.379999999999995</v>
      </c>
    </row>
    <row r="93" spans="1:15">
      <c r="A93" t="s">
        <v>8</v>
      </c>
      <c r="B93">
        <v>3151</v>
      </c>
      <c r="C93" t="s">
        <v>27</v>
      </c>
      <c r="D93">
        <v>20180716</v>
      </c>
      <c r="E93">
        <v>197</v>
      </c>
      <c r="F93">
        <v>10</v>
      </c>
      <c r="G93">
        <v>0</v>
      </c>
      <c r="H93">
        <f t="shared" si="3"/>
        <v>1</v>
      </c>
      <c r="I93">
        <v>5</v>
      </c>
      <c r="J93">
        <v>0</v>
      </c>
      <c r="K93">
        <f t="shared" si="4"/>
        <v>1</v>
      </c>
      <c r="L93">
        <v>5</v>
      </c>
      <c r="M93">
        <v>0</v>
      </c>
      <c r="N93">
        <f t="shared" si="5"/>
        <v>1</v>
      </c>
      <c r="O93">
        <v>56.16</v>
      </c>
    </row>
    <row r="94" spans="1:15">
      <c r="A94" t="s">
        <v>9</v>
      </c>
      <c r="B94">
        <v>3153</v>
      </c>
      <c r="C94" t="s">
        <v>27</v>
      </c>
      <c r="D94">
        <v>20180716</v>
      </c>
      <c r="E94">
        <v>197</v>
      </c>
      <c r="F94">
        <v>10</v>
      </c>
      <c r="G94">
        <v>0</v>
      </c>
      <c r="H94">
        <f t="shared" si="3"/>
        <v>1</v>
      </c>
      <c r="I94">
        <v>5</v>
      </c>
      <c r="J94">
        <v>0</v>
      </c>
      <c r="K94">
        <f t="shared" si="4"/>
        <v>1</v>
      </c>
      <c r="L94">
        <v>5</v>
      </c>
      <c r="M94">
        <v>0</v>
      </c>
      <c r="N94">
        <f t="shared" si="5"/>
        <v>1</v>
      </c>
      <c r="O94">
        <v>58.24</v>
      </c>
    </row>
    <row r="95" spans="1:15">
      <c r="A95" t="s">
        <v>10</v>
      </c>
      <c r="B95">
        <v>3145</v>
      </c>
      <c r="C95" t="s">
        <v>27</v>
      </c>
      <c r="D95">
        <v>20180716</v>
      </c>
      <c r="E95">
        <v>197</v>
      </c>
      <c r="F95">
        <v>10</v>
      </c>
      <c r="G95">
        <v>0</v>
      </c>
      <c r="H95">
        <f t="shared" si="3"/>
        <v>1</v>
      </c>
      <c r="I95">
        <v>5</v>
      </c>
      <c r="J95">
        <v>0</v>
      </c>
      <c r="K95">
        <f t="shared" si="4"/>
        <v>1</v>
      </c>
      <c r="L95">
        <v>5</v>
      </c>
      <c r="M95">
        <v>0</v>
      </c>
      <c r="N95">
        <f t="shared" si="5"/>
        <v>1</v>
      </c>
      <c r="O95">
        <v>44.720000000000006</v>
      </c>
    </row>
    <row r="96" spans="1:15">
      <c r="A96" t="s">
        <v>11</v>
      </c>
      <c r="B96">
        <v>3152</v>
      </c>
      <c r="C96" t="s">
        <v>27</v>
      </c>
      <c r="D96">
        <v>20180716</v>
      </c>
      <c r="E96">
        <v>197</v>
      </c>
      <c r="F96">
        <v>10</v>
      </c>
      <c r="G96">
        <v>0</v>
      </c>
      <c r="H96">
        <f t="shared" si="3"/>
        <v>1</v>
      </c>
      <c r="I96">
        <v>5</v>
      </c>
      <c r="J96">
        <v>0</v>
      </c>
      <c r="K96">
        <f t="shared" si="4"/>
        <v>1</v>
      </c>
      <c r="L96">
        <v>5</v>
      </c>
      <c r="M96">
        <v>0</v>
      </c>
      <c r="N96">
        <f t="shared" si="5"/>
        <v>1</v>
      </c>
      <c r="O96">
        <v>36.92</v>
      </c>
    </row>
    <row r="97" spans="1:15">
      <c r="A97" t="s">
        <v>12</v>
      </c>
      <c r="B97">
        <v>3148</v>
      </c>
      <c r="C97" t="s">
        <v>27</v>
      </c>
      <c r="D97">
        <v>20180716</v>
      </c>
      <c r="E97">
        <v>197</v>
      </c>
      <c r="F97">
        <v>10</v>
      </c>
      <c r="G97">
        <v>0</v>
      </c>
      <c r="H97">
        <f t="shared" si="3"/>
        <v>1</v>
      </c>
      <c r="I97">
        <v>5</v>
      </c>
      <c r="J97">
        <v>0</v>
      </c>
      <c r="K97">
        <f t="shared" si="4"/>
        <v>1</v>
      </c>
      <c r="L97">
        <v>5</v>
      </c>
      <c r="M97">
        <v>0</v>
      </c>
      <c r="N97">
        <f t="shared" si="5"/>
        <v>1</v>
      </c>
      <c r="O97">
        <v>44.2</v>
      </c>
    </row>
    <row r="98" spans="1:15">
      <c r="A98" t="s">
        <v>13</v>
      </c>
      <c r="B98">
        <v>3165</v>
      </c>
      <c r="C98" t="s">
        <v>28</v>
      </c>
      <c r="D98">
        <v>20180723</v>
      </c>
      <c r="E98">
        <v>204</v>
      </c>
      <c r="F98">
        <v>4</v>
      </c>
      <c r="G98">
        <v>6</v>
      </c>
      <c r="H98">
        <f t="shared" si="3"/>
        <v>0.4</v>
      </c>
      <c r="I98">
        <v>4</v>
      </c>
      <c r="J98">
        <v>1</v>
      </c>
      <c r="K98">
        <f t="shared" si="4"/>
        <v>0.8</v>
      </c>
      <c r="L98">
        <v>5</v>
      </c>
      <c r="M98">
        <v>0</v>
      </c>
      <c r="N98">
        <f t="shared" si="5"/>
        <v>1</v>
      </c>
      <c r="O98">
        <v>50.44</v>
      </c>
    </row>
    <row r="99" spans="1:15">
      <c r="A99" t="s">
        <v>14</v>
      </c>
      <c r="B99">
        <v>3159</v>
      </c>
      <c r="C99" t="s">
        <v>28</v>
      </c>
      <c r="D99">
        <v>20180723</v>
      </c>
      <c r="E99">
        <v>204</v>
      </c>
      <c r="F99">
        <v>9</v>
      </c>
      <c r="G99">
        <v>0</v>
      </c>
      <c r="H99">
        <f t="shared" si="3"/>
        <v>1</v>
      </c>
      <c r="I99">
        <v>4</v>
      </c>
      <c r="J99">
        <v>1</v>
      </c>
      <c r="K99">
        <f t="shared" si="4"/>
        <v>0.8</v>
      </c>
      <c r="L99">
        <v>5</v>
      </c>
      <c r="M99">
        <v>0</v>
      </c>
      <c r="N99">
        <f t="shared" si="5"/>
        <v>1</v>
      </c>
      <c r="O99">
        <v>52.52</v>
      </c>
    </row>
    <row r="100" spans="1:15">
      <c r="A100" t="s">
        <v>15</v>
      </c>
      <c r="B100">
        <v>3166</v>
      </c>
      <c r="C100" t="s">
        <v>28</v>
      </c>
      <c r="D100">
        <v>20180723</v>
      </c>
      <c r="E100">
        <v>204</v>
      </c>
      <c r="F100">
        <v>5</v>
      </c>
      <c r="G100">
        <v>5</v>
      </c>
      <c r="H100">
        <f t="shared" si="3"/>
        <v>0.5</v>
      </c>
      <c r="I100">
        <v>5</v>
      </c>
      <c r="J100">
        <v>0</v>
      </c>
      <c r="K100">
        <f t="shared" si="4"/>
        <v>1</v>
      </c>
      <c r="L100">
        <v>5</v>
      </c>
      <c r="M100">
        <v>0</v>
      </c>
      <c r="N100">
        <f t="shared" si="5"/>
        <v>1</v>
      </c>
      <c r="O100">
        <v>55.64</v>
      </c>
    </row>
    <row r="101" spans="1:15">
      <c r="A101" t="s">
        <v>16</v>
      </c>
      <c r="B101">
        <v>3149</v>
      </c>
      <c r="C101" t="s">
        <v>28</v>
      </c>
      <c r="D101">
        <v>20180723</v>
      </c>
      <c r="E101">
        <v>204</v>
      </c>
      <c r="F101">
        <v>9</v>
      </c>
      <c r="G101">
        <v>1</v>
      </c>
      <c r="H101">
        <f t="shared" si="3"/>
        <v>0.9</v>
      </c>
      <c r="I101">
        <v>5</v>
      </c>
      <c r="J101">
        <v>0</v>
      </c>
      <c r="K101">
        <f t="shared" si="4"/>
        <v>1</v>
      </c>
      <c r="L101">
        <v>4</v>
      </c>
      <c r="M101">
        <v>0</v>
      </c>
      <c r="N101">
        <f t="shared" si="5"/>
        <v>1</v>
      </c>
      <c r="O101">
        <v>45.5</v>
      </c>
    </row>
    <row r="102" spans="1:15">
      <c r="A102" t="s">
        <v>17</v>
      </c>
      <c r="B102">
        <v>3162</v>
      </c>
      <c r="C102" t="s">
        <v>28</v>
      </c>
      <c r="D102">
        <v>20180723</v>
      </c>
      <c r="E102">
        <v>204</v>
      </c>
      <c r="F102">
        <v>2</v>
      </c>
      <c r="G102">
        <v>8</v>
      </c>
      <c r="H102">
        <f t="shared" si="3"/>
        <v>0.2</v>
      </c>
      <c r="I102">
        <v>1</v>
      </c>
      <c r="J102">
        <v>4</v>
      </c>
      <c r="K102">
        <f t="shared" si="4"/>
        <v>0.2</v>
      </c>
      <c r="L102">
        <v>2</v>
      </c>
      <c r="M102">
        <v>3</v>
      </c>
      <c r="N102">
        <f t="shared" si="5"/>
        <v>0.4</v>
      </c>
      <c r="O102">
        <v>50.96</v>
      </c>
    </row>
    <row r="103" spans="1:15">
      <c r="A103" t="s">
        <v>18</v>
      </c>
      <c r="B103">
        <v>3155</v>
      </c>
      <c r="C103" t="s">
        <v>28</v>
      </c>
      <c r="D103">
        <v>20180723</v>
      </c>
      <c r="E103">
        <v>204</v>
      </c>
      <c r="F103">
        <v>5</v>
      </c>
      <c r="G103">
        <v>5</v>
      </c>
      <c r="H103">
        <f t="shared" si="3"/>
        <v>0.5</v>
      </c>
      <c r="I103">
        <v>0</v>
      </c>
      <c r="J103">
        <v>5</v>
      </c>
      <c r="K103">
        <f t="shared" si="4"/>
        <v>0</v>
      </c>
      <c r="L103">
        <v>0</v>
      </c>
      <c r="M103">
        <v>5</v>
      </c>
      <c r="N103">
        <f t="shared" si="5"/>
        <v>0</v>
      </c>
      <c r="O103">
        <v>51.22</v>
      </c>
    </row>
    <row r="104" spans="1:15">
      <c r="A104" t="s">
        <v>19</v>
      </c>
      <c r="B104">
        <v>3157</v>
      </c>
      <c r="C104" t="s">
        <v>28</v>
      </c>
      <c r="D104">
        <v>20180723</v>
      </c>
      <c r="E104">
        <v>204</v>
      </c>
      <c r="F104">
        <v>10</v>
      </c>
      <c r="G104">
        <v>0</v>
      </c>
      <c r="H104">
        <f t="shared" si="3"/>
        <v>1</v>
      </c>
      <c r="I104">
        <v>5</v>
      </c>
      <c r="J104">
        <v>0</v>
      </c>
      <c r="K104">
        <f t="shared" si="4"/>
        <v>1</v>
      </c>
      <c r="L104">
        <v>5</v>
      </c>
      <c r="M104">
        <v>0</v>
      </c>
      <c r="N104">
        <f t="shared" si="5"/>
        <v>1</v>
      </c>
      <c r="O104">
        <v>51.220000000000006</v>
      </c>
    </row>
    <row r="105" spans="1:15">
      <c r="A105" t="s">
        <v>20</v>
      </c>
      <c r="B105">
        <v>3160</v>
      </c>
      <c r="C105" t="s">
        <v>28</v>
      </c>
      <c r="D105">
        <v>20180723</v>
      </c>
      <c r="E105">
        <v>204</v>
      </c>
      <c r="F105">
        <v>6</v>
      </c>
      <c r="G105">
        <v>4</v>
      </c>
      <c r="H105">
        <f t="shared" si="3"/>
        <v>0.6</v>
      </c>
      <c r="I105">
        <v>5</v>
      </c>
      <c r="J105">
        <v>0</v>
      </c>
      <c r="K105">
        <f t="shared" si="4"/>
        <v>1</v>
      </c>
      <c r="L105">
        <v>4</v>
      </c>
      <c r="M105">
        <v>1</v>
      </c>
      <c r="N105">
        <f t="shared" si="5"/>
        <v>0.8</v>
      </c>
      <c r="O105">
        <v>48.620000000000005</v>
      </c>
    </row>
    <row r="106" spans="1:15">
      <c r="A106" t="s">
        <v>21</v>
      </c>
      <c r="B106">
        <v>3163</v>
      </c>
      <c r="C106" t="s">
        <v>28</v>
      </c>
      <c r="D106">
        <v>20180723</v>
      </c>
      <c r="E106">
        <v>204</v>
      </c>
      <c r="F106">
        <v>6</v>
      </c>
      <c r="G106">
        <v>4</v>
      </c>
      <c r="H106">
        <f t="shared" si="3"/>
        <v>0.6</v>
      </c>
      <c r="I106">
        <v>5</v>
      </c>
      <c r="J106">
        <v>0</v>
      </c>
      <c r="K106">
        <f t="shared" si="4"/>
        <v>1</v>
      </c>
      <c r="L106">
        <v>4</v>
      </c>
      <c r="M106">
        <v>1</v>
      </c>
      <c r="N106">
        <f t="shared" si="5"/>
        <v>0.8</v>
      </c>
      <c r="O106">
        <v>44.980000000000004</v>
      </c>
    </row>
    <row r="107" spans="1:15">
      <c r="A107" t="s">
        <v>22</v>
      </c>
      <c r="B107">
        <v>3164</v>
      </c>
      <c r="C107" t="s">
        <v>28</v>
      </c>
      <c r="D107">
        <v>20180723</v>
      </c>
      <c r="E107">
        <v>204</v>
      </c>
      <c r="F107">
        <v>8</v>
      </c>
      <c r="G107">
        <v>3</v>
      </c>
      <c r="H107">
        <f t="shared" si="3"/>
        <v>0.72727272727272729</v>
      </c>
      <c r="I107">
        <v>5</v>
      </c>
      <c r="J107">
        <v>0</v>
      </c>
      <c r="K107">
        <f t="shared" si="4"/>
        <v>1</v>
      </c>
      <c r="L107">
        <v>5</v>
      </c>
      <c r="M107">
        <v>0</v>
      </c>
      <c r="N107">
        <f t="shared" si="5"/>
        <v>1</v>
      </c>
      <c r="O107">
        <v>43.42</v>
      </c>
    </row>
    <row r="108" spans="1:15">
      <c r="A108" t="s">
        <v>23</v>
      </c>
      <c r="B108">
        <v>3150</v>
      </c>
      <c r="C108" t="s">
        <v>28</v>
      </c>
      <c r="D108">
        <v>20180723</v>
      </c>
      <c r="E108">
        <v>204</v>
      </c>
      <c r="F108">
        <v>9</v>
      </c>
      <c r="G108">
        <v>1</v>
      </c>
      <c r="H108">
        <f t="shared" si="3"/>
        <v>0.9</v>
      </c>
      <c r="I108">
        <v>4</v>
      </c>
      <c r="J108">
        <v>1</v>
      </c>
      <c r="K108">
        <f t="shared" si="4"/>
        <v>0.8</v>
      </c>
      <c r="L108">
        <v>5</v>
      </c>
      <c r="M108">
        <v>0</v>
      </c>
      <c r="N108">
        <f t="shared" si="5"/>
        <v>1</v>
      </c>
      <c r="O108">
        <v>39.78</v>
      </c>
    </row>
    <row r="109" spans="1:15">
      <c r="A109" t="s">
        <v>24</v>
      </c>
      <c r="B109">
        <v>3158</v>
      </c>
      <c r="C109" t="s">
        <v>28</v>
      </c>
      <c r="D109">
        <v>20180723</v>
      </c>
      <c r="E109">
        <v>204</v>
      </c>
      <c r="F109">
        <v>10</v>
      </c>
      <c r="G109">
        <v>0</v>
      </c>
      <c r="H109">
        <f t="shared" si="3"/>
        <v>1</v>
      </c>
      <c r="I109">
        <v>5</v>
      </c>
      <c r="J109">
        <v>0</v>
      </c>
      <c r="K109">
        <f t="shared" si="4"/>
        <v>1</v>
      </c>
      <c r="L109">
        <v>4</v>
      </c>
      <c r="M109">
        <v>1</v>
      </c>
      <c r="N109">
        <f t="shared" si="5"/>
        <v>0.8</v>
      </c>
      <c r="O109">
        <v>33.800000000000004</v>
      </c>
    </row>
    <row r="110" spans="1:15">
      <c r="A110" t="s">
        <v>1</v>
      </c>
      <c r="B110">
        <v>3161</v>
      </c>
      <c r="C110" t="s">
        <v>27</v>
      </c>
      <c r="D110">
        <v>20180723</v>
      </c>
      <c r="E110">
        <v>204</v>
      </c>
      <c r="F110">
        <v>10</v>
      </c>
      <c r="G110">
        <v>0</v>
      </c>
      <c r="H110">
        <f t="shared" si="3"/>
        <v>1</v>
      </c>
      <c r="I110">
        <v>5</v>
      </c>
      <c r="J110">
        <v>0</v>
      </c>
      <c r="K110">
        <f t="shared" si="4"/>
        <v>1</v>
      </c>
      <c r="L110">
        <v>5</v>
      </c>
      <c r="M110">
        <v>0</v>
      </c>
      <c r="N110">
        <f t="shared" si="5"/>
        <v>1</v>
      </c>
      <c r="O110">
        <v>48.879999999999995</v>
      </c>
    </row>
    <row r="111" spans="1:15">
      <c r="A111" t="s">
        <v>2</v>
      </c>
      <c r="B111">
        <v>3147</v>
      </c>
      <c r="C111" t="s">
        <v>27</v>
      </c>
      <c r="D111">
        <v>20180723</v>
      </c>
      <c r="E111">
        <v>204</v>
      </c>
      <c r="F111">
        <v>10</v>
      </c>
      <c r="G111">
        <v>0</v>
      </c>
      <c r="H111">
        <f t="shared" si="3"/>
        <v>1</v>
      </c>
      <c r="I111">
        <v>5</v>
      </c>
      <c r="J111">
        <v>0</v>
      </c>
      <c r="K111">
        <f t="shared" si="4"/>
        <v>1</v>
      </c>
      <c r="L111">
        <v>5</v>
      </c>
      <c r="M111">
        <v>0</v>
      </c>
      <c r="N111">
        <f t="shared" si="5"/>
        <v>1</v>
      </c>
      <c r="O111">
        <v>51.480000000000004</v>
      </c>
    </row>
    <row r="112" spans="1:15">
      <c r="A112" t="s">
        <v>3</v>
      </c>
      <c r="B112">
        <v>3144</v>
      </c>
      <c r="C112" t="s">
        <v>27</v>
      </c>
      <c r="D112">
        <v>20180723</v>
      </c>
      <c r="E112">
        <v>204</v>
      </c>
      <c r="F112">
        <v>4</v>
      </c>
      <c r="G112">
        <v>1</v>
      </c>
      <c r="H112">
        <f t="shared" si="3"/>
        <v>0.8</v>
      </c>
      <c r="I112">
        <v>5</v>
      </c>
      <c r="J112">
        <v>0</v>
      </c>
      <c r="K112">
        <f t="shared" si="4"/>
        <v>1</v>
      </c>
      <c r="L112">
        <v>5</v>
      </c>
      <c r="M112">
        <v>0</v>
      </c>
      <c r="N112">
        <f t="shared" si="5"/>
        <v>1</v>
      </c>
      <c r="O112">
        <v>48.620000000000005</v>
      </c>
    </row>
    <row r="113" spans="1:15">
      <c r="A113" t="s">
        <v>4</v>
      </c>
      <c r="B113">
        <v>3156</v>
      </c>
      <c r="C113" t="s">
        <v>27</v>
      </c>
      <c r="D113">
        <v>20180723</v>
      </c>
      <c r="E113">
        <v>204</v>
      </c>
      <c r="F113">
        <v>10</v>
      </c>
      <c r="G113">
        <v>0</v>
      </c>
      <c r="H113">
        <f t="shared" si="3"/>
        <v>1</v>
      </c>
      <c r="I113">
        <v>5</v>
      </c>
      <c r="J113">
        <v>0</v>
      </c>
      <c r="K113">
        <f t="shared" si="4"/>
        <v>1</v>
      </c>
      <c r="L113">
        <v>5</v>
      </c>
      <c r="M113">
        <v>0</v>
      </c>
      <c r="N113">
        <f t="shared" si="5"/>
        <v>1</v>
      </c>
      <c r="O113">
        <v>49.14</v>
      </c>
    </row>
    <row r="114" spans="1:15">
      <c r="A114" t="s">
        <v>5</v>
      </c>
      <c r="B114">
        <v>3154</v>
      </c>
      <c r="C114" t="s">
        <v>27</v>
      </c>
      <c r="D114">
        <v>20180723</v>
      </c>
      <c r="E114">
        <v>204</v>
      </c>
      <c r="F114">
        <v>7</v>
      </c>
      <c r="G114">
        <v>1</v>
      </c>
      <c r="H114">
        <f t="shared" si="3"/>
        <v>0.875</v>
      </c>
      <c r="I114">
        <v>5</v>
      </c>
      <c r="J114">
        <v>0</v>
      </c>
      <c r="K114">
        <f t="shared" si="4"/>
        <v>1</v>
      </c>
      <c r="L114">
        <v>5</v>
      </c>
      <c r="M114">
        <v>0</v>
      </c>
      <c r="N114">
        <f t="shared" si="5"/>
        <v>1</v>
      </c>
      <c r="O114">
        <v>50.18</v>
      </c>
    </row>
    <row r="115" spans="1:15">
      <c r="A115" t="s">
        <v>6</v>
      </c>
      <c r="B115">
        <v>3143</v>
      </c>
      <c r="C115" t="s">
        <v>27</v>
      </c>
      <c r="D115">
        <v>20180723</v>
      </c>
      <c r="E115">
        <v>204</v>
      </c>
      <c r="F115">
        <v>8</v>
      </c>
      <c r="G115">
        <v>2</v>
      </c>
      <c r="H115">
        <f t="shared" si="3"/>
        <v>0.8</v>
      </c>
      <c r="I115">
        <v>5</v>
      </c>
      <c r="J115">
        <v>0</v>
      </c>
      <c r="K115">
        <f t="shared" si="4"/>
        <v>1</v>
      </c>
      <c r="L115">
        <v>4</v>
      </c>
      <c r="M115">
        <v>1</v>
      </c>
      <c r="N115">
        <f t="shared" si="5"/>
        <v>0.8</v>
      </c>
      <c r="O115">
        <v>48.36</v>
      </c>
    </row>
    <row r="116" spans="1:15">
      <c r="A116" t="s">
        <v>7</v>
      </c>
      <c r="B116">
        <v>3146</v>
      </c>
      <c r="C116" t="s">
        <v>27</v>
      </c>
      <c r="D116">
        <v>20180723</v>
      </c>
      <c r="E116">
        <v>204</v>
      </c>
      <c r="F116">
        <v>8</v>
      </c>
      <c r="G116">
        <v>2</v>
      </c>
      <c r="H116">
        <f t="shared" si="3"/>
        <v>0.8</v>
      </c>
      <c r="I116">
        <v>5</v>
      </c>
      <c r="J116">
        <v>0</v>
      </c>
      <c r="K116">
        <f t="shared" si="4"/>
        <v>1</v>
      </c>
      <c r="L116">
        <v>5</v>
      </c>
      <c r="M116">
        <v>0</v>
      </c>
      <c r="N116">
        <f t="shared" si="5"/>
        <v>1</v>
      </c>
      <c r="O116">
        <v>42.379999999999995</v>
      </c>
    </row>
    <row r="117" spans="1:15">
      <c r="A117" t="s">
        <v>8</v>
      </c>
      <c r="B117">
        <v>3151</v>
      </c>
      <c r="C117" t="s">
        <v>27</v>
      </c>
      <c r="D117">
        <v>20180723</v>
      </c>
      <c r="E117">
        <v>204</v>
      </c>
      <c r="F117">
        <v>10</v>
      </c>
      <c r="G117">
        <v>0</v>
      </c>
      <c r="H117">
        <f t="shared" si="3"/>
        <v>1</v>
      </c>
      <c r="I117">
        <v>5</v>
      </c>
      <c r="J117">
        <v>0</v>
      </c>
      <c r="K117">
        <f t="shared" si="4"/>
        <v>1</v>
      </c>
      <c r="L117">
        <v>5</v>
      </c>
      <c r="M117">
        <v>0</v>
      </c>
      <c r="N117">
        <f t="shared" si="5"/>
        <v>1</v>
      </c>
      <c r="O117">
        <v>56.16</v>
      </c>
    </row>
    <row r="118" spans="1:15">
      <c r="A118" t="s">
        <v>9</v>
      </c>
      <c r="B118">
        <v>3153</v>
      </c>
      <c r="C118" t="s">
        <v>27</v>
      </c>
      <c r="D118">
        <v>20180723</v>
      </c>
      <c r="E118">
        <v>204</v>
      </c>
      <c r="F118">
        <v>10</v>
      </c>
      <c r="G118">
        <v>0</v>
      </c>
      <c r="H118">
        <f t="shared" si="3"/>
        <v>1</v>
      </c>
      <c r="I118">
        <v>5</v>
      </c>
      <c r="J118">
        <v>0</v>
      </c>
      <c r="K118">
        <f t="shared" si="4"/>
        <v>1</v>
      </c>
      <c r="L118">
        <v>5</v>
      </c>
      <c r="M118">
        <v>0</v>
      </c>
      <c r="N118">
        <f t="shared" si="5"/>
        <v>1</v>
      </c>
      <c r="O118">
        <v>58.24</v>
      </c>
    </row>
    <row r="119" spans="1:15">
      <c r="A119" t="s">
        <v>10</v>
      </c>
      <c r="B119">
        <v>3145</v>
      </c>
      <c r="C119" t="s">
        <v>27</v>
      </c>
      <c r="D119">
        <v>20180723</v>
      </c>
      <c r="E119">
        <v>204</v>
      </c>
      <c r="F119">
        <v>10</v>
      </c>
      <c r="G119">
        <v>0</v>
      </c>
      <c r="H119">
        <f t="shared" si="3"/>
        <v>1</v>
      </c>
      <c r="I119">
        <v>5</v>
      </c>
      <c r="J119">
        <v>0</v>
      </c>
      <c r="K119">
        <f t="shared" si="4"/>
        <v>1</v>
      </c>
      <c r="L119">
        <v>4</v>
      </c>
      <c r="M119">
        <v>1</v>
      </c>
      <c r="N119">
        <f t="shared" si="5"/>
        <v>0.8</v>
      </c>
      <c r="O119">
        <v>44.720000000000006</v>
      </c>
    </row>
    <row r="120" spans="1:15">
      <c r="A120" t="s">
        <v>11</v>
      </c>
      <c r="B120">
        <v>3152</v>
      </c>
      <c r="C120" t="s">
        <v>27</v>
      </c>
      <c r="D120">
        <v>20180723</v>
      </c>
      <c r="E120">
        <v>204</v>
      </c>
      <c r="F120">
        <v>10</v>
      </c>
      <c r="G120">
        <v>0</v>
      </c>
      <c r="H120">
        <f t="shared" si="3"/>
        <v>1</v>
      </c>
      <c r="I120">
        <v>5</v>
      </c>
      <c r="J120">
        <v>0</v>
      </c>
      <c r="K120">
        <f t="shared" si="4"/>
        <v>1</v>
      </c>
      <c r="L120">
        <v>5</v>
      </c>
      <c r="M120">
        <v>0</v>
      </c>
      <c r="N120">
        <f t="shared" si="5"/>
        <v>1</v>
      </c>
      <c r="O120">
        <v>36.92</v>
      </c>
    </row>
    <row r="121" spans="1:15">
      <c r="A121" t="s">
        <v>12</v>
      </c>
      <c r="B121">
        <v>3148</v>
      </c>
      <c r="C121" t="s">
        <v>27</v>
      </c>
      <c r="D121">
        <v>20180723</v>
      </c>
      <c r="E121">
        <v>204</v>
      </c>
      <c r="F121">
        <v>10</v>
      </c>
      <c r="G121">
        <v>0</v>
      </c>
      <c r="H121">
        <f t="shared" si="3"/>
        <v>1</v>
      </c>
      <c r="I121">
        <v>5</v>
      </c>
      <c r="J121">
        <v>0</v>
      </c>
      <c r="K121">
        <f t="shared" si="4"/>
        <v>1</v>
      </c>
      <c r="L121">
        <v>5</v>
      </c>
      <c r="M121">
        <v>0</v>
      </c>
      <c r="N121">
        <f t="shared" si="5"/>
        <v>1</v>
      </c>
      <c r="O121">
        <v>44.2</v>
      </c>
    </row>
    <row r="122" spans="1:15">
      <c r="A122" t="s">
        <v>13</v>
      </c>
      <c r="B122">
        <v>3165</v>
      </c>
      <c r="C122" t="s">
        <v>28</v>
      </c>
      <c r="D122">
        <v>20180730</v>
      </c>
      <c r="E122">
        <v>211</v>
      </c>
      <c r="F122">
        <v>4</v>
      </c>
      <c r="G122">
        <v>6</v>
      </c>
      <c r="H122">
        <f t="shared" si="3"/>
        <v>0.4</v>
      </c>
      <c r="I122">
        <v>4</v>
      </c>
      <c r="J122">
        <v>1</v>
      </c>
      <c r="K122">
        <f t="shared" si="4"/>
        <v>0.8</v>
      </c>
      <c r="L122">
        <v>5</v>
      </c>
      <c r="M122">
        <v>0</v>
      </c>
      <c r="N122">
        <f t="shared" si="5"/>
        <v>1</v>
      </c>
      <c r="O122">
        <v>50.44</v>
      </c>
    </row>
    <row r="123" spans="1:15">
      <c r="A123" t="s">
        <v>14</v>
      </c>
      <c r="B123">
        <v>3159</v>
      </c>
      <c r="C123" t="s">
        <v>28</v>
      </c>
      <c r="D123">
        <v>20180730</v>
      </c>
      <c r="E123">
        <v>211</v>
      </c>
      <c r="F123">
        <v>10</v>
      </c>
      <c r="G123">
        <v>0</v>
      </c>
      <c r="H123">
        <f t="shared" si="3"/>
        <v>1</v>
      </c>
      <c r="I123">
        <v>4</v>
      </c>
      <c r="J123">
        <v>1</v>
      </c>
      <c r="K123">
        <f t="shared" si="4"/>
        <v>0.8</v>
      </c>
      <c r="L123">
        <v>5</v>
      </c>
      <c r="M123">
        <v>0</v>
      </c>
      <c r="N123">
        <f t="shared" si="5"/>
        <v>1</v>
      </c>
      <c r="O123">
        <v>52.52</v>
      </c>
    </row>
    <row r="124" spans="1:15">
      <c r="A124" t="s">
        <v>15</v>
      </c>
      <c r="B124">
        <v>3166</v>
      </c>
      <c r="C124" t="s">
        <v>28</v>
      </c>
      <c r="D124">
        <v>20180730</v>
      </c>
      <c r="E124">
        <v>211</v>
      </c>
      <c r="F124">
        <v>6</v>
      </c>
      <c r="G124">
        <v>4</v>
      </c>
      <c r="H124">
        <f t="shared" si="3"/>
        <v>0.6</v>
      </c>
      <c r="I124">
        <v>5</v>
      </c>
      <c r="J124">
        <v>0</v>
      </c>
      <c r="K124">
        <f t="shared" si="4"/>
        <v>1</v>
      </c>
      <c r="L124">
        <v>5</v>
      </c>
      <c r="M124">
        <v>0</v>
      </c>
      <c r="N124">
        <f t="shared" si="5"/>
        <v>1</v>
      </c>
      <c r="O124">
        <v>55.64</v>
      </c>
    </row>
    <row r="125" spans="1:15">
      <c r="A125" t="s">
        <v>16</v>
      </c>
      <c r="B125">
        <v>3149</v>
      </c>
      <c r="C125" t="s">
        <v>28</v>
      </c>
      <c r="D125">
        <v>20180730</v>
      </c>
      <c r="E125">
        <v>211</v>
      </c>
      <c r="F125">
        <v>9</v>
      </c>
      <c r="G125">
        <v>1</v>
      </c>
      <c r="H125">
        <f t="shared" si="3"/>
        <v>0.9</v>
      </c>
      <c r="I125">
        <v>5</v>
      </c>
      <c r="J125">
        <v>0</v>
      </c>
      <c r="K125">
        <f t="shared" si="4"/>
        <v>1</v>
      </c>
      <c r="L125">
        <v>4</v>
      </c>
      <c r="M125">
        <v>0</v>
      </c>
      <c r="N125">
        <f t="shared" si="5"/>
        <v>1</v>
      </c>
      <c r="O125">
        <v>45.5</v>
      </c>
    </row>
    <row r="126" spans="1:15">
      <c r="A126" t="s">
        <v>17</v>
      </c>
      <c r="B126">
        <v>3162</v>
      </c>
      <c r="C126" t="s">
        <v>28</v>
      </c>
      <c r="D126">
        <v>20180730</v>
      </c>
      <c r="E126">
        <v>211</v>
      </c>
      <c r="F126">
        <v>2</v>
      </c>
      <c r="G126">
        <v>8</v>
      </c>
      <c r="H126">
        <f t="shared" si="3"/>
        <v>0.2</v>
      </c>
      <c r="I126">
        <v>1</v>
      </c>
      <c r="J126">
        <v>4</v>
      </c>
      <c r="K126">
        <f t="shared" si="4"/>
        <v>0.2</v>
      </c>
      <c r="L126">
        <v>1</v>
      </c>
      <c r="M126">
        <v>4</v>
      </c>
      <c r="N126">
        <f t="shared" si="5"/>
        <v>0.2</v>
      </c>
      <c r="O126">
        <v>50.96</v>
      </c>
    </row>
    <row r="127" spans="1:15">
      <c r="A127" t="s">
        <v>18</v>
      </c>
      <c r="B127">
        <v>3155</v>
      </c>
      <c r="C127" t="s">
        <v>28</v>
      </c>
      <c r="D127">
        <v>20180730</v>
      </c>
      <c r="E127">
        <v>211</v>
      </c>
      <c r="F127">
        <v>5</v>
      </c>
      <c r="G127">
        <v>5</v>
      </c>
      <c r="H127">
        <f t="shared" si="3"/>
        <v>0.5</v>
      </c>
      <c r="I127">
        <v>0</v>
      </c>
      <c r="J127">
        <v>5</v>
      </c>
      <c r="K127">
        <f t="shared" si="4"/>
        <v>0</v>
      </c>
      <c r="L127">
        <v>0</v>
      </c>
      <c r="M127">
        <v>5</v>
      </c>
      <c r="N127">
        <f t="shared" si="5"/>
        <v>0</v>
      </c>
      <c r="O127">
        <v>51.22</v>
      </c>
    </row>
    <row r="128" spans="1:15">
      <c r="A128" t="s">
        <v>19</v>
      </c>
      <c r="B128">
        <v>3157</v>
      </c>
      <c r="C128" t="s">
        <v>28</v>
      </c>
      <c r="D128">
        <v>20180730</v>
      </c>
      <c r="E128">
        <v>211</v>
      </c>
      <c r="F128">
        <v>10</v>
      </c>
      <c r="G128">
        <v>0</v>
      </c>
      <c r="H128">
        <f t="shared" si="3"/>
        <v>1</v>
      </c>
      <c r="I128">
        <v>5</v>
      </c>
      <c r="J128">
        <v>0</v>
      </c>
      <c r="K128">
        <f t="shared" si="4"/>
        <v>1</v>
      </c>
      <c r="L128">
        <v>5</v>
      </c>
      <c r="M128">
        <v>0</v>
      </c>
      <c r="N128">
        <f t="shared" si="5"/>
        <v>1</v>
      </c>
      <c r="O128">
        <v>51.220000000000006</v>
      </c>
    </row>
    <row r="129" spans="1:15">
      <c r="A129" t="s">
        <v>20</v>
      </c>
      <c r="B129">
        <v>3160</v>
      </c>
      <c r="C129" t="s">
        <v>28</v>
      </c>
      <c r="D129">
        <v>20180730</v>
      </c>
      <c r="E129">
        <v>211</v>
      </c>
      <c r="F129">
        <v>7</v>
      </c>
      <c r="G129">
        <v>3</v>
      </c>
      <c r="H129">
        <f t="shared" si="3"/>
        <v>0.7</v>
      </c>
      <c r="I129">
        <v>5</v>
      </c>
      <c r="J129">
        <v>0</v>
      </c>
      <c r="K129">
        <f t="shared" si="4"/>
        <v>1</v>
      </c>
      <c r="L129">
        <v>5</v>
      </c>
      <c r="M129">
        <v>0</v>
      </c>
      <c r="N129">
        <f t="shared" si="5"/>
        <v>1</v>
      </c>
      <c r="O129">
        <v>48.620000000000005</v>
      </c>
    </row>
    <row r="130" spans="1:15">
      <c r="A130" t="s">
        <v>21</v>
      </c>
      <c r="B130">
        <v>3163</v>
      </c>
      <c r="C130" t="s">
        <v>28</v>
      </c>
      <c r="D130">
        <v>20180730</v>
      </c>
      <c r="E130">
        <v>211</v>
      </c>
      <c r="F130">
        <v>6</v>
      </c>
      <c r="G130">
        <v>4</v>
      </c>
      <c r="H130">
        <f t="shared" si="3"/>
        <v>0.6</v>
      </c>
      <c r="I130">
        <v>5</v>
      </c>
      <c r="J130">
        <v>0</v>
      </c>
      <c r="K130">
        <f t="shared" si="4"/>
        <v>1</v>
      </c>
      <c r="L130">
        <v>4</v>
      </c>
      <c r="M130">
        <v>1</v>
      </c>
      <c r="N130">
        <f t="shared" si="5"/>
        <v>0.8</v>
      </c>
      <c r="O130">
        <v>44.980000000000004</v>
      </c>
    </row>
    <row r="131" spans="1:15">
      <c r="A131" t="s">
        <v>22</v>
      </c>
      <c r="B131">
        <v>3164</v>
      </c>
      <c r="C131" t="s">
        <v>28</v>
      </c>
      <c r="D131">
        <v>20180730</v>
      </c>
      <c r="E131">
        <v>211</v>
      </c>
      <c r="F131">
        <v>8</v>
      </c>
      <c r="G131">
        <v>4</v>
      </c>
      <c r="H131">
        <f t="shared" si="3"/>
        <v>0.66666666666666663</v>
      </c>
      <c r="I131">
        <v>5</v>
      </c>
      <c r="J131">
        <v>0</v>
      </c>
      <c r="K131">
        <f t="shared" si="4"/>
        <v>1</v>
      </c>
      <c r="L131">
        <v>5</v>
      </c>
      <c r="M131">
        <v>0</v>
      </c>
      <c r="N131">
        <f t="shared" si="5"/>
        <v>1</v>
      </c>
      <c r="O131">
        <v>43.42</v>
      </c>
    </row>
    <row r="132" spans="1:15">
      <c r="A132" t="s">
        <v>23</v>
      </c>
      <c r="B132">
        <v>3150</v>
      </c>
      <c r="C132" t="s">
        <v>28</v>
      </c>
      <c r="D132">
        <v>20180730</v>
      </c>
      <c r="E132">
        <v>211</v>
      </c>
      <c r="F132">
        <v>9</v>
      </c>
      <c r="G132">
        <v>1</v>
      </c>
      <c r="H132">
        <f t="shared" si="3"/>
        <v>0.9</v>
      </c>
      <c r="I132">
        <v>4</v>
      </c>
      <c r="J132">
        <v>1</v>
      </c>
      <c r="K132">
        <f t="shared" si="4"/>
        <v>0.8</v>
      </c>
      <c r="L132">
        <v>5</v>
      </c>
      <c r="M132">
        <v>0</v>
      </c>
      <c r="N132">
        <f t="shared" si="5"/>
        <v>1</v>
      </c>
      <c r="O132">
        <v>39.78</v>
      </c>
    </row>
    <row r="133" spans="1:15">
      <c r="A133" t="s">
        <v>24</v>
      </c>
      <c r="B133">
        <v>3158</v>
      </c>
      <c r="C133" t="s">
        <v>28</v>
      </c>
      <c r="D133">
        <v>20180730</v>
      </c>
      <c r="E133">
        <v>211</v>
      </c>
      <c r="F133">
        <v>10</v>
      </c>
      <c r="G133">
        <v>0</v>
      </c>
      <c r="H133">
        <f t="shared" si="3"/>
        <v>1</v>
      </c>
      <c r="I133">
        <v>5</v>
      </c>
      <c r="J133">
        <v>0</v>
      </c>
      <c r="K133">
        <f t="shared" si="4"/>
        <v>1</v>
      </c>
      <c r="L133">
        <v>4</v>
      </c>
      <c r="M133">
        <v>1</v>
      </c>
      <c r="N133">
        <f t="shared" si="5"/>
        <v>0.8</v>
      </c>
      <c r="O133">
        <v>33.800000000000004</v>
      </c>
    </row>
    <row r="134" spans="1:15">
      <c r="A134" t="s">
        <v>1</v>
      </c>
      <c r="B134">
        <v>3161</v>
      </c>
      <c r="C134" t="s">
        <v>27</v>
      </c>
      <c r="D134">
        <v>20180730</v>
      </c>
      <c r="E134">
        <v>211</v>
      </c>
      <c r="F134">
        <v>10</v>
      </c>
      <c r="G134">
        <v>0</v>
      </c>
      <c r="H134">
        <f t="shared" si="3"/>
        <v>1</v>
      </c>
      <c r="I134">
        <v>5</v>
      </c>
      <c r="J134">
        <v>0</v>
      </c>
      <c r="K134">
        <f t="shared" si="4"/>
        <v>1</v>
      </c>
      <c r="L134">
        <v>5</v>
      </c>
      <c r="M134">
        <v>0</v>
      </c>
      <c r="N134">
        <f t="shared" si="5"/>
        <v>1</v>
      </c>
      <c r="O134">
        <v>48.879999999999995</v>
      </c>
    </row>
    <row r="135" spans="1:15">
      <c r="A135" t="s">
        <v>2</v>
      </c>
      <c r="B135">
        <v>3147</v>
      </c>
      <c r="C135" t="s">
        <v>27</v>
      </c>
      <c r="D135">
        <v>20180730</v>
      </c>
      <c r="E135">
        <v>211</v>
      </c>
      <c r="F135">
        <v>10</v>
      </c>
      <c r="G135">
        <v>0</v>
      </c>
      <c r="H135">
        <f t="shared" si="3"/>
        <v>1</v>
      </c>
      <c r="I135">
        <v>5</v>
      </c>
      <c r="J135">
        <v>0</v>
      </c>
      <c r="K135">
        <f t="shared" si="4"/>
        <v>1</v>
      </c>
      <c r="L135">
        <v>5</v>
      </c>
      <c r="M135">
        <v>0</v>
      </c>
      <c r="N135">
        <f t="shared" si="5"/>
        <v>1</v>
      </c>
      <c r="O135">
        <v>51.480000000000004</v>
      </c>
    </row>
    <row r="136" spans="1:15">
      <c r="A136" t="s">
        <v>3</v>
      </c>
      <c r="B136">
        <v>3144</v>
      </c>
      <c r="C136" t="s">
        <v>27</v>
      </c>
      <c r="D136">
        <v>20180730</v>
      </c>
      <c r="E136">
        <v>211</v>
      </c>
      <c r="F136">
        <v>3</v>
      </c>
      <c r="G136">
        <v>1</v>
      </c>
      <c r="H136">
        <f t="shared" si="3"/>
        <v>0.75</v>
      </c>
      <c r="I136">
        <v>5</v>
      </c>
      <c r="J136">
        <v>0</v>
      </c>
      <c r="K136">
        <f t="shared" si="4"/>
        <v>1</v>
      </c>
      <c r="L136">
        <v>5</v>
      </c>
      <c r="M136">
        <v>0</v>
      </c>
      <c r="N136">
        <f t="shared" si="5"/>
        <v>1</v>
      </c>
      <c r="O136">
        <v>48.620000000000005</v>
      </c>
    </row>
    <row r="137" spans="1:15">
      <c r="A137" t="s">
        <v>4</v>
      </c>
      <c r="B137">
        <v>3156</v>
      </c>
      <c r="C137" t="s">
        <v>27</v>
      </c>
      <c r="D137">
        <v>20180730</v>
      </c>
      <c r="E137">
        <v>211</v>
      </c>
      <c r="F137">
        <v>10</v>
      </c>
      <c r="G137">
        <v>0</v>
      </c>
      <c r="H137">
        <f t="shared" si="3"/>
        <v>1</v>
      </c>
      <c r="I137">
        <v>5</v>
      </c>
      <c r="J137">
        <v>0</v>
      </c>
      <c r="K137">
        <f t="shared" si="4"/>
        <v>1</v>
      </c>
      <c r="L137">
        <v>5</v>
      </c>
      <c r="M137">
        <v>0</v>
      </c>
      <c r="N137">
        <f t="shared" si="5"/>
        <v>1</v>
      </c>
      <c r="O137">
        <v>49.14</v>
      </c>
    </row>
    <row r="138" spans="1:15">
      <c r="A138" t="s">
        <v>5</v>
      </c>
      <c r="B138">
        <v>3154</v>
      </c>
      <c r="C138" t="s">
        <v>27</v>
      </c>
      <c r="D138">
        <v>20180730</v>
      </c>
      <c r="E138">
        <v>211</v>
      </c>
      <c r="F138">
        <v>9</v>
      </c>
      <c r="G138">
        <v>1</v>
      </c>
      <c r="H138">
        <f t="shared" si="3"/>
        <v>0.9</v>
      </c>
      <c r="I138">
        <v>5</v>
      </c>
      <c r="J138">
        <v>0</v>
      </c>
      <c r="K138">
        <f t="shared" si="4"/>
        <v>1</v>
      </c>
      <c r="L138">
        <v>5</v>
      </c>
      <c r="M138">
        <v>0</v>
      </c>
      <c r="N138">
        <f t="shared" si="5"/>
        <v>1</v>
      </c>
      <c r="O138">
        <v>50.18</v>
      </c>
    </row>
    <row r="139" spans="1:15">
      <c r="A139" t="s">
        <v>6</v>
      </c>
      <c r="B139">
        <v>3143</v>
      </c>
      <c r="C139" t="s">
        <v>27</v>
      </c>
      <c r="D139">
        <v>20180730</v>
      </c>
      <c r="E139">
        <v>211</v>
      </c>
      <c r="F139">
        <v>8</v>
      </c>
      <c r="G139">
        <v>2</v>
      </c>
      <c r="H139">
        <f t="shared" si="3"/>
        <v>0.8</v>
      </c>
      <c r="I139">
        <v>5</v>
      </c>
      <c r="J139">
        <v>0</v>
      </c>
      <c r="K139">
        <f t="shared" si="4"/>
        <v>1</v>
      </c>
      <c r="L139">
        <v>4</v>
      </c>
      <c r="M139">
        <v>1</v>
      </c>
      <c r="N139">
        <f t="shared" si="5"/>
        <v>0.8</v>
      </c>
      <c r="O139">
        <v>48.36</v>
      </c>
    </row>
    <row r="140" spans="1:15">
      <c r="A140" t="s">
        <v>7</v>
      </c>
      <c r="B140">
        <v>3146</v>
      </c>
      <c r="C140" t="s">
        <v>27</v>
      </c>
      <c r="D140">
        <v>20180730</v>
      </c>
      <c r="E140">
        <v>211</v>
      </c>
      <c r="F140">
        <v>8</v>
      </c>
      <c r="G140">
        <v>2</v>
      </c>
      <c r="H140">
        <f t="shared" si="3"/>
        <v>0.8</v>
      </c>
      <c r="I140">
        <v>5</v>
      </c>
      <c r="J140">
        <v>0</v>
      </c>
      <c r="K140">
        <f t="shared" ref="K140:K203" si="6">I140/(I140+J140)</f>
        <v>1</v>
      </c>
      <c r="L140">
        <v>5</v>
      </c>
      <c r="M140">
        <v>0</v>
      </c>
      <c r="N140">
        <f t="shared" si="5"/>
        <v>1</v>
      </c>
      <c r="O140">
        <v>42.379999999999995</v>
      </c>
    </row>
    <row r="141" spans="1:15">
      <c r="A141" t="s">
        <v>8</v>
      </c>
      <c r="B141">
        <v>3151</v>
      </c>
      <c r="C141" t="s">
        <v>27</v>
      </c>
      <c r="D141">
        <v>20180730</v>
      </c>
      <c r="E141">
        <v>211</v>
      </c>
      <c r="F141">
        <v>10</v>
      </c>
      <c r="G141">
        <v>0</v>
      </c>
      <c r="H141">
        <f t="shared" si="3"/>
        <v>1</v>
      </c>
      <c r="I141">
        <v>5</v>
      </c>
      <c r="J141">
        <v>0</v>
      </c>
      <c r="K141">
        <f t="shared" si="6"/>
        <v>1</v>
      </c>
      <c r="L141">
        <v>5</v>
      </c>
      <c r="M141">
        <v>0</v>
      </c>
      <c r="N141">
        <f t="shared" si="5"/>
        <v>1</v>
      </c>
      <c r="O141">
        <v>56.16</v>
      </c>
    </row>
    <row r="142" spans="1:15">
      <c r="A142" t="s">
        <v>9</v>
      </c>
      <c r="B142">
        <v>3153</v>
      </c>
      <c r="C142" t="s">
        <v>27</v>
      </c>
      <c r="D142">
        <v>20180730</v>
      </c>
      <c r="E142">
        <v>211</v>
      </c>
      <c r="F142">
        <v>10</v>
      </c>
      <c r="G142">
        <v>0</v>
      </c>
      <c r="H142">
        <f t="shared" si="3"/>
        <v>1</v>
      </c>
      <c r="I142">
        <v>5</v>
      </c>
      <c r="J142">
        <v>0</v>
      </c>
      <c r="K142">
        <f t="shared" si="6"/>
        <v>1</v>
      </c>
      <c r="L142">
        <v>5</v>
      </c>
      <c r="M142">
        <v>0</v>
      </c>
      <c r="N142">
        <f t="shared" si="5"/>
        <v>1</v>
      </c>
      <c r="O142">
        <v>58.24</v>
      </c>
    </row>
    <row r="143" spans="1:15">
      <c r="A143" t="s">
        <v>10</v>
      </c>
      <c r="B143">
        <v>3145</v>
      </c>
      <c r="C143" t="s">
        <v>27</v>
      </c>
      <c r="D143">
        <v>20180730</v>
      </c>
      <c r="E143">
        <v>211</v>
      </c>
      <c r="F143">
        <v>10</v>
      </c>
      <c r="G143">
        <v>0</v>
      </c>
      <c r="H143">
        <f t="shared" si="3"/>
        <v>1</v>
      </c>
      <c r="I143">
        <v>5</v>
      </c>
      <c r="J143">
        <v>0</v>
      </c>
      <c r="K143">
        <f t="shared" si="6"/>
        <v>1</v>
      </c>
      <c r="L143">
        <v>4</v>
      </c>
      <c r="M143">
        <v>1</v>
      </c>
      <c r="N143">
        <f t="shared" si="5"/>
        <v>0.8</v>
      </c>
      <c r="O143">
        <v>44.720000000000006</v>
      </c>
    </row>
    <row r="144" spans="1:15">
      <c r="A144" t="s">
        <v>11</v>
      </c>
      <c r="B144">
        <v>3152</v>
      </c>
      <c r="C144" t="s">
        <v>27</v>
      </c>
      <c r="D144">
        <v>20180730</v>
      </c>
      <c r="E144">
        <v>211</v>
      </c>
      <c r="F144">
        <v>10</v>
      </c>
      <c r="G144">
        <v>0</v>
      </c>
      <c r="H144">
        <f t="shared" si="3"/>
        <v>1</v>
      </c>
      <c r="I144">
        <v>5</v>
      </c>
      <c r="J144">
        <v>0</v>
      </c>
      <c r="K144">
        <f t="shared" si="6"/>
        <v>1</v>
      </c>
      <c r="L144">
        <v>5</v>
      </c>
      <c r="M144">
        <v>0</v>
      </c>
      <c r="N144">
        <f t="shared" si="5"/>
        <v>1</v>
      </c>
      <c r="O144">
        <v>36.92</v>
      </c>
    </row>
    <row r="145" spans="1:15">
      <c r="A145" t="s">
        <v>12</v>
      </c>
      <c r="B145">
        <v>3148</v>
      </c>
      <c r="C145" t="s">
        <v>27</v>
      </c>
      <c r="D145">
        <v>20180730</v>
      </c>
      <c r="E145">
        <v>211</v>
      </c>
      <c r="F145">
        <v>10</v>
      </c>
      <c r="G145">
        <v>0</v>
      </c>
      <c r="H145">
        <f t="shared" si="3"/>
        <v>1</v>
      </c>
      <c r="I145">
        <v>5</v>
      </c>
      <c r="J145">
        <v>0</v>
      </c>
      <c r="K145">
        <f t="shared" si="6"/>
        <v>1</v>
      </c>
      <c r="L145">
        <v>5</v>
      </c>
      <c r="M145">
        <v>0</v>
      </c>
      <c r="N145">
        <f t="shared" si="5"/>
        <v>1</v>
      </c>
      <c r="O145">
        <v>44.2</v>
      </c>
    </row>
    <row r="146" spans="1:15">
      <c r="A146" t="s">
        <v>1</v>
      </c>
      <c r="B146">
        <v>3161</v>
      </c>
      <c r="C146" t="s">
        <v>27</v>
      </c>
      <c r="D146">
        <v>20180815</v>
      </c>
      <c r="E146">
        <v>227</v>
      </c>
      <c r="F146">
        <v>10</v>
      </c>
      <c r="G146">
        <v>0</v>
      </c>
      <c r="H146">
        <f t="shared" si="3"/>
        <v>1</v>
      </c>
      <c r="I146">
        <v>5</v>
      </c>
      <c r="J146">
        <v>0</v>
      </c>
      <c r="K146">
        <f t="shared" si="6"/>
        <v>1</v>
      </c>
      <c r="L146">
        <v>5</v>
      </c>
      <c r="M146">
        <v>0</v>
      </c>
      <c r="N146">
        <f t="shared" si="5"/>
        <v>1</v>
      </c>
      <c r="O146">
        <v>48.879999999999995</v>
      </c>
    </row>
    <row r="147" spans="1:15">
      <c r="A147" t="s">
        <v>2</v>
      </c>
      <c r="B147">
        <v>3147</v>
      </c>
      <c r="C147" t="s">
        <v>27</v>
      </c>
      <c r="D147">
        <v>20180815</v>
      </c>
      <c r="E147">
        <v>227</v>
      </c>
      <c r="F147">
        <v>10</v>
      </c>
      <c r="G147">
        <v>0</v>
      </c>
      <c r="H147">
        <f t="shared" si="3"/>
        <v>1</v>
      </c>
      <c r="I147">
        <v>5</v>
      </c>
      <c r="J147">
        <v>0</v>
      </c>
      <c r="K147">
        <f t="shared" si="6"/>
        <v>1</v>
      </c>
      <c r="L147">
        <v>5</v>
      </c>
      <c r="M147">
        <v>0</v>
      </c>
      <c r="N147">
        <f t="shared" ref="N147:N265" si="7">L147/(L147+M147)</f>
        <v>1</v>
      </c>
      <c r="O147">
        <v>51.480000000000004</v>
      </c>
    </row>
    <row r="148" spans="1:15">
      <c r="A148" t="s">
        <v>3</v>
      </c>
      <c r="B148">
        <v>3144</v>
      </c>
      <c r="C148" t="s">
        <v>27</v>
      </c>
      <c r="D148">
        <v>20180815</v>
      </c>
      <c r="E148">
        <v>227</v>
      </c>
      <c r="F148">
        <v>2</v>
      </c>
      <c r="G148">
        <v>0</v>
      </c>
      <c r="H148">
        <f t="shared" ref="H148:H265" si="8">F148/(F148+G148)</f>
        <v>1</v>
      </c>
      <c r="I148">
        <v>5</v>
      </c>
      <c r="J148">
        <v>0</v>
      </c>
      <c r="K148">
        <f t="shared" si="6"/>
        <v>1</v>
      </c>
      <c r="L148">
        <v>5</v>
      </c>
      <c r="M148">
        <v>0</v>
      </c>
      <c r="N148">
        <f t="shared" si="7"/>
        <v>1</v>
      </c>
      <c r="O148">
        <v>48.620000000000005</v>
      </c>
    </row>
    <row r="149" spans="1:15">
      <c r="A149" t="s">
        <v>4</v>
      </c>
      <c r="B149">
        <v>3156</v>
      </c>
      <c r="C149" t="s">
        <v>27</v>
      </c>
      <c r="D149">
        <v>20180815</v>
      </c>
      <c r="E149">
        <v>227</v>
      </c>
      <c r="F149">
        <v>11</v>
      </c>
      <c r="G149">
        <v>0</v>
      </c>
      <c r="H149">
        <f t="shared" si="8"/>
        <v>1</v>
      </c>
      <c r="I149">
        <v>5</v>
      </c>
      <c r="J149">
        <v>0</v>
      </c>
      <c r="K149">
        <f t="shared" si="6"/>
        <v>1</v>
      </c>
      <c r="L149">
        <v>5</v>
      </c>
      <c r="M149">
        <v>0</v>
      </c>
      <c r="N149">
        <f t="shared" si="7"/>
        <v>1</v>
      </c>
      <c r="O149">
        <v>49.14</v>
      </c>
    </row>
    <row r="150" spans="1:15">
      <c r="A150" t="s">
        <v>5</v>
      </c>
      <c r="B150">
        <v>3154</v>
      </c>
      <c r="C150" t="s">
        <v>27</v>
      </c>
      <c r="D150">
        <v>20180815</v>
      </c>
      <c r="E150">
        <v>227</v>
      </c>
      <c r="F150">
        <v>8</v>
      </c>
      <c r="G150">
        <v>1</v>
      </c>
      <c r="H150">
        <f t="shared" si="8"/>
        <v>0.88888888888888884</v>
      </c>
      <c r="I150">
        <v>5</v>
      </c>
      <c r="J150">
        <v>0</v>
      </c>
      <c r="K150">
        <f t="shared" si="6"/>
        <v>1</v>
      </c>
      <c r="L150">
        <v>5</v>
      </c>
      <c r="M150">
        <v>0</v>
      </c>
      <c r="N150">
        <f t="shared" si="7"/>
        <v>1</v>
      </c>
      <c r="O150">
        <v>50.18</v>
      </c>
    </row>
    <row r="151" spans="1:15">
      <c r="A151" t="s">
        <v>6</v>
      </c>
      <c r="B151">
        <v>3143</v>
      </c>
      <c r="C151" t="s">
        <v>27</v>
      </c>
      <c r="D151">
        <v>20180815</v>
      </c>
      <c r="E151">
        <v>227</v>
      </c>
      <c r="F151">
        <v>8</v>
      </c>
      <c r="G151">
        <v>0</v>
      </c>
      <c r="H151">
        <f t="shared" si="8"/>
        <v>1</v>
      </c>
      <c r="I151">
        <v>5</v>
      </c>
      <c r="J151">
        <v>0</v>
      </c>
      <c r="K151">
        <f t="shared" si="6"/>
        <v>1</v>
      </c>
      <c r="L151">
        <v>4</v>
      </c>
      <c r="M151">
        <v>1</v>
      </c>
      <c r="N151">
        <f t="shared" si="7"/>
        <v>0.8</v>
      </c>
      <c r="O151">
        <v>48.36</v>
      </c>
    </row>
    <row r="152" spans="1:15">
      <c r="A152" t="s">
        <v>7</v>
      </c>
      <c r="B152">
        <v>3146</v>
      </c>
      <c r="C152" t="s">
        <v>27</v>
      </c>
      <c r="D152">
        <v>20180815</v>
      </c>
      <c r="E152">
        <v>227</v>
      </c>
      <c r="F152">
        <v>8</v>
      </c>
      <c r="G152">
        <v>2</v>
      </c>
      <c r="H152">
        <f t="shared" si="8"/>
        <v>0.8</v>
      </c>
      <c r="I152">
        <v>5</v>
      </c>
      <c r="J152">
        <v>0</v>
      </c>
      <c r="K152">
        <f t="shared" si="6"/>
        <v>1</v>
      </c>
      <c r="L152">
        <v>5</v>
      </c>
      <c r="M152">
        <v>0</v>
      </c>
      <c r="N152">
        <f t="shared" si="7"/>
        <v>1</v>
      </c>
      <c r="O152">
        <v>42.379999999999995</v>
      </c>
    </row>
    <row r="153" spans="1:15">
      <c r="A153" t="s">
        <v>8</v>
      </c>
      <c r="B153">
        <v>3151</v>
      </c>
      <c r="C153" t="s">
        <v>27</v>
      </c>
      <c r="D153">
        <v>20180815</v>
      </c>
      <c r="E153">
        <v>227</v>
      </c>
      <c r="F153">
        <v>10</v>
      </c>
      <c r="G153">
        <v>0</v>
      </c>
      <c r="H153">
        <f t="shared" si="8"/>
        <v>1</v>
      </c>
      <c r="I153">
        <v>5</v>
      </c>
      <c r="J153">
        <v>0</v>
      </c>
      <c r="K153">
        <f t="shared" si="6"/>
        <v>1</v>
      </c>
      <c r="L153">
        <v>5</v>
      </c>
      <c r="M153">
        <v>0</v>
      </c>
      <c r="N153">
        <f t="shared" si="7"/>
        <v>1</v>
      </c>
      <c r="O153">
        <v>56.16</v>
      </c>
    </row>
    <row r="154" spans="1:15">
      <c r="A154" t="s">
        <v>9</v>
      </c>
      <c r="B154">
        <v>3153</v>
      </c>
      <c r="C154" t="s">
        <v>27</v>
      </c>
      <c r="D154">
        <v>20180815</v>
      </c>
      <c r="E154">
        <v>227</v>
      </c>
      <c r="F154">
        <v>10</v>
      </c>
      <c r="G154">
        <v>0</v>
      </c>
      <c r="H154">
        <f t="shared" si="8"/>
        <v>1</v>
      </c>
      <c r="I154">
        <v>5</v>
      </c>
      <c r="J154">
        <v>0</v>
      </c>
      <c r="K154">
        <f t="shared" si="6"/>
        <v>1</v>
      </c>
      <c r="L154">
        <v>5</v>
      </c>
      <c r="M154">
        <v>0</v>
      </c>
      <c r="N154">
        <f t="shared" si="7"/>
        <v>1</v>
      </c>
      <c r="O154">
        <v>58.24</v>
      </c>
    </row>
    <row r="155" spans="1:15">
      <c r="A155" t="s">
        <v>10</v>
      </c>
      <c r="B155">
        <v>3145</v>
      </c>
      <c r="C155" t="s">
        <v>27</v>
      </c>
      <c r="D155">
        <v>20180815</v>
      </c>
      <c r="E155">
        <v>227</v>
      </c>
      <c r="F155">
        <v>10</v>
      </c>
      <c r="G155">
        <v>0</v>
      </c>
      <c r="H155">
        <f t="shared" si="8"/>
        <v>1</v>
      </c>
      <c r="I155">
        <v>5</v>
      </c>
      <c r="J155">
        <v>0</v>
      </c>
      <c r="K155">
        <f t="shared" si="6"/>
        <v>1</v>
      </c>
      <c r="L155">
        <v>4</v>
      </c>
      <c r="M155">
        <v>1</v>
      </c>
      <c r="N155">
        <f t="shared" si="7"/>
        <v>0.8</v>
      </c>
      <c r="O155">
        <v>44.720000000000006</v>
      </c>
    </row>
    <row r="156" spans="1:15">
      <c r="A156" t="s">
        <v>11</v>
      </c>
      <c r="B156">
        <v>3152</v>
      </c>
      <c r="C156" t="s">
        <v>27</v>
      </c>
      <c r="D156">
        <v>20180815</v>
      </c>
      <c r="E156">
        <v>227</v>
      </c>
      <c r="F156">
        <v>10</v>
      </c>
      <c r="G156">
        <v>0</v>
      </c>
      <c r="H156">
        <f t="shared" si="8"/>
        <v>1</v>
      </c>
      <c r="I156">
        <v>5</v>
      </c>
      <c r="J156">
        <v>0</v>
      </c>
      <c r="K156">
        <f t="shared" si="6"/>
        <v>1</v>
      </c>
      <c r="L156">
        <v>5</v>
      </c>
      <c r="M156">
        <v>0</v>
      </c>
      <c r="N156">
        <f t="shared" si="7"/>
        <v>1</v>
      </c>
      <c r="O156">
        <v>36.92</v>
      </c>
    </row>
    <row r="157" spans="1:15">
      <c r="A157" t="s">
        <v>12</v>
      </c>
      <c r="B157">
        <v>3148</v>
      </c>
      <c r="C157" t="s">
        <v>27</v>
      </c>
      <c r="D157">
        <v>20180815</v>
      </c>
      <c r="E157">
        <v>227</v>
      </c>
      <c r="F157">
        <v>10</v>
      </c>
      <c r="G157">
        <v>0</v>
      </c>
      <c r="H157">
        <f t="shared" si="8"/>
        <v>1</v>
      </c>
      <c r="I157">
        <v>5</v>
      </c>
      <c r="J157">
        <v>0</v>
      </c>
      <c r="K157">
        <f t="shared" si="6"/>
        <v>1</v>
      </c>
      <c r="L157">
        <v>5</v>
      </c>
      <c r="M157">
        <v>0</v>
      </c>
      <c r="N157">
        <f t="shared" si="7"/>
        <v>1</v>
      </c>
      <c r="O157">
        <v>44.2</v>
      </c>
    </row>
    <row r="158" spans="1:15">
      <c r="A158" t="s">
        <v>13</v>
      </c>
      <c r="B158">
        <v>3165</v>
      </c>
      <c r="C158" t="s">
        <v>28</v>
      </c>
      <c r="D158">
        <v>20180815</v>
      </c>
      <c r="E158">
        <v>227</v>
      </c>
      <c r="F158">
        <v>4</v>
      </c>
      <c r="G158">
        <v>6</v>
      </c>
      <c r="H158">
        <f t="shared" si="8"/>
        <v>0.4</v>
      </c>
      <c r="I158">
        <v>4</v>
      </c>
      <c r="J158">
        <v>1</v>
      </c>
      <c r="K158">
        <f t="shared" si="6"/>
        <v>0.8</v>
      </c>
      <c r="L158">
        <v>5</v>
      </c>
      <c r="M158">
        <v>0</v>
      </c>
      <c r="N158">
        <f t="shared" si="7"/>
        <v>1</v>
      </c>
      <c r="O158">
        <v>50.44</v>
      </c>
    </row>
    <row r="159" spans="1:15">
      <c r="A159" t="s">
        <v>14</v>
      </c>
      <c r="B159">
        <v>3159</v>
      </c>
      <c r="C159" t="s">
        <v>28</v>
      </c>
      <c r="D159">
        <v>20180815</v>
      </c>
      <c r="E159">
        <v>227</v>
      </c>
      <c r="F159">
        <v>10</v>
      </c>
      <c r="G159">
        <v>0</v>
      </c>
      <c r="H159">
        <f t="shared" si="8"/>
        <v>1</v>
      </c>
      <c r="I159">
        <v>4</v>
      </c>
      <c r="J159">
        <v>1</v>
      </c>
      <c r="K159">
        <f t="shared" si="6"/>
        <v>0.8</v>
      </c>
      <c r="L159">
        <v>5</v>
      </c>
      <c r="M159">
        <v>0</v>
      </c>
      <c r="N159">
        <f t="shared" si="7"/>
        <v>1</v>
      </c>
      <c r="O159">
        <v>52.52</v>
      </c>
    </row>
    <row r="160" spans="1:15">
      <c r="A160" t="s">
        <v>15</v>
      </c>
      <c r="B160">
        <v>3166</v>
      </c>
      <c r="C160" t="s">
        <v>28</v>
      </c>
      <c r="D160">
        <v>20180815</v>
      </c>
      <c r="E160">
        <v>227</v>
      </c>
      <c r="F160">
        <v>5</v>
      </c>
      <c r="G160">
        <v>5</v>
      </c>
      <c r="H160">
        <f t="shared" si="8"/>
        <v>0.5</v>
      </c>
      <c r="I160">
        <v>5</v>
      </c>
      <c r="J160">
        <v>0</v>
      </c>
      <c r="K160">
        <f t="shared" si="6"/>
        <v>1</v>
      </c>
      <c r="L160">
        <v>5</v>
      </c>
      <c r="M160">
        <v>0</v>
      </c>
      <c r="N160">
        <f t="shared" si="7"/>
        <v>1</v>
      </c>
      <c r="O160">
        <v>55.64</v>
      </c>
    </row>
    <row r="161" spans="1:15">
      <c r="A161" t="s">
        <v>16</v>
      </c>
      <c r="B161">
        <v>3149</v>
      </c>
      <c r="C161" t="s">
        <v>28</v>
      </c>
      <c r="D161">
        <v>20180815</v>
      </c>
      <c r="E161">
        <v>227</v>
      </c>
      <c r="F161">
        <v>8</v>
      </c>
      <c r="G161">
        <v>2</v>
      </c>
      <c r="H161">
        <f t="shared" si="8"/>
        <v>0.8</v>
      </c>
      <c r="I161">
        <v>5</v>
      </c>
      <c r="J161">
        <v>0</v>
      </c>
      <c r="K161">
        <f t="shared" si="6"/>
        <v>1</v>
      </c>
      <c r="L161">
        <v>4</v>
      </c>
      <c r="M161">
        <v>0</v>
      </c>
      <c r="N161">
        <f t="shared" si="7"/>
        <v>1</v>
      </c>
      <c r="O161">
        <v>45.5</v>
      </c>
    </row>
    <row r="162" spans="1:15">
      <c r="A162" t="s">
        <v>17</v>
      </c>
      <c r="B162">
        <v>3162</v>
      </c>
      <c r="C162" t="s">
        <v>28</v>
      </c>
      <c r="D162">
        <v>20180815</v>
      </c>
      <c r="E162">
        <v>227</v>
      </c>
      <c r="F162">
        <v>2</v>
      </c>
      <c r="G162">
        <v>8</v>
      </c>
      <c r="H162">
        <f t="shared" si="8"/>
        <v>0.2</v>
      </c>
      <c r="I162">
        <v>1</v>
      </c>
      <c r="J162">
        <v>4</v>
      </c>
      <c r="K162">
        <f t="shared" si="6"/>
        <v>0.2</v>
      </c>
      <c r="L162">
        <v>1</v>
      </c>
      <c r="M162">
        <v>4</v>
      </c>
      <c r="N162">
        <f t="shared" si="7"/>
        <v>0.2</v>
      </c>
      <c r="O162">
        <v>50.96</v>
      </c>
    </row>
    <row r="163" spans="1:15">
      <c r="A163" t="s">
        <v>18</v>
      </c>
      <c r="B163">
        <v>3155</v>
      </c>
      <c r="C163" t="s">
        <v>28</v>
      </c>
      <c r="D163">
        <v>20180815</v>
      </c>
      <c r="E163">
        <v>227</v>
      </c>
      <c r="F163">
        <v>5</v>
      </c>
      <c r="G163">
        <v>5</v>
      </c>
      <c r="H163">
        <f t="shared" si="8"/>
        <v>0.5</v>
      </c>
      <c r="I163">
        <v>0</v>
      </c>
      <c r="J163">
        <v>5</v>
      </c>
      <c r="K163">
        <f t="shared" si="6"/>
        <v>0</v>
      </c>
      <c r="L163">
        <v>0</v>
      </c>
      <c r="M163">
        <v>5</v>
      </c>
      <c r="N163">
        <f t="shared" si="7"/>
        <v>0</v>
      </c>
      <c r="O163">
        <v>51.22</v>
      </c>
    </row>
    <row r="164" spans="1:15">
      <c r="A164" t="s">
        <v>19</v>
      </c>
      <c r="B164">
        <v>3157</v>
      </c>
      <c r="C164" t="s">
        <v>28</v>
      </c>
      <c r="D164">
        <v>20180815</v>
      </c>
      <c r="E164">
        <v>227</v>
      </c>
      <c r="F164">
        <v>10</v>
      </c>
      <c r="G164">
        <v>0</v>
      </c>
      <c r="H164">
        <f t="shared" si="8"/>
        <v>1</v>
      </c>
      <c r="I164">
        <v>5</v>
      </c>
      <c r="J164">
        <v>0</v>
      </c>
      <c r="K164">
        <f t="shared" si="6"/>
        <v>1</v>
      </c>
      <c r="L164">
        <v>5</v>
      </c>
      <c r="M164">
        <v>0</v>
      </c>
      <c r="N164">
        <f t="shared" si="7"/>
        <v>1</v>
      </c>
      <c r="O164">
        <v>51.220000000000006</v>
      </c>
    </row>
    <row r="165" spans="1:15">
      <c r="A165" t="s">
        <v>20</v>
      </c>
      <c r="B165">
        <v>3160</v>
      </c>
      <c r="C165" t="s">
        <v>28</v>
      </c>
      <c r="D165">
        <v>20180815</v>
      </c>
      <c r="E165">
        <v>227</v>
      </c>
      <c r="F165">
        <v>6</v>
      </c>
      <c r="G165">
        <v>4</v>
      </c>
      <c r="H165">
        <f t="shared" si="8"/>
        <v>0.6</v>
      </c>
      <c r="I165">
        <v>5</v>
      </c>
      <c r="J165">
        <v>0</v>
      </c>
      <c r="K165">
        <f t="shared" si="6"/>
        <v>1</v>
      </c>
      <c r="L165">
        <v>5</v>
      </c>
      <c r="M165">
        <v>0</v>
      </c>
      <c r="N165">
        <f t="shared" si="7"/>
        <v>1</v>
      </c>
      <c r="O165">
        <v>48.620000000000005</v>
      </c>
    </row>
    <row r="166" spans="1:15">
      <c r="A166" t="s">
        <v>21</v>
      </c>
      <c r="B166">
        <v>3163</v>
      </c>
      <c r="C166" t="s">
        <v>28</v>
      </c>
      <c r="D166">
        <v>20180815</v>
      </c>
      <c r="E166">
        <v>227</v>
      </c>
      <c r="F166">
        <v>7</v>
      </c>
      <c r="G166">
        <v>3</v>
      </c>
      <c r="H166">
        <f t="shared" si="8"/>
        <v>0.7</v>
      </c>
      <c r="I166">
        <v>4</v>
      </c>
      <c r="J166">
        <v>1</v>
      </c>
      <c r="K166">
        <f t="shared" si="6"/>
        <v>0.8</v>
      </c>
      <c r="L166">
        <v>4</v>
      </c>
      <c r="M166">
        <v>1</v>
      </c>
      <c r="N166">
        <f t="shared" si="7"/>
        <v>0.8</v>
      </c>
      <c r="O166">
        <v>44.980000000000004</v>
      </c>
    </row>
    <row r="167" spans="1:15">
      <c r="A167" t="s">
        <v>22</v>
      </c>
      <c r="B167">
        <v>3164</v>
      </c>
      <c r="C167" t="s">
        <v>28</v>
      </c>
      <c r="D167">
        <v>20180815</v>
      </c>
      <c r="E167">
        <v>227</v>
      </c>
      <c r="F167">
        <v>8</v>
      </c>
      <c r="G167">
        <v>3</v>
      </c>
      <c r="H167">
        <f t="shared" si="8"/>
        <v>0.72727272727272729</v>
      </c>
      <c r="I167">
        <v>5</v>
      </c>
      <c r="J167">
        <v>0</v>
      </c>
      <c r="K167">
        <f t="shared" si="6"/>
        <v>1</v>
      </c>
      <c r="L167">
        <v>5</v>
      </c>
      <c r="M167">
        <v>0</v>
      </c>
      <c r="N167">
        <f t="shared" si="7"/>
        <v>1</v>
      </c>
      <c r="O167">
        <v>43.42</v>
      </c>
    </row>
    <row r="168" spans="1:15">
      <c r="A168" t="s">
        <v>23</v>
      </c>
      <c r="B168">
        <v>3150</v>
      </c>
      <c r="C168" t="s">
        <v>28</v>
      </c>
      <c r="D168">
        <v>20180815</v>
      </c>
      <c r="E168">
        <v>227</v>
      </c>
      <c r="F168">
        <v>9</v>
      </c>
      <c r="G168">
        <v>1</v>
      </c>
      <c r="H168">
        <f t="shared" si="8"/>
        <v>0.9</v>
      </c>
      <c r="I168">
        <v>3</v>
      </c>
      <c r="J168">
        <v>2</v>
      </c>
      <c r="K168">
        <f t="shared" si="6"/>
        <v>0.6</v>
      </c>
      <c r="L168">
        <v>4</v>
      </c>
      <c r="M168">
        <v>1</v>
      </c>
      <c r="N168">
        <f t="shared" si="7"/>
        <v>0.8</v>
      </c>
      <c r="O168">
        <v>39.78</v>
      </c>
    </row>
    <row r="169" spans="1:15">
      <c r="A169" t="s">
        <v>24</v>
      </c>
      <c r="B169">
        <v>3158</v>
      </c>
      <c r="C169" t="s">
        <v>28</v>
      </c>
      <c r="D169">
        <v>20180815</v>
      </c>
      <c r="E169">
        <v>227</v>
      </c>
      <c r="F169">
        <v>10</v>
      </c>
      <c r="G169">
        <v>0</v>
      </c>
      <c r="H169">
        <f t="shared" si="8"/>
        <v>1</v>
      </c>
      <c r="I169">
        <v>5</v>
      </c>
      <c r="J169">
        <v>0</v>
      </c>
      <c r="K169">
        <f t="shared" si="6"/>
        <v>1</v>
      </c>
      <c r="L169">
        <v>4</v>
      </c>
      <c r="M169">
        <v>1</v>
      </c>
      <c r="N169">
        <f t="shared" si="7"/>
        <v>0.8</v>
      </c>
      <c r="O169">
        <v>33.800000000000004</v>
      </c>
    </row>
    <row r="170" spans="1:15">
      <c r="A170" t="s">
        <v>1</v>
      </c>
      <c r="B170">
        <v>3161</v>
      </c>
      <c r="C170" t="s">
        <v>27</v>
      </c>
      <c r="D170">
        <v>20180827</v>
      </c>
      <c r="E170">
        <v>240</v>
      </c>
      <c r="F170">
        <v>8</v>
      </c>
      <c r="G170">
        <v>1</v>
      </c>
      <c r="H170">
        <f t="shared" si="8"/>
        <v>0.88888888888888884</v>
      </c>
      <c r="I170">
        <v>5</v>
      </c>
      <c r="J170">
        <v>0</v>
      </c>
      <c r="K170">
        <f t="shared" si="6"/>
        <v>1</v>
      </c>
      <c r="L170">
        <v>5</v>
      </c>
      <c r="M170">
        <v>0</v>
      </c>
      <c r="N170">
        <f t="shared" si="7"/>
        <v>1</v>
      </c>
      <c r="O170">
        <v>48.879999999999995</v>
      </c>
    </row>
    <row r="171" spans="1:15">
      <c r="A171" t="s">
        <v>2</v>
      </c>
      <c r="B171">
        <v>3147</v>
      </c>
      <c r="C171" t="s">
        <v>27</v>
      </c>
      <c r="D171">
        <v>20180827</v>
      </c>
      <c r="E171">
        <v>240</v>
      </c>
      <c r="F171">
        <v>6</v>
      </c>
      <c r="G171">
        <v>4</v>
      </c>
      <c r="H171">
        <f t="shared" si="8"/>
        <v>0.6</v>
      </c>
      <c r="I171">
        <v>5</v>
      </c>
      <c r="J171">
        <v>0</v>
      </c>
      <c r="K171">
        <f t="shared" si="6"/>
        <v>1</v>
      </c>
      <c r="L171">
        <v>5</v>
      </c>
      <c r="M171">
        <v>0</v>
      </c>
      <c r="N171">
        <f t="shared" si="7"/>
        <v>1</v>
      </c>
      <c r="O171">
        <v>51.480000000000004</v>
      </c>
    </row>
    <row r="172" spans="1:15">
      <c r="A172" t="s">
        <v>3</v>
      </c>
      <c r="B172">
        <v>3144</v>
      </c>
      <c r="C172" t="s">
        <v>27</v>
      </c>
      <c r="D172">
        <v>20180827</v>
      </c>
      <c r="E172">
        <v>240</v>
      </c>
      <c r="F172">
        <v>2</v>
      </c>
      <c r="G172">
        <v>0</v>
      </c>
      <c r="H172">
        <f t="shared" si="8"/>
        <v>1</v>
      </c>
      <c r="I172">
        <v>5</v>
      </c>
      <c r="J172">
        <v>0</v>
      </c>
      <c r="K172">
        <f t="shared" si="6"/>
        <v>1</v>
      </c>
      <c r="L172">
        <v>5</v>
      </c>
      <c r="M172">
        <v>0</v>
      </c>
      <c r="N172">
        <f t="shared" si="7"/>
        <v>1</v>
      </c>
      <c r="O172">
        <v>48.620000000000005</v>
      </c>
    </row>
    <row r="173" spans="1:15">
      <c r="A173" t="s">
        <v>4</v>
      </c>
      <c r="B173">
        <v>3156</v>
      </c>
      <c r="C173" t="s">
        <v>27</v>
      </c>
      <c r="D173">
        <v>20180827</v>
      </c>
      <c r="E173">
        <v>240</v>
      </c>
      <c r="F173">
        <v>10</v>
      </c>
      <c r="G173">
        <v>0</v>
      </c>
      <c r="H173">
        <f t="shared" si="8"/>
        <v>1</v>
      </c>
      <c r="I173">
        <v>5</v>
      </c>
      <c r="J173">
        <v>0</v>
      </c>
      <c r="K173">
        <f t="shared" si="6"/>
        <v>1</v>
      </c>
      <c r="L173">
        <v>5</v>
      </c>
      <c r="M173">
        <v>0</v>
      </c>
      <c r="N173">
        <f t="shared" si="7"/>
        <v>1</v>
      </c>
      <c r="O173">
        <v>49.14</v>
      </c>
    </row>
    <row r="174" spans="1:15">
      <c r="A174" t="s">
        <v>5</v>
      </c>
      <c r="B174">
        <v>3154</v>
      </c>
      <c r="C174" t="s">
        <v>27</v>
      </c>
      <c r="D174">
        <v>20180827</v>
      </c>
      <c r="E174">
        <v>240</v>
      </c>
      <c r="F174">
        <v>9</v>
      </c>
      <c r="G174">
        <v>0</v>
      </c>
      <c r="H174">
        <f t="shared" si="8"/>
        <v>1</v>
      </c>
      <c r="I174">
        <v>5</v>
      </c>
      <c r="J174">
        <v>0</v>
      </c>
      <c r="K174">
        <f t="shared" si="6"/>
        <v>1</v>
      </c>
      <c r="L174">
        <v>5</v>
      </c>
      <c r="M174">
        <v>0</v>
      </c>
      <c r="N174">
        <f t="shared" si="7"/>
        <v>1</v>
      </c>
      <c r="O174">
        <v>50.18</v>
      </c>
    </row>
    <row r="175" spans="1:15">
      <c r="A175" t="s">
        <v>6</v>
      </c>
      <c r="B175">
        <v>3143</v>
      </c>
      <c r="C175" t="s">
        <v>27</v>
      </c>
      <c r="D175">
        <v>20180827</v>
      </c>
      <c r="E175">
        <v>240</v>
      </c>
      <c r="F175">
        <v>8</v>
      </c>
      <c r="G175">
        <v>2</v>
      </c>
      <c r="H175">
        <f t="shared" si="8"/>
        <v>0.8</v>
      </c>
      <c r="I175">
        <v>5</v>
      </c>
      <c r="J175">
        <v>0</v>
      </c>
      <c r="K175">
        <f t="shared" si="6"/>
        <v>1</v>
      </c>
      <c r="L175">
        <v>4</v>
      </c>
      <c r="M175">
        <v>1</v>
      </c>
      <c r="N175">
        <f t="shared" si="7"/>
        <v>0.8</v>
      </c>
      <c r="O175">
        <v>48.36</v>
      </c>
    </row>
    <row r="176" spans="1:15">
      <c r="A176" t="s">
        <v>7</v>
      </c>
      <c r="B176">
        <v>3146</v>
      </c>
      <c r="C176" t="s">
        <v>27</v>
      </c>
      <c r="D176">
        <v>20180827</v>
      </c>
      <c r="E176">
        <v>240</v>
      </c>
      <c r="F176">
        <v>8</v>
      </c>
      <c r="G176">
        <v>2</v>
      </c>
      <c r="H176">
        <f t="shared" si="8"/>
        <v>0.8</v>
      </c>
      <c r="I176">
        <v>5</v>
      </c>
      <c r="J176">
        <v>0</v>
      </c>
      <c r="K176">
        <f t="shared" si="6"/>
        <v>1</v>
      </c>
      <c r="L176">
        <v>5</v>
      </c>
      <c r="M176">
        <v>0</v>
      </c>
      <c r="N176">
        <f t="shared" si="7"/>
        <v>1</v>
      </c>
      <c r="O176">
        <v>42.379999999999995</v>
      </c>
    </row>
    <row r="177" spans="1:15">
      <c r="A177" t="s">
        <v>8</v>
      </c>
      <c r="B177">
        <v>3151</v>
      </c>
      <c r="C177" t="s">
        <v>27</v>
      </c>
      <c r="D177">
        <v>20180827</v>
      </c>
      <c r="E177">
        <v>240</v>
      </c>
      <c r="F177">
        <v>10</v>
      </c>
      <c r="G177">
        <v>0</v>
      </c>
      <c r="H177">
        <f t="shared" si="8"/>
        <v>1</v>
      </c>
      <c r="I177">
        <v>5</v>
      </c>
      <c r="J177">
        <v>0</v>
      </c>
      <c r="K177">
        <f t="shared" si="6"/>
        <v>1</v>
      </c>
      <c r="L177">
        <v>5</v>
      </c>
      <c r="M177">
        <v>0</v>
      </c>
      <c r="N177">
        <f t="shared" si="7"/>
        <v>1</v>
      </c>
      <c r="O177">
        <v>56.16</v>
      </c>
    </row>
    <row r="178" spans="1:15">
      <c r="A178" t="s">
        <v>9</v>
      </c>
      <c r="B178">
        <v>3153</v>
      </c>
      <c r="C178" t="s">
        <v>27</v>
      </c>
      <c r="D178">
        <v>20180827</v>
      </c>
      <c r="E178">
        <v>240</v>
      </c>
      <c r="F178">
        <v>9</v>
      </c>
      <c r="G178">
        <v>0</v>
      </c>
      <c r="H178">
        <f t="shared" si="8"/>
        <v>1</v>
      </c>
      <c r="I178">
        <v>5</v>
      </c>
      <c r="J178">
        <v>0</v>
      </c>
      <c r="K178">
        <f t="shared" si="6"/>
        <v>1</v>
      </c>
      <c r="L178">
        <v>5</v>
      </c>
      <c r="M178">
        <v>0</v>
      </c>
      <c r="N178">
        <f t="shared" si="7"/>
        <v>1</v>
      </c>
      <c r="O178">
        <v>58.24</v>
      </c>
    </row>
    <row r="179" spans="1:15">
      <c r="A179" t="s">
        <v>10</v>
      </c>
      <c r="B179">
        <v>3145</v>
      </c>
      <c r="C179" t="s">
        <v>27</v>
      </c>
      <c r="D179">
        <v>20180827</v>
      </c>
      <c r="E179">
        <v>240</v>
      </c>
      <c r="F179">
        <v>10</v>
      </c>
      <c r="G179">
        <v>0</v>
      </c>
      <c r="H179">
        <f t="shared" si="8"/>
        <v>1</v>
      </c>
      <c r="I179">
        <v>5</v>
      </c>
      <c r="J179">
        <v>0</v>
      </c>
      <c r="K179">
        <f t="shared" si="6"/>
        <v>1</v>
      </c>
      <c r="L179">
        <v>4</v>
      </c>
      <c r="M179">
        <v>1</v>
      </c>
      <c r="N179">
        <f t="shared" si="7"/>
        <v>0.8</v>
      </c>
      <c r="O179">
        <v>44.720000000000006</v>
      </c>
    </row>
    <row r="180" spans="1:15">
      <c r="A180" t="s">
        <v>11</v>
      </c>
      <c r="B180">
        <v>3152</v>
      </c>
      <c r="C180" t="s">
        <v>27</v>
      </c>
      <c r="D180">
        <v>20180827</v>
      </c>
      <c r="E180">
        <v>240</v>
      </c>
      <c r="F180">
        <v>10</v>
      </c>
      <c r="G180">
        <v>0</v>
      </c>
      <c r="H180">
        <f t="shared" si="8"/>
        <v>1</v>
      </c>
      <c r="I180">
        <v>5</v>
      </c>
      <c r="J180">
        <v>0</v>
      </c>
      <c r="K180">
        <f t="shared" si="6"/>
        <v>1</v>
      </c>
      <c r="L180">
        <v>5</v>
      </c>
      <c r="M180">
        <v>0</v>
      </c>
      <c r="N180">
        <f t="shared" si="7"/>
        <v>1</v>
      </c>
      <c r="O180">
        <v>36.92</v>
      </c>
    </row>
    <row r="181" spans="1:15">
      <c r="A181" t="s">
        <v>12</v>
      </c>
      <c r="B181">
        <v>3148</v>
      </c>
      <c r="C181" t="s">
        <v>27</v>
      </c>
      <c r="D181">
        <v>20180827</v>
      </c>
      <c r="E181">
        <v>240</v>
      </c>
      <c r="F181">
        <v>7</v>
      </c>
      <c r="G181">
        <v>2</v>
      </c>
      <c r="H181">
        <f t="shared" si="8"/>
        <v>0.77777777777777779</v>
      </c>
      <c r="I181">
        <v>5</v>
      </c>
      <c r="J181">
        <v>0</v>
      </c>
      <c r="K181">
        <f t="shared" si="6"/>
        <v>1</v>
      </c>
      <c r="L181">
        <v>5</v>
      </c>
      <c r="M181">
        <v>0</v>
      </c>
      <c r="N181">
        <f t="shared" si="7"/>
        <v>1</v>
      </c>
      <c r="O181">
        <v>44.2</v>
      </c>
    </row>
    <row r="182" spans="1:15">
      <c r="A182" t="s">
        <v>13</v>
      </c>
      <c r="B182">
        <v>3165</v>
      </c>
      <c r="C182" t="s">
        <v>28</v>
      </c>
      <c r="D182">
        <v>20180827</v>
      </c>
      <c r="E182">
        <v>240</v>
      </c>
      <c r="F182">
        <v>4</v>
      </c>
      <c r="G182">
        <v>6</v>
      </c>
      <c r="H182">
        <f t="shared" si="8"/>
        <v>0.4</v>
      </c>
      <c r="I182">
        <v>4</v>
      </c>
      <c r="J182">
        <v>1</v>
      </c>
      <c r="K182">
        <f t="shared" si="6"/>
        <v>0.8</v>
      </c>
      <c r="L182">
        <v>4</v>
      </c>
      <c r="M182">
        <v>1</v>
      </c>
      <c r="N182">
        <f t="shared" si="7"/>
        <v>0.8</v>
      </c>
      <c r="O182">
        <v>50.44</v>
      </c>
    </row>
    <row r="183" spans="1:15">
      <c r="A183" t="s">
        <v>14</v>
      </c>
      <c r="B183">
        <v>3159</v>
      </c>
      <c r="C183" t="s">
        <v>28</v>
      </c>
      <c r="D183">
        <v>20180827</v>
      </c>
      <c r="E183">
        <v>240</v>
      </c>
      <c r="F183">
        <v>10</v>
      </c>
      <c r="G183">
        <v>0</v>
      </c>
      <c r="H183">
        <f t="shared" si="8"/>
        <v>1</v>
      </c>
      <c r="I183">
        <v>4</v>
      </c>
      <c r="J183">
        <v>1</v>
      </c>
      <c r="K183">
        <f t="shared" si="6"/>
        <v>0.8</v>
      </c>
      <c r="L183">
        <v>5</v>
      </c>
      <c r="M183">
        <v>0</v>
      </c>
      <c r="N183">
        <f t="shared" si="7"/>
        <v>1</v>
      </c>
      <c r="O183">
        <v>52.52</v>
      </c>
    </row>
    <row r="184" spans="1:15">
      <c r="A184" t="s">
        <v>15</v>
      </c>
      <c r="B184">
        <v>3166</v>
      </c>
      <c r="C184" t="s">
        <v>28</v>
      </c>
      <c r="D184">
        <v>20180827</v>
      </c>
      <c r="E184">
        <v>240</v>
      </c>
      <c r="F184">
        <v>5</v>
      </c>
      <c r="G184">
        <v>5</v>
      </c>
      <c r="H184">
        <f t="shared" si="8"/>
        <v>0.5</v>
      </c>
      <c r="I184">
        <v>5</v>
      </c>
      <c r="J184">
        <v>0</v>
      </c>
      <c r="K184">
        <f t="shared" si="6"/>
        <v>1</v>
      </c>
      <c r="L184">
        <v>5</v>
      </c>
      <c r="M184">
        <v>0</v>
      </c>
      <c r="N184">
        <f t="shared" si="7"/>
        <v>1</v>
      </c>
      <c r="O184">
        <v>55.64</v>
      </c>
    </row>
    <row r="185" spans="1:15">
      <c r="A185" t="s">
        <v>16</v>
      </c>
      <c r="B185">
        <v>3149</v>
      </c>
      <c r="C185" t="s">
        <v>28</v>
      </c>
      <c r="D185">
        <v>20180827</v>
      </c>
      <c r="E185">
        <v>240</v>
      </c>
      <c r="F185">
        <v>9</v>
      </c>
      <c r="G185">
        <v>1</v>
      </c>
      <c r="H185">
        <f t="shared" si="8"/>
        <v>0.9</v>
      </c>
      <c r="I185">
        <v>5</v>
      </c>
      <c r="J185">
        <v>0</v>
      </c>
      <c r="K185">
        <f t="shared" si="6"/>
        <v>1</v>
      </c>
      <c r="L185">
        <v>4</v>
      </c>
      <c r="M185" s="1">
        <v>0</v>
      </c>
      <c r="N185">
        <f t="shared" si="7"/>
        <v>1</v>
      </c>
      <c r="O185">
        <v>45.5</v>
      </c>
    </row>
    <row r="186" spans="1:15">
      <c r="A186" t="s">
        <v>17</v>
      </c>
      <c r="B186">
        <v>3162</v>
      </c>
      <c r="C186" t="s">
        <v>28</v>
      </c>
      <c r="D186">
        <v>20180827</v>
      </c>
      <c r="E186">
        <v>240</v>
      </c>
      <c r="F186">
        <v>2</v>
      </c>
      <c r="G186">
        <v>8</v>
      </c>
      <c r="H186">
        <f t="shared" si="8"/>
        <v>0.2</v>
      </c>
      <c r="I186">
        <v>1</v>
      </c>
      <c r="J186">
        <v>4</v>
      </c>
      <c r="K186">
        <f t="shared" si="6"/>
        <v>0.2</v>
      </c>
      <c r="L186">
        <v>1</v>
      </c>
      <c r="M186">
        <v>4</v>
      </c>
      <c r="N186">
        <f t="shared" si="7"/>
        <v>0.2</v>
      </c>
      <c r="O186">
        <v>50.96</v>
      </c>
    </row>
    <row r="187" spans="1:15">
      <c r="A187" t="s">
        <v>18</v>
      </c>
      <c r="B187">
        <v>3155</v>
      </c>
      <c r="C187" t="s">
        <v>28</v>
      </c>
      <c r="D187">
        <v>20180827</v>
      </c>
      <c r="E187">
        <v>240</v>
      </c>
      <c r="F187">
        <v>1</v>
      </c>
      <c r="G187">
        <v>9</v>
      </c>
      <c r="H187">
        <f t="shared" si="8"/>
        <v>0.1</v>
      </c>
      <c r="I187">
        <v>0</v>
      </c>
      <c r="J187">
        <v>5</v>
      </c>
      <c r="K187">
        <f t="shared" si="6"/>
        <v>0</v>
      </c>
      <c r="L187">
        <v>0</v>
      </c>
      <c r="M187">
        <v>5</v>
      </c>
      <c r="N187">
        <f t="shared" si="7"/>
        <v>0</v>
      </c>
      <c r="O187">
        <v>51.22</v>
      </c>
    </row>
    <row r="188" spans="1:15">
      <c r="A188" t="s">
        <v>19</v>
      </c>
      <c r="B188">
        <v>3157</v>
      </c>
      <c r="C188" t="s">
        <v>28</v>
      </c>
      <c r="D188">
        <v>20180827</v>
      </c>
      <c r="E188">
        <v>240</v>
      </c>
      <c r="F188">
        <v>10</v>
      </c>
      <c r="G188">
        <v>0</v>
      </c>
      <c r="H188">
        <f t="shared" si="8"/>
        <v>1</v>
      </c>
      <c r="I188">
        <v>5</v>
      </c>
      <c r="J188">
        <v>0</v>
      </c>
      <c r="K188">
        <f t="shared" si="6"/>
        <v>1</v>
      </c>
      <c r="L188">
        <v>5</v>
      </c>
      <c r="M188">
        <v>0</v>
      </c>
      <c r="N188">
        <f t="shared" si="7"/>
        <v>1</v>
      </c>
      <c r="O188">
        <v>51.220000000000006</v>
      </c>
    </row>
    <row r="189" spans="1:15">
      <c r="A189" t="s">
        <v>20</v>
      </c>
      <c r="B189">
        <v>3160</v>
      </c>
      <c r="C189" t="s">
        <v>28</v>
      </c>
      <c r="D189">
        <v>20180827</v>
      </c>
      <c r="E189">
        <v>240</v>
      </c>
      <c r="F189">
        <v>6</v>
      </c>
      <c r="G189">
        <v>4</v>
      </c>
      <c r="H189">
        <f t="shared" si="8"/>
        <v>0.6</v>
      </c>
      <c r="I189">
        <v>5</v>
      </c>
      <c r="J189">
        <v>0</v>
      </c>
      <c r="K189">
        <f t="shared" si="6"/>
        <v>1</v>
      </c>
      <c r="L189">
        <v>5</v>
      </c>
      <c r="M189">
        <v>0</v>
      </c>
      <c r="N189">
        <f t="shared" si="7"/>
        <v>1</v>
      </c>
      <c r="O189">
        <v>48.620000000000005</v>
      </c>
    </row>
    <row r="190" spans="1:15">
      <c r="A190" t="s">
        <v>21</v>
      </c>
      <c r="B190">
        <v>3163</v>
      </c>
      <c r="C190" t="s">
        <v>28</v>
      </c>
      <c r="D190">
        <v>20180827</v>
      </c>
      <c r="E190">
        <v>240</v>
      </c>
      <c r="F190">
        <v>6</v>
      </c>
      <c r="G190">
        <v>3</v>
      </c>
      <c r="H190">
        <f t="shared" si="8"/>
        <v>0.66666666666666663</v>
      </c>
      <c r="I190">
        <v>4</v>
      </c>
      <c r="J190">
        <v>1</v>
      </c>
      <c r="K190">
        <f t="shared" si="6"/>
        <v>0.8</v>
      </c>
      <c r="L190">
        <v>4</v>
      </c>
      <c r="M190">
        <v>1</v>
      </c>
      <c r="N190">
        <f t="shared" si="7"/>
        <v>0.8</v>
      </c>
      <c r="O190">
        <v>44.980000000000004</v>
      </c>
    </row>
    <row r="191" spans="1:15">
      <c r="A191" t="s">
        <v>22</v>
      </c>
      <c r="B191">
        <v>3164</v>
      </c>
      <c r="C191" t="s">
        <v>28</v>
      </c>
      <c r="D191">
        <v>20180827</v>
      </c>
      <c r="E191">
        <v>240</v>
      </c>
      <c r="F191">
        <v>8</v>
      </c>
      <c r="G191">
        <v>3</v>
      </c>
      <c r="H191">
        <f t="shared" si="8"/>
        <v>0.72727272727272729</v>
      </c>
      <c r="I191">
        <v>4</v>
      </c>
      <c r="J191">
        <v>1</v>
      </c>
      <c r="K191">
        <f t="shared" si="6"/>
        <v>0.8</v>
      </c>
      <c r="L191">
        <v>5</v>
      </c>
      <c r="M191">
        <v>0</v>
      </c>
      <c r="N191">
        <f t="shared" si="7"/>
        <v>1</v>
      </c>
      <c r="O191">
        <v>43.42</v>
      </c>
    </row>
    <row r="192" spans="1:15">
      <c r="A192" t="s">
        <v>23</v>
      </c>
      <c r="B192">
        <v>3150</v>
      </c>
      <c r="C192" t="s">
        <v>28</v>
      </c>
      <c r="D192">
        <v>20180827</v>
      </c>
      <c r="E192">
        <v>240</v>
      </c>
      <c r="F192">
        <v>8</v>
      </c>
      <c r="G192">
        <v>2</v>
      </c>
      <c r="H192">
        <f t="shared" si="8"/>
        <v>0.8</v>
      </c>
      <c r="I192">
        <v>3</v>
      </c>
      <c r="J192">
        <v>2</v>
      </c>
      <c r="K192">
        <f t="shared" si="6"/>
        <v>0.6</v>
      </c>
      <c r="L192">
        <v>3</v>
      </c>
      <c r="M192">
        <v>2</v>
      </c>
      <c r="N192">
        <f t="shared" si="7"/>
        <v>0.6</v>
      </c>
      <c r="O192">
        <v>39.78</v>
      </c>
    </row>
    <row r="193" spans="1:15">
      <c r="A193" t="s">
        <v>24</v>
      </c>
      <c r="B193">
        <v>3158</v>
      </c>
      <c r="C193" t="s">
        <v>28</v>
      </c>
      <c r="D193">
        <v>20180827</v>
      </c>
      <c r="E193">
        <v>240</v>
      </c>
      <c r="F193">
        <v>10</v>
      </c>
      <c r="G193">
        <v>0</v>
      </c>
      <c r="H193">
        <f t="shared" si="8"/>
        <v>1</v>
      </c>
      <c r="I193">
        <v>5</v>
      </c>
      <c r="J193">
        <v>0</v>
      </c>
      <c r="K193">
        <f t="shared" si="6"/>
        <v>1</v>
      </c>
      <c r="L193">
        <v>4</v>
      </c>
      <c r="M193">
        <v>1</v>
      </c>
      <c r="N193">
        <f t="shared" si="7"/>
        <v>0.8</v>
      </c>
      <c r="O193">
        <v>33.800000000000004</v>
      </c>
    </row>
    <row r="194" spans="1:15">
      <c r="A194" t="s">
        <v>1</v>
      </c>
      <c r="B194">
        <v>3161</v>
      </c>
      <c r="C194" t="s">
        <v>27</v>
      </c>
      <c r="D194">
        <v>20180906</v>
      </c>
      <c r="E194">
        <v>249</v>
      </c>
      <c r="F194">
        <v>9</v>
      </c>
      <c r="G194">
        <v>1</v>
      </c>
      <c r="H194">
        <f t="shared" si="8"/>
        <v>0.9</v>
      </c>
      <c r="I194">
        <v>5</v>
      </c>
      <c r="J194">
        <v>0</v>
      </c>
      <c r="K194">
        <f t="shared" si="6"/>
        <v>1</v>
      </c>
      <c r="L194">
        <v>5</v>
      </c>
      <c r="M194">
        <v>0</v>
      </c>
      <c r="N194">
        <f t="shared" si="7"/>
        <v>1</v>
      </c>
      <c r="O194">
        <v>48.879999999999995</v>
      </c>
    </row>
    <row r="195" spans="1:15">
      <c r="A195" t="s">
        <v>2</v>
      </c>
      <c r="B195">
        <v>3147</v>
      </c>
      <c r="C195" t="s">
        <v>27</v>
      </c>
      <c r="D195">
        <v>20180906</v>
      </c>
      <c r="E195">
        <v>249</v>
      </c>
      <c r="F195">
        <v>9</v>
      </c>
      <c r="G195">
        <v>1</v>
      </c>
      <c r="H195">
        <f t="shared" si="8"/>
        <v>0.9</v>
      </c>
      <c r="I195">
        <v>5</v>
      </c>
      <c r="J195">
        <v>0</v>
      </c>
      <c r="K195">
        <f t="shared" si="6"/>
        <v>1</v>
      </c>
      <c r="L195">
        <v>5</v>
      </c>
      <c r="M195">
        <v>0</v>
      </c>
      <c r="N195">
        <f t="shared" si="7"/>
        <v>1</v>
      </c>
      <c r="O195">
        <v>51.480000000000004</v>
      </c>
    </row>
    <row r="196" spans="1:15">
      <c r="A196" t="s">
        <v>3</v>
      </c>
      <c r="B196">
        <v>3144</v>
      </c>
      <c r="C196" t="s">
        <v>27</v>
      </c>
      <c r="D196">
        <v>20180906</v>
      </c>
      <c r="E196">
        <v>249</v>
      </c>
      <c r="F196">
        <v>2</v>
      </c>
      <c r="G196">
        <v>0</v>
      </c>
      <c r="H196">
        <f t="shared" si="8"/>
        <v>1</v>
      </c>
      <c r="I196">
        <v>5</v>
      </c>
      <c r="J196">
        <v>0</v>
      </c>
      <c r="K196">
        <f t="shared" si="6"/>
        <v>1</v>
      </c>
      <c r="L196">
        <v>5</v>
      </c>
      <c r="M196">
        <v>0</v>
      </c>
      <c r="N196">
        <f t="shared" si="7"/>
        <v>1</v>
      </c>
      <c r="O196">
        <v>48.620000000000005</v>
      </c>
    </row>
    <row r="197" spans="1:15">
      <c r="A197" t="s">
        <v>4</v>
      </c>
      <c r="B197">
        <v>3156</v>
      </c>
      <c r="C197" t="s">
        <v>27</v>
      </c>
      <c r="D197">
        <v>20180906</v>
      </c>
      <c r="E197">
        <v>249</v>
      </c>
      <c r="F197">
        <v>10</v>
      </c>
      <c r="G197">
        <v>0</v>
      </c>
      <c r="H197">
        <f t="shared" si="8"/>
        <v>1</v>
      </c>
      <c r="I197">
        <v>5</v>
      </c>
      <c r="J197">
        <v>0</v>
      </c>
      <c r="K197">
        <f t="shared" si="6"/>
        <v>1</v>
      </c>
      <c r="L197">
        <v>5</v>
      </c>
      <c r="M197">
        <v>0</v>
      </c>
      <c r="N197">
        <f t="shared" si="7"/>
        <v>1</v>
      </c>
      <c r="O197">
        <v>49.14</v>
      </c>
    </row>
    <row r="198" spans="1:15">
      <c r="A198" t="s">
        <v>5</v>
      </c>
      <c r="B198">
        <v>3154</v>
      </c>
      <c r="C198" t="s">
        <v>27</v>
      </c>
      <c r="D198">
        <v>20180906</v>
      </c>
      <c r="E198">
        <v>249</v>
      </c>
      <c r="F198">
        <v>8</v>
      </c>
      <c r="G198">
        <v>1</v>
      </c>
      <c r="H198">
        <f t="shared" si="8"/>
        <v>0.88888888888888884</v>
      </c>
      <c r="I198">
        <v>5</v>
      </c>
      <c r="J198">
        <v>0</v>
      </c>
      <c r="K198">
        <f t="shared" si="6"/>
        <v>1</v>
      </c>
      <c r="L198">
        <v>5</v>
      </c>
      <c r="M198">
        <v>0</v>
      </c>
      <c r="N198">
        <f t="shared" si="7"/>
        <v>1</v>
      </c>
      <c r="O198">
        <v>50.18</v>
      </c>
    </row>
    <row r="199" spans="1:15">
      <c r="A199" t="s">
        <v>6</v>
      </c>
      <c r="B199">
        <v>3143</v>
      </c>
      <c r="C199" t="s">
        <v>27</v>
      </c>
      <c r="D199">
        <v>20180906</v>
      </c>
      <c r="E199">
        <v>249</v>
      </c>
      <c r="F199">
        <v>8</v>
      </c>
      <c r="G199">
        <v>2</v>
      </c>
      <c r="H199">
        <f t="shared" si="8"/>
        <v>0.8</v>
      </c>
      <c r="I199">
        <v>5</v>
      </c>
      <c r="J199">
        <v>0</v>
      </c>
      <c r="K199">
        <f t="shared" si="6"/>
        <v>1</v>
      </c>
      <c r="L199">
        <v>4</v>
      </c>
      <c r="M199">
        <v>1</v>
      </c>
      <c r="N199">
        <f t="shared" si="7"/>
        <v>0.8</v>
      </c>
      <c r="O199">
        <v>48.36</v>
      </c>
    </row>
    <row r="200" spans="1:15">
      <c r="A200" t="s">
        <v>7</v>
      </c>
      <c r="B200">
        <v>3146</v>
      </c>
      <c r="C200" t="s">
        <v>27</v>
      </c>
      <c r="D200">
        <v>20180906</v>
      </c>
      <c r="E200">
        <v>249</v>
      </c>
      <c r="F200">
        <v>8</v>
      </c>
      <c r="G200">
        <v>2</v>
      </c>
      <c r="H200">
        <f t="shared" si="8"/>
        <v>0.8</v>
      </c>
      <c r="I200">
        <v>5</v>
      </c>
      <c r="J200">
        <v>0</v>
      </c>
      <c r="K200">
        <f t="shared" si="6"/>
        <v>1</v>
      </c>
      <c r="L200">
        <v>5</v>
      </c>
      <c r="M200">
        <v>0</v>
      </c>
      <c r="N200">
        <f t="shared" si="7"/>
        <v>1</v>
      </c>
      <c r="O200">
        <v>42.379999999999995</v>
      </c>
    </row>
    <row r="201" spans="1:15">
      <c r="A201" t="s">
        <v>8</v>
      </c>
      <c r="B201">
        <v>3151</v>
      </c>
      <c r="C201" t="s">
        <v>27</v>
      </c>
      <c r="D201">
        <v>20180906</v>
      </c>
      <c r="E201">
        <v>249</v>
      </c>
      <c r="F201">
        <v>10</v>
      </c>
      <c r="G201">
        <v>0</v>
      </c>
      <c r="H201">
        <f t="shared" si="8"/>
        <v>1</v>
      </c>
      <c r="I201">
        <v>5</v>
      </c>
      <c r="J201">
        <v>0</v>
      </c>
      <c r="K201">
        <f t="shared" si="6"/>
        <v>1</v>
      </c>
      <c r="L201">
        <v>5</v>
      </c>
      <c r="M201">
        <v>0</v>
      </c>
      <c r="N201">
        <f t="shared" si="7"/>
        <v>1</v>
      </c>
      <c r="O201">
        <v>56.16</v>
      </c>
    </row>
    <row r="202" spans="1:15">
      <c r="A202" t="s">
        <v>9</v>
      </c>
      <c r="B202">
        <v>3153</v>
      </c>
      <c r="C202" t="s">
        <v>27</v>
      </c>
      <c r="D202">
        <v>20180906</v>
      </c>
      <c r="E202">
        <v>249</v>
      </c>
      <c r="F202">
        <v>9</v>
      </c>
      <c r="G202">
        <v>0</v>
      </c>
      <c r="H202">
        <f t="shared" si="8"/>
        <v>1</v>
      </c>
      <c r="I202">
        <v>5</v>
      </c>
      <c r="J202">
        <v>0</v>
      </c>
      <c r="K202">
        <f t="shared" si="6"/>
        <v>1</v>
      </c>
      <c r="L202">
        <v>5</v>
      </c>
      <c r="M202">
        <v>0</v>
      </c>
      <c r="N202">
        <f t="shared" si="7"/>
        <v>1</v>
      </c>
      <c r="O202">
        <v>58.24</v>
      </c>
    </row>
    <row r="203" spans="1:15">
      <c r="A203" t="s">
        <v>10</v>
      </c>
      <c r="B203">
        <v>3145</v>
      </c>
      <c r="C203" t="s">
        <v>27</v>
      </c>
      <c r="D203">
        <v>20180906</v>
      </c>
      <c r="E203">
        <v>249</v>
      </c>
      <c r="F203">
        <v>10</v>
      </c>
      <c r="G203">
        <v>0</v>
      </c>
      <c r="H203">
        <f t="shared" si="8"/>
        <v>1</v>
      </c>
      <c r="I203">
        <v>5</v>
      </c>
      <c r="J203">
        <v>0</v>
      </c>
      <c r="K203">
        <f t="shared" si="6"/>
        <v>1</v>
      </c>
      <c r="L203">
        <v>4</v>
      </c>
      <c r="M203">
        <v>1</v>
      </c>
      <c r="N203">
        <f t="shared" si="7"/>
        <v>0.8</v>
      </c>
      <c r="O203">
        <v>44.720000000000006</v>
      </c>
    </row>
    <row r="204" spans="1:15">
      <c r="A204" t="s">
        <v>11</v>
      </c>
      <c r="B204">
        <v>3152</v>
      </c>
      <c r="C204" t="s">
        <v>27</v>
      </c>
      <c r="D204">
        <v>20180906</v>
      </c>
      <c r="E204">
        <v>249</v>
      </c>
      <c r="F204">
        <v>10</v>
      </c>
      <c r="G204">
        <v>0</v>
      </c>
      <c r="H204">
        <f t="shared" si="8"/>
        <v>1</v>
      </c>
      <c r="I204">
        <v>5</v>
      </c>
      <c r="J204">
        <v>0</v>
      </c>
      <c r="K204">
        <f t="shared" ref="K204:K265" si="9">I204/(I204+J204)</f>
        <v>1</v>
      </c>
      <c r="L204">
        <v>5</v>
      </c>
      <c r="M204">
        <v>0</v>
      </c>
      <c r="N204">
        <f t="shared" si="7"/>
        <v>1</v>
      </c>
      <c r="O204">
        <v>36.92</v>
      </c>
    </row>
    <row r="205" spans="1:15">
      <c r="A205" t="s">
        <v>12</v>
      </c>
      <c r="B205">
        <v>3148</v>
      </c>
      <c r="C205" t="s">
        <v>27</v>
      </c>
      <c r="D205">
        <v>20180906</v>
      </c>
      <c r="E205">
        <v>249</v>
      </c>
      <c r="F205">
        <v>8</v>
      </c>
      <c r="G205">
        <v>2</v>
      </c>
      <c r="H205">
        <f t="shared" si="8"/>
        <v>0.8</v>
      </c>
      <c r="I205">
        <v>5</v>
      </c>
      <c r="J205">
        <v>0</v>
      </c>
      <c r="K205">
        <f t="shared" si="9"/>
        <v>1</v>
      </c>
      <c r="L205">
        <v>5</v>
      </c>
      <c r="M205">
        <v>0</v>
      </c>
      <c r="N205">
        <f t="shared" si="7"/>
        <v>1</v>
      </c>
      <c r="O205">
        <v>44.2</v>
      </c>
    </row>
    <row r="206" spans="1:15">
      <c r="A206" t="s">
        <v>13</v>
      </c>
      <c r="B206">
        <v>3165</v>
      </c>
      <c r="C206" t="s">
        <v>28</v>
      </c>
      <c r="D206">
        <v>20180906</v>
      </c>
      <c r="E206">
        <v>249</v>
      </c>
      <c r="F206">
        <v>4</v>
      </c>
      <c r="G206">
        <v>6</v>
      </c>
      <c r="H206">
        <f t="shared" si="8"/>
        <v>0.4</v>
      </c>
      <c r="I206">
        <v>4</v>
      </c>
      <c r="J206">
        <v>1</v>
      </c>
      <c r="K206">
        <f t="shared" si="9"/>
        <v>0.8</v>
      </c>
      <c r="L206">
        <v>4</v>
      </c>
      <c r="M206">
        <v>1</v>
      </c>
      <c r="N206">
        <f t="shared" si="7"/>
        <v>0.8</v>
      </c>
      <c r="O206">
        <v>50.44</v>
      </c>
    </row>
    <row r="207" spans="1:15">
      <c r="A207" t="s">
        <v>14</v>
      </c>
      <c r="B207">
        <v>3159</v>
      </c>
      <c r="C207" t="s">
        <v>28</v>
      </c>
      <c r="D207">
        <v>20180906</v>
      </c>
      <c r="E207">
        <v>249</v>
      </c>
      <c r="F207">
        <v>10</v>
      </c>
      <c r="G207">
        <v>0</v>
      </c>
      <c r="H207">
        <f t="shared" si="8"/>
        <v>1</v>
      </c>
      <c r="I207">
        <v>4</v>
      </c>
      <c r="J207">
        <v>1</v>
      </c>
      <c r="K207">
        <f t="shared" si="9"/>
        <v>0.8</v>
      </c>
      <c r="L207">
        <v>5</v>
      </c>
      <c r="M207">
        <v>0</v>
      </c>
      <c r="N207">
        <f t="shared" si="7"/>
        <v>1</v>
      </c>
      <c r="O207">
        <v>52.52</v>
      </c>
    </row>
    <row r="208" spans="1:15">
      <c r="A208" t="s">
        <v>15</v>
      </c>
      <c r="B208">
        <v>3166</v>
      </c>
      <c r="C208" t="s">
        <v>28</v>
      </c>
      <c r="D208">
        <v>20180906</v>
      </c>
      <c r="E208">
        <v>249</v>
      </c>
      <c r="F208">
        <v>4</v>
      </c>
      <c r="G208">
        <v>6</v>
      </c>
      <c r="H208">
        <f t="shared" si="8"/>
        <v>0.4</v>
      </c>
      <c r="I208">
        <v>5</v>
      </c>
      <c r="J208">
        <v>0</v>
      </c>
      <c r="K208">
        <f t="shared" si="9"/>
        <v>1</v>
      </c>
      <c r="L208">
        <v>5</v>
      </c>
      <c r="M208">
        <v>0</v>
      </c>
      <c r="N208">
        <f t="shared" si="7"/>
        <v>1</v>
      </c>
      <c r="O208">
        <v>55.64</v>
      </c>
    </row>
    <row r="209" spans="1:15">
      <c r="A209" t="s">
        <v>16</v>
      </c>
      <c r="B209">
        <v>3149</v>
      </c>
      <c r="C209" t="s">
        <v>28</v>
      </c>
      <c r="D209">
        <v>20180906</v>
      </c>
      <c r="E209">
        <v>249</v>
      </c>
      <c r="F209">
        <v>9</v>
      </c>
      <c r="G209">
        <v>1</v>
      </c>
      <c r="H209">
        <f t="shared" si="8"/>
        <v>0.9</v>
      </c>
      <c r="I209">
        <v>5</v>
      </c>
      <c r="J209">
        <v>0</v>
      </c>
      <c r="K209">
        <f t="shared" si="9"/>
        <v>1</v>
      </c>
      <c r="L209">
        <v>4</v>
      </c>
      <c r="M209">
        <v>0</v>
      </c>
      <c r="N209">
        <f t="shared" si="7"/>
        <v>1</v>
      </c>
      <c r="O209">
        <v>45.5</v>
      </c>
    </row>
    <row r="210" spans="1:15">
      <c r="A210" t="s">
        <v>17</v>
      </c>
      <c r="B210">
        <v>3162</v>
      </c>
      <c r="C210" t="s">
        <v>28</v>
      </c>
      <c r="D210">
        <v>20180906</v>
      </c>
      <c r="E210">
        <v>249</v>
      </c>
      <c r="F210">
        <v>2</v>
      </c>
      <c r="G210">
        <v>8</v>
      </c>
      <c r="H210">
        <f t="shared" si="8"/>
        <v>0.2</v>
      </c>
      <c r="I210">
        <v>1</v>
      </c>
      <c r="J210">
        <v>4</v>
      </c>
      <c r="K210">
        <f t="shared" si="9"/>
        <v>0.2</v>
      </c>
      <c r="L210">
        <v>1</v>
      </c>
      <c r="M210">
        <v>4</v>
      </c>
      <c r="N210">
        <f t="shared" si="7"/>
        <v>0.2</v>
      </c>
      <c r="O210">
        <v>50.96</v>
      </c>
    </row>
    <row r="211" spans="1:15">
      <c r="A211" t="s">
        <v>18</v>
      </c>
      <c r="B211">
        <v>3155</v>
      </c>
      <c r="C211" t="s">
        <v>28</v>
      </c>
      <c r="D211">
        <v>20180906</v>
      </c>
      <c r="E211">
        <v>249</v>
      </c>
      <c r="F211">
        <v>1</v>
      </c>
      <c r="G211">
        <v>9</v>
      </c>
      <c r="H211">
        <f t="shared" si="8"/>
        <v>0.1</v>
      </c>
      <c r="I211">
        <v>0</v>
      </c>
      <c r="J211">
        <v>5</v>
      </c>
      <c r="K211">
        <f t="shared" si="9"/>
        <v>0</v>
      </c>
      <c r="L211">
        <v>0</v>
      </c>
      <c r="M211">
        <v>5</v>
      </c>
      <c r="N211">
        <f t="shared" si="7"/>
        <v>0</v>
      </c>
      <c r="O211">
        <v>51.22</v>
      </c>
    </row>
    <row r="212" spans="1:15">
      <c r="A212" t="s">
        <v>19</v>
      </c>
      <c r="B212">
        <v>3157</v>
      </c>
      <c r="C212" t="s">
        <v>28</v>
      </c>
      <c r="D212">
        <v>20180906</v>
      </c>
      <c r="E212">
        <v>249</v>
      </c>
      <c r="F212">
        <v>10</v>
      </c>
      <c r="G212">
        <v>0</v>
      </c>
      <c r="H212">
        <f t="shared" si="8"/>
        <v>1</v>
      </c>
      <c r="I212">
        <v>5</v>
      </c>
      <c r="J212">
        <v>0</v>
      </c>
      <c r="K212">
        <f t="shared" si="9"/>
        <v>1</v>
      </c>
      <c r="L212">
        <v>5</v>
      </c>
      <c r="M212">
        <v>0</v>
      </c>
      <c r="N212">
        <f t="shared" si="7"/>
        <v>1</v>
      </c>
      <c r="O212">
        <v>51.220000000000006</v>
      </c>
    </row>
    <row r="213" spans="1:15">
      <c r="A213" t="s">
        <v>20</v>
      </c>
      <c r="B213">
        <v>3160</v>
      </c>
      <c r="C213" t="s">
        <v>28</v>
      </c>
      <c r="D213">
        <v>20180906</v>
      </c>
      <c r="E213">
        <v>249</v>
      </c>
      <c r="F213">
        <v>6</v>
      </c>
      <c r="G213">
        <v>4</v>
      </c>
      <c r="H213">
        <f t="shared" si="8"/>
        <v>0.6</v>
      </c>
      <c r="I213">
        <v>5</v>
      </c>
      <c r="J213">
        <v>0</v>
      </c>
      <c r="K213">
        <f t="shared" si="9"/>
        <v>1</v>
      </c>
      <c r="L213">
        <v>5</v>
      </c>
      <c r="M213">
        <v>0</v>
      </c>
      <c r="N213">
        <f t="shared" si="7"/>
        <v>1</v>
      </c>
      <c r="O213">
        <v>48.620000000000005</v>
      </c>
    </row>
    <row r="214" spans="1:15">
      <c r="A214" t="s">
        <v>21</v>
      </c>
      <c r="B214">
        <v>3163</v>
      </c>
      <c r="C214" t="s">
        <v>28</v>
      </c>
      <c r="D214">
        <v>20180906</v>
      </c>
      <c r="E214">
        <v>249</v>
      </c>
      <c r="F214">
        <v>5</v>
      </c>
      <c r="G214">
        <v>4</v>
      </c>
      <c r="H214">
        <f t="shared" si="8"/>
        <v>0.55555555555555558</v>
      </c>
      <c r="I214">
        <v>4</v>
      </c>
      <c r="J214">
        <v>1</v>
      </c>
      <c r="K214">
        <f t="shared" si="9"/>
        <v>0.8</v>
      </c>
      <c r="L214">
        <v>4</v>
      </c>
      <c r="M214">
        <v>1</v>
      </c>
      <c r="N214">
        <f t="shared" si="7"/>
        <v>0.8</v>
      </c>
      <c r="O214">
        <v>44.980000000000004</v>
      </c>
    </row>
    <row r="215" spans="1:15">
      <c r="A215" t="s">
        <v>22</v>
      </c>
      <c r="B215">
        <v>3164</v>
      </c>
      <c r="C215" t="s">
        <v>28</v>
      </c>
      <c r="D215">
        <v>20180906</v>
      </c>
      <c r="E215">
        <v>249</v>
      </c>
      <c r="F215">
        <v>7</v>
      </c>
      <c r="G215">
        <v>4</v>
      </c>
      <c r="H215">
        <f t="shared" si="8"/>
        <v>0.63636363636363635</v>
      </c>
      <c r="I215">
        <v>4</v>
      </c>
      <c r="J215">
        <v>1</v>
      </c>
      <c r="K215">
        <f t="shared" si="9"/>
        <v>0.8</v>
      </c>
      <c r="L215">
        <v>5</v>
      </c>
      <c r="M215">
        <v>0</v>
      </c>
      <c r="N215">
        <f t="shared" si="7"/>
        <v>1</v>
      </c>
      <c r="O215">
        <v>43.42</v>
      </c>
    </row>
    <row r="216" spans="1:15">
      <c r="A216" t="s">
        <v>23</v>
      </c>
      <c r="B216">
        <v>3150</v>
      </c>
      <c r="C216" t="s">
        <v>28</v>
      </c>
      <c r="D216">
        <v>20180906</v>
      </c>
      <c r="E216">
        <v>249</v>
      </c>
      <c r="F216">
        <v>7</v>
      </c>
      <c r="G216">
        <v>3</v>
      </c>
      <c r="H216">
        <f t="shared" si="8"/>
        <v>0.7</v>
      </c>
      <c r="I216">
        <v>3</v>
      </c>
      <c r="J216">
        <v>2</v>
      </c>
      <c r="K216">
        <f t="shared" si="9"/>
        <v>0.6</v>
      </c>
      <c r="L216">
        <v>3</v>
      </c>
      <c r="M216">
        <v>2</v>
      </c>
      <c r="N216">
        <f t="shared" si="7"/>
        <v>0.6</v>
      </c>
      <c r="O216">
        <v>39.78</v>
      </c>
    </row>
    <row r="217" spans="1:15">
      <c r="A217" t="s">
        <v>24</v>
      </c>
      <c r="B217">
        <v>3158</v>
      </c>
      <c r="C217" t="s">
        <v>28</v>
      </c>
      <c r="D217">
        <v>20180906</v>
      </c>
      <c r="E217">
        <v>249</v>
      </c>
      <c r="F217">
        <v>10</v>
      </c>
      <c r="G217">
        <v>0</v>
      </c>
      <c r="H217">
        <f t="shared" si="8"/>
        <v>1</v>
      </c>
      <c r="I217">
        <v>5</v>
      </c>
      <c r="J217">
        <v>0</v>
      </c>
      <c r="K217">
        <f t="shared" si="9"/>
        <v>1</v>
      </c>
      <c r="L217">
        <v>4</v>
      </c>
      <c r="M217">
        <v>1</v>
      </c>
      <c r="N217">
        <f t="shared" si="7"/>
        <v>0.8</v>
      </c>
      <c r="O217">
        <v>33.800000000000004</v>
      </c>
    </row>
    <row r="218" spans="1:15">
      <c r="A218" t="s">
        <v>1</v>
      </c>
      <c r="B218">
        <v>3161</v>
      </c>
      <c r="C218" t="s">
        <v>27</v>
      </c>
      <c r="D218">
        <v>20180918</v>
      </c>
      <c r="E218">
        <v>261</v>
      </c>
      <c r="F218">
        <v>9</v>
      </c>
      <c r="G218">
        <v>1</v>
      </c>
      <c r="H218">
        <f t="shared" si="8"/>
        <v>0.9</v>
      </c>
      <c r="I218">
        <v>5</v>
      </c>
      <c r="J218">
        <v>0</v>
      </c>
      <c r="K218">
        <f t="shared" si="9"/>
        <v>1</v>
      </c>
      <c r="L218">
        <v>5</v>
      </c>
      <c r="M218">
        <v>0</v>
      </c>
      <c r="N218">
        <f t="shared" si="7"/>
        <v>1</v>
      </c>
      <c r="O218">
        <v>48.879999999999995</v>
      </c>
    </row>
    <row r="219" spans="1:15">
      <c r="A219" t="s">
        <v>2</v>
      </c>
      <c r="B219">
        <v>3147</v>
      </c>
      <c r="C219" t="s">
        <v>27</v>
      </c>
      <c r="D219">
        <v>20180918</v>
      </c>
      <c r="E219">
        <v>261</v>
      </c>
      <c r="F219">
        <v>8</v>
      </c>
      <c r="G219">
        <v>2</v>
      </c>
      <c r="H219">
        <f t="shared" si="8"/>
        <v>0.8</v>
      </c>
      <c r="I219">
        <v>5</v>
      </c>
      <c r="J219">
        <v>0</v>
      </c>
      <c r="K219">
        <f t="shared" si="9"/>
        <v>1</v>
      </c>
      <c r="L219">
        <v>5</v>
      </c>
      <c r="M219">
        <v>0</v>
      </c>
      <c r="N219">
        <f t="shared" si="7"/>
        <v>1</v>
      </c>
      <c r="O219">
        <v>51.480000000000004</v>
      </c>
    </row>
    <row r="220" spans="1:15">
      <c r="A220" t="s">
        <v>3</v>
      </c>
      <c r="B220">
        <v>3144</v>
      </c>
      <c r="C220" t="s">
        <v>27</v>
      </c>
      <c r="D220">
        <v>20180918</v>
      </c>
      <c r="E220">
        <v>261</v>
      </c>
      <c r="F220">
        <v>2</v>
      </c>
      <c r="G220">
        <v>0</v>
      </c>
      <c r="H220">
        <f t="shared" si="8"/>
        <v>1</v>
      </c>
      <c r="I220">
        <v>5</v>
      </c>
      <c r="J220">
        <v>0</v>
      </c>
      <c r="K220">
        <f t="shared" si="9"/>
        <v>1</v>
      </c>
      <c r="L220">
        <v>5</v>
      </c>
      <c r="M220">
        <v>0</v>
      </c>
      <c r="N220">
        <f t="shared" si="7"/>
        <v>1</v>
      </c>
      <c r="O220">
        <v>48.620000000000005</v>
      </c>
    </row>
    <row r="221" spans="1:15">
      <c r="A221" t="s">
        <v>4</v>
      </c>
      <c r="B221">
        <v>3156</v>
      </c>
      <c r="C221" t="s">
        <v>27</v>
      </c>
      <c r="D221">
        <v>20180918</v>
      </c>
      <c r="E221">
        <v>261</v>
      </c>
      <c r="F221">
        <v>10</v>
      </c>
      <c r="G221">
        <v>0</v>
      </c>
      <c r="H221">
        <f t="shared" si="8"/>
        <v>1</v>
      </c>
      <c r="I221">
        <v>5</v>
      </c>
      <c r="J221">
        <v>0</v>
      </c>
      <c r="K221">
        <f t="shared" si="9"/>
        <v>1</v>
      </c>
      <c r="L221">
        <v>5</v>
      </c>
      <c r="M221">
        <v>0</v>
      </c>
      <c r="N221">
        <f t="shared" si="7"/>
        <v>1</v>
      </c>
      <c r="O221">
        <v>49.14</v>
      </c>
    </row>
    <row r="222" spans="1:15">
      <c r="A222" t="s">
        <v>5</v>
      </c>
      <c r="B222">
        <v>3154</v>
      </c>
      <c r="C222" t="s">
        <v>27</v>
      </c>
      <c r="D222">
        <v>20180918</v>
      </c>
      <c r="E222">
        <v>261</v>
      </c>
      <c r="F222">
        <v>8</v>
      </c>
      <c r="G222">
        <v>1</v>
      </c>
      <c r="H222">
        <f t="shared" si="8"/>
        <v>0.88888888888888884</v>
      </c>
      <c r="I222">
        <v>5</v>
      </c>
      <c r="J222">
        <v>0</v>
      </c>
      <c r="K222">
        <f t="shared" si="9"/>
        <v>1</v>
      </c>
      <c r="L222">
        <v>5</v>
      </c>
      <c r="M222">
        <v>0</v>
      </c>
      <c r="N222">
        <f t="shared" si="7"/>
        <v>1</v>
      </c>
      <c r="O222">
        <v>50.18</v>
      </c>
    </row>
    <row r="223" spans="1:15">
      <c r="A223" t="s">
        <v>6</v>
      </c>
      <c r="B223">
        <v>3143</v>
      </c>
      <c r="C223" t="s">
        <v>27</v>
      </c>
      <c r="D223">
        <v>20180918</v>
      </c>
      <c r="E223">
        <v>261</v>
      </c>
      <c r="F223">
        <v>7</v>
      </c>
      <c r="G223">
        <v>3</v>
      </c>
      <c r="H223">
        <f t="shared" si="8"/>
        <v>0.7</v>
      </c>
      <c r="I223">
        <v>5</v>
      </c>
      <c r="J223">
        <v>0</v>
      </c>
      <c r="K223">
        <f t="shared" si="9"/>
        <v>1</v>
      </c>
      <c r="L223">
        <v>4</v>
      </c>
      <c r="M223">
        <v>1</v>
      </c>
      <c r="N223">
        <f t="shared" si="7"/>
        <v>0.8</v>
      </c>
      <c r="O223">
        <v>48.36</v>
      </c>
    </row>
    <row r="224" spans="1:15">
      <c r="A224" t="s">
        <v>7</v>
      </c>
      <c r="B224">
        <v>3146</v>
      </c>
      <c r="C224" t="s">
        <v>27</v>
      </c>
      <c r="D224">
        <v>20180918</v>
      </c>
      <c r="E224">
        <v>261</v>
      </c>
      <c r="F224">
        <v>8</v>
      </c>
      <c r="G224">
        <v>2</v>
      </c>
      <c r="H224">
        <f t="shared" si="8"/>
        <v>0.8</v>
      </c>
      <c r="I224">
        <v>4</v>
      </c>
      <c r="J224">
        <v>1</v>
      </c>
      <c r="K224">
        <f t="shared" si="9"/>
        <v>0.8</v>
      </c>
      <c r="L224">
        <v>5</v>
      </c>
      <c r="M224">
        <v>0</v>
      </c>
      <c r="N224">
        <f t="shared" si="7"/>
        <v>1</v>
      </c>
      <c r="O224">
        <v>42.379999999999995</v>
      </c>
    </row>
    <row r="225" spans="1:15">
      <c r="A225" t="s">
        <v>8</v>
      </c>
      <c r="B225">
        <v>3151</v>
      </c>
      <c r="C225" t="s">
        <v>27</v>
      </c>
      <c r="D225">
        <v>20180918</v>
      </c>
      <c r="E225">
        <v>261</v>
      </c>
      <c r="F225">
        <v>10</v>
      </c>
      <c r="G225">
        <v>0</v>
      </c>
      <c r="H225">
        <f t="shared" si="8"/>
        <v>1</v>
      </c>
      <c r="I225">
        <v>5</v>
      </c>
      <c r="J225">
        <v>0</v>
      </c>
      <c r="K225">
        <f t="shared" si="9"/>
        <v>1</v>
      </c>
      <c r="L225">
        <v>5</v>
      </c>
      <c r="M225">
        <v>0</v>
      </c>
      <c r="N225">
        <f t="shared" si="7"/>
        <v>1</v>
      </c>
      <c r="O225">
        <v>56.16</v>
      </c>
    </row>
    <row r="226" spans="1:15">
      <c r="A226" t="s">
        <v>9</v>
      </c>
      <c r="B226">
        <v>3153</v>
      </c>
      <c r="C226" t="s">
        <v>27</v>
      </c>
      <c r="D226">
        <v>20180918</v>
      </c>
      <c r="E226">
        <v>261</v>
      </c>
      <c r="F226">
        <v>8</v>
      </c>
      <c r="G226">
        <v>2</v>
      </c>
      <c r="H226">
        <f t="shared" si="8"/>
        <v>0.8</v>
      </c>
      <c r="I226">
        <v>5</v>
      </c>
      <c r="J226">
        <v>0</v>
      </c>
      <c r="K226">
        <f t="shared" si="9"/>
        <v>1</v>
      </c>
      <c r="L226">
        <v>5</v>
      </c>
      <c r="M226">
        <v>0</v>
      </c>
      <c r="N226">
        <f t="shared" si="7"/>
        <v>1</v>
      </c>
      <c r="O226">
        <v>58.24</v>
      </c>
    </row>
    <row r="227" spans="1:15">
      <c r="A227" t="s">
        <v>10</v>
      </c>
      <c r="B227">
        <v>3145</v>
      </c>
      <c r="C227" t="s">
        <v>27</v>
      </c>
      <c r="D227">
        <v>20180918</v>
      </c>
      <c r="E227">
        <v>261</v>
      </c>
      <c r="F227">
        <v>10</v>
      </c>
      <c r="G227">
        <v>0</v>
      </c>
      <c r="H227">
        <f t="shared" si="8"/>
        <v>1</v>
      </c>
      <c r="I227">
        <v>5</v>
      </c>
      <c r="J227">
        <v>0</v>
      </c>
      <c r="K227">
        <f t="shared" si="9"/>
        <v>1</v>
      </c>
      <c r="L227">
        <v>3</v>
      </c>
      <c r="M227">
        <v>2</v>
      </c>
      <c r="N227">
        <f t="shared" si="7"/>
        <v>0.6</v>
      </c>
      <c r="O227">
        <v>44.720000000000006</v>
      </c>
    </row>
    <row r="228" spans="1:15">
      <c r="A228" t="s">
        <v>11</v>
      </c>
      <c r="B228">
        <v>3152</v>
      </c>
      <c r="C228" t="s">
        <v>27</v>
      </c>
      <c r="D228">
        <v>20180918</v>
      </c>
      <c r="E228">
        <v>261</v>
      </c>
      <c r="F228">
        <v>9</v>
      </c>
      <c r="G228">
        <v>1</v>
      </c>
      <c r="H228">
        <f t="shared" si="8"/>
        <v>0.9</v>
      </c>
      <c r="I228">
        <v>5</v>
      </c>
      <c r="J228">
        <v>0</v>
      </c>
      <c r="K228">
        <f t="shared" si="9"/>
        <v>1</v>
      </c>
      <c r="L228">
        <v>5</v>
      </c>
      <c r="M228">
        <v>0</v>
      </c>
      <c r="N228">
        <f t="shared" si="7"/>
        <v>1</v>
      </c>
      <c r="O228">
        <v>36.92</v>
      </c>
    </row>
    <row r="229" spans="1:15">
      <c r="A229" t="s">
        <v>12</v>
      </c>
      <c r="B229">
        <v>3148</v>
      </c>
      <c r="C229" t="s">
        <v>27</v>
      </c>
      <c r="D229">
        <v>20180918</v>
      </c>
      <c r="E229">
        <v>261</v>
      </c>
      <c r="F229">
        <v>4</v>
      </c>
      <c r="G229">
        <v>6</v>
      </c>
      <c r="H229">
        <f t="shared" si="8"/>
        <v>0.4</v>
      </c>
      <c r="I229">
        <v>5</v>
      </c>
      <c r="J229">
        <v>0</v>
      </c>
      <c r="K229">
        <f t="shared" si="9"/>
        <v>1</v>
      </c>
      <c r="L229">
        <v>5</v>
      </c>
      <c r="M229">
        <v>0</v>
      </c>
      <c r="N229">
        <f t="shared" si="7"/>
        <v>1</v>
      </c>
      <c r="O229">
        <v>44.2</v>
      </c>
    </row>
    <row r="230" spans="1:15">
      <c r="A230" t="s">
        <v>13</v>
      </c>
      <c r="B230">
        <v>3165</v>
      </c>
      <c r="C230" t="s">
        <v>28</v>
      </c>
      <c r="D230">
        <v>20180918</v>
      </c>
      <c r="E230">
        <v>261</v>
      </c>
      <c r="F230">
        <v>4</v>
      </c>
      <c r="G230">
        <v>6</v>
      </c>
      <c r="H230">
        <f t="shared" si="8"/>
        <v>0.4</v>
      </c>
      <c r="I230">
        <v>4</v>
      </c>
      <c r="J230">
        <v>1</v>
      </c>
      <c r="K230">
        <f t="shared" si="9"/>
        <v>0.8</v>
      </c>
      <c r="L230">
        <v>4</v>
      </c>
      <c r="M230">
        <v>1</v>
      </c>
      <c r="N230">
        <f t="shared" si="7"/>
        <v>0.8</v>
      </c>
      <c r="O230">
        <v>50.44</v>
      </c>
    </row>
    <row r="231" spans="1:15">
      <c r="A231" t="s">
        <v>14</v>
      </c>
      <c r="B231">
        <v>3159</v>
      </c>
      <c r="C231" t="s">
        <v>28</v>
      </c>
      <c r="D231">
        <v>20180918</v>
      </c>
      <c r="E231">
        <v>261</v>
      </c>
      <c r="F231">
        <v>8</v>
      </c>
      <c r="G231">
        <v>2</v>
      </c>
      <c r="H231">
        <f t="shared" si="8"/>
        <v>0.8</v>
      </c>
      <c r="I231">
        <v>4</v>
      </c>
      <c r="J231">
        <v>1</v>
      </c>
      <c r="K231">
        <f t="shared" si="9"/>
        <v>0.8</v>
      </c>
      <c r="L231">
        <v>5</v>
      </c>
      <c r="M231">
        <v>0</v>
      </c>
      <c r="N231">
        <f t="shared" si="7"/>
        <v>1</v>
      </c>
      <c r="O231">
        <v>52.52</v>
      </c>
    </row>
    <row r="232" spans="1:15">
      <c r="A232" t="s">
        <v>15</v>
      </c>
      <c r="B232">
        <v>3166</v>
      </c>
      <c r="C232" t="s">
        <v>28</v>
      </c>
      <c r="D232">
        <v>20180918</v>
      </c>
      <c r="E232">
        <v>261</v>
      </c>
      <c r="F232">
        <v>4</v>
      </c>
      <c r="G232">
        <v>6</v>
      </c>
      <c r="H232">
        <f t="shared" si="8"/>
        <v>0.4</v>
      </c>
      <c r="I232">
        <v>5</v>
      </c>
      <c r="J232">
        <v>0</v>
      </c>
      <c r="K232">
        <f t="shared" si="9"/>
        <v>1</v>
      </c>
      <c r="L232">
        <v>5</v>
      </c>
      <c r="M232">
        <v>0</v>
      </c>
      <c r="N232">
        <f t="shared" si="7"/>
        <v>1</v>
      </c>
      <c r="O232">
        <v>55.64</v>
      </c>
    </row>
    <row r="233" spans="1:15">
      <c r="A233" t="s">
        <v>16</v>
      </c>
      <c r="B233">
        <v>3149</v>
      </c>
      <c r="C233" t="s">
        <v>28</v>
      </c>
      <c r="D233">
        <v>20180918</v>
      </c>
      <c r="E233">
        <v>261</v>
      </c>
      <c r="F233">
        <v>9</v>
      </c>
      <c r="G233">
        <v>1</v>
      </c>
      <c r="H233">
        <f t="shared" si="8"/>
        <v>0.9</v>
      </c>
      <c r="I233">
        <v>5</v>
      </c>
      <c r="J233">
        <v>0</v>
      </c>
      <c r="K233">
        <f t="shared" si="9"/>
        <v>1</v>
      </c>
      <c r="L233">
        <v>4</v>
      </c>
      <c r="M233">
        <v>0</v>
      </c>
      <c r="N233">
        <f t="shared" si="7"/>
        <v>1</v>
      </c>
      <c r="O233">
        <v>45.5</v>
      </c>
    </row>
    <row r="234" spans="1:15">
      <c r="A234" t="s">
        <v>17</v>
      </c>
      <c r="B234">
        <v>3162</v>
      </c>
      <c r="C234" t="s">
        <v>28</v>
      </c>
      <c r="D234">
        <v>20180918</v>
      </c>
      <c r="E234">
        <v>261</v>
      </c>
      <c r="F234">
        <v>2</v>
      </c>
      <c r="G234">
        <v>8</v>
      </c>
      <c r="H234">
        <f t="shared" si="8"/>
        <v>0.2</v>
      </c>
      <c r="I234">
        <v>1</v>
      </c>
      <c r="J234">
        <v>4</v>
      </c>
      <c r="K234">
        <f t="shared" si="9"/>
        <v>0.2</v>
      </c>
      <c r="L234">
        <v>1</v>
      </c>
      <c r="M234">
        <v>4</v>
      </c>
      <c r="N234">
        <f t="shared" si="7"/>
        <v>0.2</v>
      </c>
      <c r="O234">
        <v>50.96</v>
      </c>
    </row>
    <row r="235" spans="1:15">
      <c r="A235" t="s">
        <v>18</v>
      </c>
      <c r="B235">
        <v>3155</v>
      </c>
      <c r="C235" t="s">
        <v>28</v>
      </c>
      <c r="D235">
        <v>20180918</v>
      </c>
      <c r="E235">
        <v>261</v>
      </c>
      <c r="F235">
        <v>0</v>
      </c>
      <c r="G235">
        <v>10</v>
      </c>
      <c r="H235">
        <f t="shared" si="8"/>
        <v>0</v>
      </c>
      <c r="I235">
        <v>0</v>
      </c>
      <c r="J235">
        <v>5</v>
      </c>
      <c r="K235">
        <f t="shared" si="9"/>
        <v>0</v>
      </c>
      <c r="L235">
        <v>0</v>
      </c>
      <c r="M235">
        <v>5</v>
      </c>
      <c r="N235">
        <f t="shared" si="7"/>
        <v>0</v>
      </c>
      <c r="O235">
        <v>51.22</v>
      </c>
    </row>
    <row r="236" spans="1:15">
      <c r="A236" t="s">
        <v>19</v>
      </c>
      <c r="B236">
        <v>3157</v>
      </c>
      <c r="C236" t="s">
        <v>28</v>
      </c>
      <c r="D236">
        <v>20180918</v>
      </c>
      <c r="E236">
        <v>261</v>
      </c>
      <c r="F236">
        <v>7</v>
      </c>
      <c r="G236">
        <v>3</v>
      </c>
      <c r="H236">
        <f t="shared" si="8"/>
        <v>0.7</v>
      </c>
      <c r="I236">
        <v>5</v>
      </c>
      <c r="J236">
        <v>0</v>
      </c>
      <c r="K236">
        <f t="shared" si="9"/>
        <v>1</v>
      </c>
      <c r="L236">
        <v>5</v>
      </c>
      <c r="M236">
        <v>0</v>
      </c>
      <c r="N236">
        <f t="shared" si="7"/>
        <v>1</v>
      </c>
      <c r="O236">
        <v>51.220000000000006</v>
      </c>
    </row>
    <row r="237" spans="1:15">
      <c r="A237" t="s">
        <v>20</v>
      </c>
      <c r="B237">
        <v>3160</v>
      </c>
      <c r="C237" t="s">
        <v>28</v>
      </c>
      <c r="D237">
        <v>20180918</v>
      </c>
      <c r="E237">
        <v>261</v>
      </c>
      <c r="F237">
        <v>4</v>
      </c>
      <c r="G237">
        <v>6</v>
      </c>
      <c r="H237">
        <f t="shared" si="8"/>
        <v>0.4</v>
      </c>
      <c r="I237">
        <v>5</v>
      </c>
      <c r="J237">
        <v>0</v>
      </c>
      <c r="K237">
        <f t="shared" si="9"/>
        <v>1</v>
      </c>
      <c r="L237">
        <v>5</v>
      </c>
      <c r="M237">
        <v>0</v>
      </c>
      <c r="N237">
        <f t="shared" si="7"/>
        <v>1</v>
      </c>
      <c r="O237">
        <v>48.620000000000005</v>
      </c>
    </row>
    <row r="238" spans="1:15">
      <c r="A238" t="s">
        <v>21</v>
      </c>
      <c r="B238">
        <v>3163</v>
      </c>
      <c r="C238" t="s">
        <v>28</v>
      </c>
      <c r="D238">
        <v>20180918</v>
      </c>
      <c r="E238">
        <v>261</v>
      </c>
      <c r="F238">
        <v>4</v>
      </c>
      <c r="G238">
        <v>5</v>
      </c>
      <c r="H238">
        <f t="shared" si="8"/>
        <v>0.44444444444444442</v>
      </c>
      <c r="I238">
        <v>3</v>
      </c>
      <c r="J238">
        <v>2</v>
      </c>
      <c r="K238">
        <f t="shared" si="9"/>
        <v>0.6</v>
      </c>
      <c r="L238">
        <v>3</v>
      </c>
      <c r="M238">
        <v>2</v>
      </c>
      <c r="N238">
        <f t="shared" si="7"/>
        <v>0.6</v>
      </c>
      <c r="O238">
        <v>44.980000000000004</v>
      </c>
    </row>
    <row r="239" spans="1:15">
      <c r="A239" t="s">
        <v>22</v>
      </c>
      <c r="B239">
        <v>3164</v>
      </c>
      <c r="C239" t="s">
        <v>28</v>
      </c>
      <c r="D239">
        <v>20180918</v>
      </c>
      <c r="E239">
        <v>261</v>
      </c>
      <c r="F239">
        <v>2</v>
      </c>
      <c r="G239">
        <v>9</v>
      </c>
      <c r="H239">
        <f t="shared" si="8"/>
        <v>0.18181818181818182</v>
      </c>
      <c r="I239">
        <v>4</v>
      </c>
      <c r="J239">
        <v>1</v>
      </c>
      <c r="K239">
        <f t="shared" si="9"/>
        <v>0.8</v>
      </c>
      <c r="L239">
        <v>5</v>
      </c>
      <c r="M239">
        <v>0</v>
      </c>
      <c r="N239">
        <f t="shared" si="7"/>
        <v>1</v>
      </c>
      <c r="O239">
        <v>43.42</v>
      </c>
    </row>
    <row r="240" spans="1:15">
      <c r="A240" t="s">
        <v>23</v>
      </c>
      <c r="B240">
        <v>3150</v>
      </c>
      <c r="C240" t="s">
        <v>28</v>
      </c>
      <c r="D240">
        <v>20180918</v>
      </c>
      <c r="E240">
        <v>261</v>
      </c>
      <c r="F240">
        <v>6</v>
      </c>
      <c r="G240">
        <v>4</v>
      </c>
      <c r="H240">
        <f t="shared" si="8"/>
        <v>0.6</v>
      </c>
      <c r="I240">
        <v>0</v>
      </c>
      <c r="J240">
        <v>5</v>
      </c>
      <c r="K240">
        <f t="shared" si="9"/>
        <v>0</v>
      </c>
      <c r="L240">
        <v>3</v>
      </c>
      <c r="M240">
        <v>2</v>
      </c>
      <c r="N240">
        <f t="shared" si="7"/>
        <v>0.6</v>
      </c>
      <c r="O240">
        <v>39.78</v>
      </c>
    </row>
    <row r="241" spans="1:15">
      <c r="A241" t="s">
        <v>24</v>
      </c>
      <c r="B241">
        <v>3158</v>
      </c>
      <c r="C241" t="s">
        <v>28</v>
      </c>
      <c r="D241">
        <v>20180918</v>
      </c>
      <c r="E241">
        <v>261</v>
      </c>
      <c r="F241">
        <v>10</v>
      </c>
      <c r="G241">
        <v>0</v>
      </c>
      <c r="H241">
        <f t="shared" si="8"/>
        <v>1</v>
      </c>
      <c r="I241">
        <v>5</v>
      </c>
      <c r="J241">
        <v>0</v>
      </c>
      <c r="K241">
        <f t="shared" si="9"/>
        <v>1</v>
      </c>
      <c r="L241">
        <v>4</v>
      </c>
      <c r="M241">
        <v>1</v>
      </c>
      <c r="N241">
        <f t="shared" si="7"/>
        <v>0.8</v>
      </c>
      <c r="O241">
        <v>33.800000000000004</v>
      </c>
    </row>
    <row r="242" spans="1:15">
      <c r="A242" t="s">
        <v>1</v>
      </c>
      <c r="B242">
        <v>3161</v>
      </c>
      <c r="C242" t="s">
        <v>27</v>
      </c>
      <c r="D242">
        <v>20180927</v>
      </c>
      <c r="E242">
        <v>270</v>
      </c>
      <c r="F242">
        <v>8</v>
      </c>
      <c r="G242">
        <v>2</v>
      </c>
      <c r="H242">
        <f t="shared" si="8"/>
        <v>0.8</v>
      </c>
      <c r="I242">
        <v>5</v>
      </c>
      <c r="J242">
        <v>0</v>
      </c>
      <c r="K242">
        <f t="shared" si="9"/>
        <v>1</v>
      </c>
      <c r="L242">
        <v>5</v>
      </c>
      <c r="M242">
        <v>0</v>
      </c>
      <c r="N242">
        <f t="shared" si="7"/>
        <v>1</v>
      </c>
      <c r="O242">
        <v>48.879999999999995</v>
      </c>
    </row>
    <row r="243" spans="1:15">
      <c r="A243" t="s">
        <v>2</v>
      </c>
      <c r="B243">
        <v>3147</v>
      </c>
      <c r="C243" t="s">
        <v>27</v>
      </c>
      <c r="D243">
        <v>20180927</v>
      </c>
      <c r="E243">
        <v>270</v>
      </c>
      <c r="F243">
        <v>7</v>
      </c>
      <c r="G243">
        <v>3</v>
      </c>
      <c r="H243">
        <f t="shared" si="8"/>
        <v>0.7</v>
      </c>
      <c r="I243">
        <v>5</v>
      </c>
      <c r="J243">
        <v>0</v>
      </c>
      <c r="K243">
        <f t="shared" si="9"/>
        <v>1</v>
      </c>
      <c r="L243">
        <v>5</v>
      </c>
      <c r="M243">
        <v>0</v>
      </c>
      <c r="N243">
        <f t="shared" si="7"/>
        <v>1</v>
      </c>
      <c r="O243">
        <v>51.480000000000004</v>
      </c>
    </row>
    <row r="244" spans="1:15">
      <c r="A244" t="s">
        <v>3</v>
      </c>
      <c r="B244">
        <v>3144</v>
      </c>
      <c r="C244" t="s">
        <v>27</v>
      </c>
      <c r="D244">
        <v>20180927</v>
      </c>
      <c r="E244">
        <v>270</v>
      </c>
      <c r="F244">
        <v>2</v>
      </c>
      <c r="G244">
        <v>0</v>
      </c>
      <c r="H244">
        <f t="shared" si="8"/>
        <v>1</v>
      </c>
      <c r="I244">
        <v>5</v>
      </c>
      <c r="J244">
        <v>0</v>
      </c>
      <c r="K244">
        <f t="shared" si="9"/>
        <v>1</v>
      </c>
      <c r="L244">
        <v>5</v>
      </c>
      <c r="M244">
        <v>0</v>
      </c>
      <c r="N244">
        <f t="shared" si="7"/>
        <v>1</v>
      </c>
      <c r="O244">
        <v>48.620000000000005</v>
      </c>
    </row>
    <row r="245" spans="1:15">
      <c r="A245" t="s">
        <v>4</v>
      </c>
      <c r="B245">
        <v>3156</v>
      </c>
      <c r="C245" t="s">
        <v>27</v>
      </c>
      <c r="D245">
        <v>20180927</v>
      </c>
      <c r="E245">
        <v>270</v>
      </c>
      <c r="F245">
        <v>9</v>
      </c>
      <c r="G245">
        <v>1</v>
      </c>
      <c r="H245">
        <f t="shared" si="8"/>
        <v>0.9</v>
      </c>
      <c r="I245">
        <v>5</v>
      </c>
      <c r="J245">
        <v>0</v>
      </c>
      <c r="K245">
        <f t="shared" si="9"/>
        <v>1</v>
      </c>
      <c r="L245">
        <v>5</v>
      </c>
      <c r="M245">
        <v>0</v>
      </c>
      <c r="N245">
        <f t="shared" si="7"/>
        <v>1</v>
      </c>
      <c r="O245">
        <v>49.14</v>
      </c>
    </row>
    <row r="246" spans="1:15">
      <c r="A246" t="s">
        <v>5</v>
      </c>
      <c r="B246">
        <v>3154</v>
      </c>
      <c r="C246" t="s">
        <v>27</v>
      </c>
      <c r="D246">
        <v>20180927</v>
      </c>
      <c r="E246">
        <v>270</v>
      </c>
      <c r="F246">
        <v>7</v>
      </c>
      <c r="G246">
        <v>2</v>
      </c>
      <c r="H246">
        <f t="shared" si="8"/>
        <v>0.77777777777777779</v>
      </c>
      <c r="I246">
        <v>5</v>
      </c>
      <c r="J246">
        <v>0</v>
      </c>
      <c r="K246">
        <f t="shared" si="9"/>
        <v>1</v>
      </c>
      <c r="L246">
        <v>5</v>
      </c>
      <c r="M246">
        <v>0</v>
      </c>
      <c r="N246">
        <f t="shared" si="7"/>
        <v>1</v>
      </c>
      <c r="O246">
        <v>50.18</v>
      </c>
    </row>
    <row r="247" spans="1:15">
      <c r="A247" t="s">
        <v>6</v>
      </c>
      <c r="B247">
        <v>3143</v>
      </c>
      <c r="C247" t="s">
        <v>27</v>
      </c>
      <c r="D247">
        <v>20180927</v>
      </c>
      <c r="E247">
        <v>270</v>
      </c>
      <c r="F247">
        <v>7</v>
      </c>
      <c r="G247">
        <v>3</v>
      </c>
      <c r="H247">
        <f t="shared" si="8"/>
        <v>0.7</v>
      </c>
      <c r="I247">
        <v>5</v>
      </c>
      <c r="J247">
        <v>0</v>
      </c>
      <c r="K247">
        <f t="shared" si="9"/>
        <v>1</v>
      </c>
      <c r="L247">
        <v>4</v>
      </c>
      <c r="M247">
        <v>1</v>
      </c>
      <c r="N247">
        <f t="shared" si="7"/>
        <v>0.8</v>
      </c>
      <c r="O247">
        <v>48.36</v>
      </c>
    </row>
    <row r="248" spans="1:15">
      <c r="A248" t="s">
        <v>7</v>
      </c>
      <c r="B248">
        <v>3146</v>
      </c>
      <c r="C248" t="s">
        <v>27</v>
      </c>
      <c r="D248">
        <v>20180927</v>
      </c>
      <c r="E248">
        <v>270</v>
      </c>
      <c r="F248">
        <v>6</v>
      </c>
      <c r="G248">
        <v>4</v>
      </c>
      <c r="H248">
        <f t="shared" si="8"/>
        <v>0.6</v>
      </c>
      <c r="I248">
        <v>4</v>
      </c>
      <c r="J248">
        <v>1</v>
      </c>
      <c r="K248">
        <f t="shared" si="9"/>
        <v>0.8</v>
      </c>
      <c r="L248">
        <v>5</v>
      </c>
      <c r="M248">
        <v>0</v>
      </c>
      <c r="N248">
        <f t="shared" si="7"/>
        <v>1</v>
      </c>
      <c r="O248">
        <v>42.379999999999995</v>
      </c>
    </row>
    <row r="249" spans="1:15">
      <c r="A249" t="s">
        <v>8</v>
      </c>
      <c r="B249">
        <v>3151</v>
      </c>
      <c r="C249" t="s">
        <v>27</v>
      </c>
      <c r="D249">
        <v>20180927</v>
      </c>
      <c r="E249">
        <v>270</v>
      </c>
      <c r="F249">
        <v>7</v>
      </c>
      <c r="G249">
        <v>3</v>
      </c>
      <c r="H249">
        <f t="shared" si="8"/>
        <v>0.7</v>
      </c>
      <c r="I249">
        <v>5</v>
      </c>
      <c r="J249">
        <v>0</v>
      </c>
      <c r="K249">
        <f t="shared" si="9"/>
        <v>1</v>
      </c>
      <c r="L249">
        <v>5</v>
      </c>
      <c r="M249">
        <v>0</v>
      </c>
      <c r="N249">
        <f t="shared" si="7"/>
        <v>1</v>
      </c>
      <c r="O249">
        <v>56.16</v>
      </c>
    </row>
    <row r="250" spans="1:15">
      <c r="A250" t="s">
        <v>9</v>
      </c>
      <c r="B250">
        <v>3153</v>
      </c>
      <c r="C250" t="s">
        <v>27</v>
      </c>
      <c r="D250">
        <v>20180927</v>
      </c>
      <c r="E250">
        <v>270</v>
      </c>
      <c r="F250">
        <v>6</v>
      </c>
      <c r="G250">
        <v>4</v>
      </c>
      <c r="H250">
        <f t="shared" si="8"/>
        <v>0.6</v>
      </c>
      <c r="I250">
        <v>5</v>
      </c>
      <c r="J250">
        <v>0</v>
      </c>
      <c r="K250">
        <f t="shared" si="9"/>
        <v>1</v>
      </c>
      <c r="L250">
        <v>5</v>
      </c>
      <c r="M250">
        <v>0</v>
      </c>
      <c r="N250">
        <f t="shared" si="7"/>
        <v>1</v>
      </c>
      <c r="O250">
        <v>58.24</v>
      </c>
    </row>
    <row r="251" spans="1:15">
      <c r="A251" t="s">
        <v>10</v>
      </c>
      <c r="B251">
        <v>3145</v>
      </c>
      <c r="C251" t="s">
        <v>27</v>
      </c>
      <c r="D251">
        <v>20180927</v>
      </c>
      <c r="E251">
        <v>270</v>
      </c>
      <c r="F251">
        <v>8</v>
      </c>
      <c r="G251">
        <v>2</v>
      </c>
      <c r="H251">
        <f t="shared" si="8"/>
        <v>0.8</v>
      </c>
      <c r="I251">
        <v>5</v>
      </c>
      <c r="J251">
        <v>0</v>
      </c>
      <c r="K251">
        <f t="shared" si="9"/>
        <v>1</v>
      </c>
      <c r="L251">
        <v>3</v>
      </c>
      <c r="M251">
        <v>2</v>
      </c>
      <c r="N251">
        <f t="shared" si="7"/>
        <v>0.6</v>
      </c>
      <c r="O251">
        <v>44.720000000000006</v>
      </c>
    </row>
    <row r="252" spans="1:15">
      <c r="A252" t="s">
        <v>11</v>
      </c>
      <c r="B252">
        <v>3152</v>
      </c>
      <c r="C252" t="s">
        <v>27</v>
      </c>
      <c r="D252">
        <v>20180927</v>
      </c>
      <c r="E252">
        <v>270</v>
      </c>
      <c r="F252">
        <v>8</v>
      </c>
      <c r="G252">
        <v>2</v>
      </c>
      <c r="H252">
        <f t="shared" si="8"/>
        <v>0.8</v>
      </c>
      <c r="I252">
        <v>5</v>
      </c>
      <c r="J252">
        <v>0</v>
      </c>
      <c r="K252">
        <f t="shared" si="9"/>
        <v>1</v>
      </c>
      <c r="L252">
        <v>5</v>
      </c>
      <c r="M252">
        <v>0</v>
      </c>
      <c r="N252">
        <f t="shared" si="7"/>
        <v>1</v>
      </c>
      <c r="O252">
        <v>36.92</v>
      </c>
    </row>
    <row r="253" spans="1:15">
      <c r="A253" t="s">
        <v>12</v>
      </c>
      <c r="B253">
        <v>3148</v>
      </c>
      <c r="C253" t="s">
        <v>27</v>
      </c>
      <c r="D253">
        <v>20180927</v>
      </c>
      <c r="E253">
        <v>270</v>
      </c>
      <c r="F253">
        <v>4</v>
      </c>
      <c r="G253">
        <v>6</v>
      </c>
      <c r="H253">
        <f t="shared" si="8"/>
        <v>0.4</v>
      </c>
      <c r="I253">
        <v>5</v>
      </c>
      <c r="J253">
        <v>0</v>
      </c>
      <c r="K253">
        <f t="shared" si="9"/>
        <v>1</v>
      </c>
      <c r="L253">
        <v>5</v>
      </c>
      <c r="M253">
        <v>0</v>
      </c>
      <c r="N253">
        <f t="shared" si="7"/>
        <v>1</v>
      </c>
      <c r="O253">
        <v>44.2</v>
      </c>
    </row>
    <row r="254" spans="1:15">
      <c r="A254" t="s">
        <v>13</v>
      </c>
      <c r="B254">
        <v>3165</v>
      </c>
      <c r="C254" t="s">
        <v>28</v>
      </c>
      <c r="D254">
        <v>20180927</v>
      </c>
      <c r="E254">
        <v>270</v>
      </c>
      <c r="F254">
        <v>3</v>
      </c>
      <c r="G254">
        <v>7</v>
      </c>
      <c r="H254">
        <f t="shared" si="8"/>
        <v>0.3</v>
      </c>
      <c r="I254">
        <v>4</v>
      </c>
      <c r="J254">
        <v>1</v>
      </c>
      <c r="K254">
        <f t="shared" si="9"/>
        <v>0.8</v>
      </c>
      <c r="L254">
        <v>4</v>
      </c>
      <c r="M254">
        <v>1</v>
      </c>
      <c r="N254">
        <f t="shared" si="7"/>
        <v>0.8</v>
      </c>
      <c r="O254">
        <v>50.44</v>
      </c>
    </row>
    <row r="255" spans="1:15">
      <c r="A255" t="s">
        <v>14</v>
      </c>
      <c r="B255">
        <v>3159</v>
      </c>
      <c r="C255" t="s">
        <v>28</v>
      </c>
      <c r="D255">
        <v>20180927</v>
      </c>
      <c r="E255">
        <v>270</v>
      </c>
      <c r="F255">
        <v>7</v>
      </c>
      <c r="G255">
        <v>3</v>
      </c>
      <c r="H255">
        <f t="shared" si="8"/>
        <v>0.7</v>
      </c>
      <c r="I255">
        <v>4</v>
      </c>
      <c r="J255">
        <v>1</v>
      </c>
      <c r="K255">
        <f t="shared" si="9"/>
        <v>0.8</v>
      </c>
      <c r="L255">
        <v>5</v>
      </c>
      <c r="M255">
        <v>0</v>
      </c>
      <c r="N255">
        <f t="shared" si="7"/>
        <v>1</v>
      </c>
      <c r="O255">
        <v>52.52</v>
      </c>
    </row>
    <row r="256" spans="1:15">
      <c r="A256" t="s">
        <v>15</v>
      </c>
      <c r="B256">
        <v>3166</v>
      </c>
      <c r="C256" t="s">
        <v>28</v>
      </c>
      <c r="D256">
        <v>20180927</v>
      </c>
      <c r="E256">
        <v>270</v>
      </c>
      <c r="F256">
        <v>2</v>
      </c>
      <c r="G256">
        <v>8</v>
      </c>
      <c r="H256">
        <f t="shared" si="8"/>
        <v>0.2</v>
      </c>
      <c r="I256">
        <v>5</v>
      </c>
      <c r="J256">
        <v>0</v>
      </c>
      <c r="K256">
        <f t="shared" si="9"/>
        <v>1</v>
      </c>
      <c r="L256">
        <v>5</v>
      </c>
      <c r="M256">
        <v>0</v>
      </c>
      <c r="N256">
        <f t="shared" si="7"/>
        <v>1</v>
      </c>
      <c r="O256">
        <v>55.64</v>
      </c>
    </row>
    <row r="257" spans="1:15">
      <c r="A257" t="s">
        <v>16</v>
      </c>
      <c r="B257">
        <v>3149</v>
      </c>
      <c r="C257" t="s">
        <v>28</v>
      </c>
      <c r="D257">
        <v>20180927</v>
      </c>
      <c r="E257">
        <v>270</v>
      </c>
      <c r="F257">
        <v>8</v>
      </c>
      <c r="G257">
        <v>2</v>
      </c>
      <c r="H257">
        <f t="shared" si="8"/>
        <v>0.8</v>
      </c>
      <c r="I257">
        <v>5</v>
      </c>
      <c r="J257">
        <v>0</v>
      </c>
      <c r="K257">
        <f t="shared" si="9"/>
        <v>1</v>
      </c>
      <c r="L257">
        <v>4</v>
      </c>
      <c r="M257">
        <v>0</v>
      </c>
      <c r="N257">
        <f t="shared" si="7"/>
        <v>1</v>
      </c>
      <c r="O257">
        <v>45.5</v>
      </c>
    </row>
    <row r="258" spans="1:15">
      <c r="A258" t="s">
        <v>17</v>
      </c>
      <c r="B258">
        <v>3162</v>
      </c>
      <c r="C258" t="s">
        <v>28</v>
      </c>
      <c r="D258">
        <v>20180927</v>
      </c>
      <c r="E258">
        <v>270</v>
      </c>
      <c r="F258">
        <v>1</v>
      </c>
      <c r="G258">
        <v>9</v>
      </c>
      <c r="H258">
        <f t="shared" si="8"/>
        <v>0.1</v>
      </c>
      <c r="I258">
        <v>1</v>
      </c>
      <c r="J258">
        <v>4</v>
      </c>
      <c r="K258">
        <f t="shared" si="9"/>
        <v>0.2</v>
      </c>
      <c r="L258">
        <v>1</v>
      </c>
      <c r="M258">
        <v>4</v>
      </c>
      <c r="N258">
        <f t="shared" si="7"/>
        <v>0.2</v>
      </c>
      <c r="O258">
        <v>50.96</v>
      </c>
    </row>
    <row r="259" spans="1:15">
      <c r="A259" t="s">
        <v>18</v>
      </c>
      <c r="B259">
        <v>3155</v>
      </c>
      <c r="C259" t="s">
        <v>28</v>
      </c>
      <c r="D259">
        <v>20180927</v>
      </c>
      <c r="E259">
        <v>270</v>
      </c>
      <c r="F259">
        <v>0</v>
      </c>
      <c r="G259">
        <v>10</v>
      </c>
      <c r="H259">
        <f t="shared" si="8"/>
        <v>0</v>
      </c>
      <c r="I259">
        <v>0</v>
      </c>
      <c r="J259">
        <v>5</v>
      </c>
      <c r="K259">
        <f t="shared" si="9"/>
        <v>0</v>
      </c>
      <c r="L259">
        <v>0</v>
      </c>
      <c r="M259">
        <v>5</v>
      </c>
      <c r="N259">
        <f t="shared" si="7"/>
        <v>0</v>
      </c>
      <c r="O259">
        <v>51.22</v>
      </c>
    </row>
    <row r="260" spans="1:15">
      <c r="A260" t="s">
        <v>19</v>
      </c>
      <c r="B260">
        <v>3157</v>
      </c>
      <c r="C260" t="s">
        <v>28</v>
      </c>
      <c r="D260">
        <v>20180927</v>
      </c>
      <c r="E260">
        <v>270</v>
      </c>
      <c r="F260">
        <v>5</v>
      </c>
      <c r="G260">
        <v>5</v>
      </c>
      <c r="H260">
        <f t="shared" si="8"/>
        <v>0.5</v>
      </c>
      <c r="I260">
        <v>5</v>
      </c>
      <c r="J260">
        <v>0</v>
      </c>
      <c r="K260">
        <f t="shared" si="9"/>
        <v>1</v>
      </c>
      <c r="L260">
        <v>5</v>
      </c>
      <c r="M260">
        <v>0</v>
      </c>
      <c r="N260">
        <f t="shared" si="7"/>
        <v>1</v>
      </c>
      <c r="O260">
        <v>51.220000000000006</v>
      </c>
    </row>
    <row r="261" spans="1:15">
      <c r="A261" t="s">
        <v>20</v>
      </c>
      <c r="B261">
        <v>3160</v>
      </c>
      <c r="C261" t="s">
        <v>28</v>
      </c>
      <c r="D261">
        <v>20180927</v>
      </c>
      <c r="E261">
        <v>270</v>
      </c>
      <c r="F261">
        <v>1</v>
      </c>
      <c r="G261">
        <v>9</v>
      </c>
      <c r="H261">
        <f t="shared" si="8"/>
        <v>0.1</v>
      </c>
      <c r="I261">
        <v>5</v>
      </c>
      <c r="J261">
        <v>0</v>
      </c>
      <c r="K261">
        <f t="shared" si="9"/>
        <v>1</v>
      </c>
      <c r="L261">
        <v>5</v>
      </c>
      <c r="M261">
        <v>0</v>
      </c>
      <c r="N261">
        <f t="shared" si="7"/>
        <v>1</v>
      </c>
      <c r="O261">
        <v>48.620000000000005</v>
      </c>
    </row>
    <row r="262" spans="1:15">
      <c r="A262" t="s">
        <v>21</v>
      </c>
      <c r="B262">
        <v>3163</v>
      </c>
      <c r="C262" t="s">
        <v>28</v>
      </c>
      <c r="D262">
        <v>20180927</v>
      </c>
      <c r="E262">
        <v>270</v>
      </c>
      <c r="F262">
        <v>4</v>
      </c>
      <c r="G262">
        <v>5</v>
      </c>
      <c r="H262">
        <f t="shared" si="8"/>
        <v>0.44444444444444442</v>
      </c>
      <c r="I262">
        <v>3</v>
      </c>
      <c r="J262">
        <v>2</v>
      </c>
      <c r="K262">
        <f t="shared" si="9"/>
        <v>0.6</v>
      </c>
      <c r="L262">
        <v>3</v>
      </c>
      <c r="M262">
        <v>2</v>
      </c>
      <c r="N262">
        <f t="shared" si="7"/>
        <v>0.6</v>
      </c>
      <c r="O262">
        <v>44.980000000000004</v>
      </c>
    </row>
    <row r="263" spans="1:15">
      <c r="A263" t="s">
        <v>22</v>
      </c>
      <c r="B263">
        <v>3164</v>
      </c>
      <c r="C263" t="s">
        <v>28</v>
      </c>
      <c r="D263">
        <v>20180927</v>
      </c>
      <c r="E263">
        <v>270</v>
      </c>
      <c r="F263">
        <v>2</v>
      </c>
      <c r="G263">
        <v>9</v>
      </c>
      <c r="H263">
        <f t="shared" si="8"/>
        <v>0.18181818181818182</v>
      </c>
      <c r="I263">
        <v>3</v>
      </c>
      <c r="J263">
        <v>2</v>
      </c>
      <c r="K263">
        <f t="shared" si="9"/>
        <v>0.6</v>
      </c>
      <c r="L263">
        <v>5</v>
      </c>
      <c r="M263">
        <v>0</v>
      </c>
      <c r="N263">
        <f t="shared" si="7"/>
        <v>1</v>
      </c>
      <c r="O263">
        <v>43.42</v>
      </c>
    </row>
    <row r="264" spans="1:15">
      <c r="A264" t="s">
        <v>23</v>
      </c>
      <c r="B264">
        <v>3150</v>
      </c>
      <c r="C264" t="s">
        <v>28</v>
      </c>
      <c r="D264">
        <v>20180927</v>
      </c>
      <c r="E264">
        <v>270</v>
      </c>
      <c r="F264">
        <v>4</v>
      </c>
      <c r="G264">
        <v>6</v>
      </c>
      <c r="H264">
        <f t="shared" si="8"/>
        <v>0.4</v>
      </c>
      <c r="I264">
        <v>0</v>
      </c>
      <c r="J264">
        <v>5</v>
      </c>
      <c r="K264">
        <f t="shared" si="9"/>
        <v>0</v>
      </c>
      <c r="L264">
        <v>1</v>
      </c>
      <c r="M264">
        <v>4</v>
      </c>
      <c r="N264">
        <f t="shared" si="7"/>
        <v>0.2</v>
      </c>
      <c r="O264">
        <v>39.78</v>
      </c>
    </row>
    <row r="265" spans="1:15">
      <c r="A265" t="s">
        <v>24</v>
      </c>
      <c r="B265">
        <v>3158</v>
      </c>
      <c r="C265" t="s">
        <v>28</v>
      </c>
      <c r="D265">
        <v>20180927</v>
      </c>
      <c r="E265">
        <v>270</v>
      </c>
      <c r="F265">
        <v>10</v>
      </c>
      <c r="G265">
        <v>0</v>
      </c>
      <c r="H265">
        <f t="shared" si="8"/>
        <v>1</v>
      </c>
      <c r="I265">
        <v>5</v>
      </c>
      <c r="J265">
        <v>0</v>
      </c>
      <c r="K265">
        <f t="shared" si="9"/>
        <v>1</v>
      </c>
      <c r="L265">
        <v>4</v>
      </c>
      <c r="M265">
        <v>1</v>
      </c>
      <c r="N265">
        <f t="shared" si="7"/>
        <v>0.8</v>
      </c>
      <c r="O265">
        <v>33.800000000000004</v>
      </c>
    </row>
    <row r="266" spans="1:15">
      <c r="A266" t="s">
        <v>1</v>
      </c>
      <c r="B266">
        <v>3161</v>
      </c>
      <c r="C266" t="s">
        <v>27</v>
      </c>
      <c r="D266">
        <v>20181009</v>
      </c>
      <c r="E266">
        <v>282</v>
      </c>
      <c r="F266">
        <v>8</v>
      </c>
      <c r="G266">
        <v>2</v>
      </c>
      <c r="H266">
        <f t="shared" ref="H266:H313" si="10">F266/(F266+G266)</f>
        <v>0.8</v>
      </c>
      <c r="I266">
        <v>5</v>
      </c>
      <c r="J266">
        <v>0</v>
      </c>
      <c r="K266">
        <f t="shared" ref="K266:K313" si="11">I266/(I266+J266)</f>
        <v>1</v>
      </c>
      <c r="L266">
        <v>5</v>
      </c>
      <c r="M266">
        <v>0</v>
      </c>
      <c r="N266">
        <f t="shared" ref="N266:N313" si="12">L266/(L266+M266)</f>
        <v>1</v>
      </c>
      <c r="O266">
        <v>48.879999999999995</v>
      </c>
    </row>
    <row r="267" spans="1:15">
      <c r="A267" t="s">
        <v>2</v>
      </c>
      <c r="B267">
        <v>3147</v>
      </c>
      <c r="C267" t="s">
        <v>27</v>
      </c>
      <c r="D267">
        <v>20181009</v>
      </c>
      <c r="E267">
        <v>282</v>
      </c>
      <c r="F267">
        <v>7</v>
      </c>
      <c r="G267">
        <v>3</v>
      </c>
      <c r="H267">
        <f t="shared" si="10"/>
        <v>0.7</v>
      </c>
      <c r="I267">
        <v>5</v>
      </c>
      <c r="J267">
        <v>0</v>
      </c>
      <c r="K267">
        <f t="shared" si="11"/>
        <v>1</v>
      </c>
      <c r="L267">
        <v>5</v>
      </c>
      <c r="M267">
        <v>0</v>
      </c>
      <c r="N267">
        <f t="shared" si="12"/>
        <v>1</v>
      </c>
      <c r="O267">
        <v>51.480000000000004</v>
      </c>
    </row>
    <row r="268" spans="1:15">
      <c r="A268" t="s">
        <v>3</v>
      </c>
      <c r="B268">
        <v>3144</v>
      </c>
      <c r="C268" t="s">
        <v>27</v>
      </c>
      <c r="D268">
        <v>20181009</v>
      </c>
      <c r="E268">
        <v>282</v>
      </c>
      <c r="F268">
        <v>2</v>
      </c>
      <c r="G268">
        <v>0</v>
      </c>
      <c r="H268">
        <f t="shared" si="10"/>
        <v>1</v>
      </c>
      <c r="I268">
        <v>5</v>
      </c>
      <c r="J268">
        <v>0</v>
      </c>
      <c r="K268">
        <f t="shared" si="11"/>
        <v>1</v>
      </c>
      <c r="L268">
        <v>5</v>
      </c>
      <c r="M268">
        <v>0</v>
      </c>
      <c r="N268">
        <f t="shared" si="12"/>
        <v>1</v>
      </c>
      <c r="O268">
        <v>48.620000000000005</v>
      </c>
    </row>
    <row r="269" spans="1:15">
      <c r="A269" t="s">
        <v>4</v>
      </c>
      <c r="B269">
        <v>3156</v>
      </c>
      <c r="C269" t="s">
        <v>27</v>
      </c>
      <c r="D269">
        <v>20181009</v>
      </c>
      <c r="E269">
        <v>282</v>
      </c>
      <c r="F269">
        <v>9</v>
      </c>
      <c r="G269">
        <v>1</v>
      </c>
      <c r="H269">
        <f t="shared" si="10"/>
        <v>0.9</v>
      </c>
      <c r="I269">
        <v>5</v>
      </c>
      <c r="J269">
        <v>0</v>
      </c>
      <c r="K269">
        <f t="shared" si="11"/>
        <v>1</v>
      </c>
      <c r="L269">
        <v>5</v>
      </c>
      <c r="M269">
        <v>0</v>
      </c>
      <c r="N269">
        <f t="shared" si="12"/>
        <v>1</v>
      </c>
      <c r="O269">
        <v>49.14</v>
      </c>
    </row>
    <row r="270" spans="1:15">
      <c r="A270" t="s">
        <v>5</v>
      </c>
      <c r="B270">
        <v>3154</v>
      </c>
      <c r="C270" t="s">
        <v>27</v>
      </c>
      <c r="D270">
        <v>20181009</v>
      </c>
      <c r="E270">
        <v>282</v>
      </c>
      <c r="F270">
        <v>6</v>
      </c>
      <c r="G270">
        <v>3</v>
      </c>
      <c r="H270">
        <f t="shared" si="10"/>
        <v>0.66666666666666663</v>
      </c>
      <c r="I270">
        <v>5</v>
      </c>
      <c r="J270">
        <v>0</v>
      </c>
      <c r="K270">
        <f t="shared" si="11"/>
        <v>1</v>
      </c>
      <c r="L270">
        <v>5</v>
      </c>
      <c r="M270">
        <v>0</v>
      </c>
      <c r="N270">
        <f t="shared" si="12"/>
        <v>1</v>
      </c>
      <c r="O270">
        <v>50.18</v>
      </c>
    </row>
    <row r="271" spans="1:15">
      <c r="A271" t="s">
        <v>6</v>
      </c>
      <c r="B271">
        <v>3143</v>
      </c>
      <c r="C271" t="s">
        <v>27</v>
      </c>
      <c r="D271">
        <v>20181009</v>
      </c>
      <c r="E271">
        <v>282</v>
      </c>
      <c r="F271">
        <v>6</v>
      </c>
      <c r="G271">
        <v>4</v>
      </c>
      <c r="H271">
        <f t="shared" si="10"/>
        <v>0.6</v>
      </c>
      <c r="I271">
        <v>5</v>
      </c>
      <c r="J271">
        <v>0</v>
      </c>
      <c r="K271">
        <f t="shared" si="11"/>
        <v>1</v>
      </c>
      <c r="L271">
        <v>4</v>
      </c>
      <c r="M271">
        <v>1</v>
      </c>
      <c r="N271">
        <f t="shared" si="12"/>
        <v>0.8</v>
      </c>
      <c r="O271">
        <v>48.36</v>
      </c>
    </row>
    <row r="272" spans="1:15">
      <c r="A272" t="s">
        <v>7</v>
      </c>
      <c r="B272">
        <v>3146</v>
      </c>
      <c r="C272" t="s">
        <v>27</v>
      </c>
      <c r="D272">
        <v>20181009</v>
      </c>
      <c r="E272">
        <v>282</v>
      </c>
      <c r="F272">
        <v>3</v>
      </c>
      <c r="G272">
        <v>7</v>
      </c>
      <c r="H272">
        <f t="shared" si="10"/>
        <v>0.3</v>
      </c>
      <c r="I272">
        <v>4</v>
      </c>
      <c r="J272">
        <v>1</v>
      </c>
      <c r="K272">
        <f t="shared" si="11"/>
        <v>0.8</v>
      </c>
      <c r="L272">
        <v>5</v>
      </c>
      <c r="M272">
        <v>0</v>
      </c>
      <c r="N272">
        <f t="shared" si="12"/>
        <v>1</v>
      </c>
      <c r="O272">
        <v>42.379999999999995</v>
      </c>
    </row>
    <row r="273" spans="1:15">
      <c r="A273" t="s">
        <v>8</v>
      </c>
      <c r="B273">
        <v>3151</v>
      </c>
      <c r="C273" t="s">
        <v>27</v>
      </c>
      <c r="D273">
        <v>20181009</v>
      </c>
      <c r="E273">
        <v>282</v>
      </c>
      <c r="F273">
        <v>3</v>
      </c>
      <c r="G273">
        <v>7</v>
      </c>
      <c r="H273">
        <f t="shared" si="10"/>
        <v>0.3</v>
      </c>
      <c r="I273">
        <v>5</v>
      </c>
      <c r="J273">
        <v>0</v>
      </c>
      <c r="K273">
        <f t="shared" si="11"/>
        <v>1</v>
      </c>
      <c r="L273">
        <v>5</v>
      </c>
      <c r="M273">
        <v>0</v>
      </c>
      <c r="N273">
        <f t="shared" si="12"/>
        <v>1</v>
      </c>
      <c r="O273">
        <v>56.16</v>
      </c>
    </row>
    <row r="274" spans="1:15">
      <c r="A274" t="s">
        <v>9</v>
      </c>
      <c r="B274">
        <v>3153</v>
      </c>
      <c r="C274" t="s">
        <v>27</v>
      </c>
      <c r="D274">
        <v>20181009</v>
      </c>
      <c r="E274">
        <v>282</v>
      </c>
      <c r="F274">
        <v>3</v>
      </c>
      <c r="G274">
        <v>7</v>
      </c>
      <c r="H274">
        <f t="shared" si="10"/>
        <v>0.3</v>
      </c>
      <c r="I274">
        <v>5</v>
      </c>
      <c r="J274">
        <v>0</v>
      </c>
      <c r="K274">
        <f t="shared" si="11"/>
        <v>1</v>
      </c>
      <c r="L274">
        <v>5</v>
      </c>
      <c r="M274">
        <v>0</v>
      </c>
      <c r="N274">
        <f t="shared" si="12"/>
        <v>1</v>
      </c>
      <c r="O274">
        <v>58.24</v>
      </c>
    </row>
    <row r="275" spans="1:15">
      <c r="A275" t="s">
        <v>10</v>
      </c>
      <c r="B275">
        <v>3145</v>
      </c>
      <c r="C275" t="s">
        <v>27</v>
      </c>
      <c r="D275">
        <v>20181009</v>
      </c>
      <c r="E275">
        <v>282</v>
      </c>
      <c r="F275">
        <v>6</v>
      </c>
      <c r="G275">
        <v>4</v>
      </c>
      <c r="H275">
        <f t="shared" si="10"/>
        <v>0.6</v>
      </c>
      <c r="I275">
        <v>5</v>
      </c>
      <c r="J275">
        <v>0</v>
      </c>
      <c r="K275">
        <f t="shared" si="11"/>
        <v>1</v>
      </c>
      <c r="L275">
        <v>3</v>
      </c>
      <c r="M275">
        <v>2</v>
      </c>
      <c r="N275">
        <f t="shared" si="12"/>
        <v>0.6</v>
      </c>
      <c r="O275">
        <v>44.720000000000006</v>
      </c>
    </row>
    <row r="276" spans="1:15">
      <c r="A276" t="s">
        <v>11</v>
      </c>
      <c r="B276">
        <v>3152</v>
      </c>
      <c r="C276" t="s">
        <v>27</v>
      </c>
      <c r="D276">
        <v>20181009</v>
      </c>
      <c r="E276">
        <v>282</v>
      </c>
      <c r="F276">
        <v>6</v>
      </c>
      <c r="G276">
        <v>4</v>
      </c>
      <c r="H276">
        <f t="shared" si="10"/>
        <v>0.6</v>
      </c>
      <c r="I276">
        <v>5</v>
      </c>
      <c r="J276">
        <v>0</v>
      </c>
      <c r="K276">
        <f t="shared" si="11"/>
        <v>1</v>
      </c>
      <c r="L276">
        <v>5</v>
      </c>
      <c r="M276">
        <v>0</v>
      </c>
      <c r="N276">
        <f t="shared" si="12"/>
        <v>1</v>
      </c>
      <c r="O276">
        <v>36.92</v>
      </c>
    </row>
    <row r="277" spans="1:15">
      <c r="A277" t="s">
        <v>12</v>
      </c>
      <c r="B277">
        <v>3148</v>
      </c>
      <c r="C277" t="s">
        <v>27</v>
      </c>
      <c r="D277">
        <v>20181009</v>
      </c>
      <c r="E277">
        <v>282</v>
      </c>
      <c r="F277">
        <v>2</v>
      </c>
      <c r="G277">
        <v>8</v>
      </c>
      <c r="H277">
        <f t="shared" si="10"/>
        <v>0.2</v>
      </c>
      <c r="I277">
        <v>5</v>
      </c>
      <c r="J277">
        <v>0</v>
      </c>
      <c r="K277">
        <f t="shared" si="11"/>
        <v>1</v>
      </c>
      <c r="L277">
        <v>5</v>
      </c>
      <c r="M277">
        <v>0</v>
      </c>
      <c r="N277">
        <f t="shared" si="12"/>
        <v>1</v>
      </c>
      <c r="O277">
        <v>44.2</v>
      </c>
    </row>
    <row r="278" spans="1:15" s="2" customFormat="1">
      <c r="A278" s="2" t="s">
        <v>13</v>
      </c>
      <c r="B278" s="2">
        <v>3165</v>
      </c>
      <c r="C278" s="2" t="s">
        <v>28</v>
      </c>
      <c r="D278" s="2">
        <v>20181009</v>
      </c>
      <c r="E278" s="2">
        <v>282</v>
      </c>
      <c r="F278" s="2">
        <v>1</v>
      </c>
      <c r="G278" s="2">
        <v>9</v>
      </c>
      <c r="H278" s="2">
        <f t="shared" si="10"/>
        <v>0.1</v>
      </c>
      <c r="I278" s="2">
        <v>4</v>
      </c>
      <c r="J278" s="2">
        <v>1</v>
      </c>
      <c r="K278" s="2">
        <f t="shared" si="11"/>
        <v>0.8</v>
      </c>
      <c r="L278" s="2">
        <v>4</v>
      </c>
      <c r="M278" s="2">
        <v>1</v>
      </c>
      <c r="N278" s="2">
        <f t="shared" si="12"/>
        <v>0.8</v>
      </c>
      <c r="O278" s="2">
        <v>50.44</v>
      </c>
    </row>
    <row r="279" spans="1:15" s="2" customFormat="1">
      <c r="A279" s="2" t="s">
        <v>14</v>
      </c>
      <c r="B279" s="2">
        <v>3159</v>
      </c>
      <c r="C279" s="2" t="s">
        <v>28</v>
      </c>
      <c r="D279" s="2">
        <v>20181009</v>
      </c>
      <c r="E279" s="2">
        <v>282</v>
      </c>
      <c r="F279" s="2">
        <v>5</v>
      </c>
      <c r="G279" s="2">
        <v>5</v>
      </c>
      <c r="H279" s="2">
        <f t="shared" si="10"/>
        <v>0.5</v>
      </c>
      <c r="I279" s="2">
        <v>4</v>
      </c>
      <c r="J279" s="2">
        <v>1</v>
      </c>
      <c r="K279" s="2">
        <f t="shared" si="11"/>
        <v>0.8</v>
      </c>
      <c r="L279" s="2">
        <v>5</v>
      </c>
      <c r="M279" s="2">
        <v>0</v>
      </c>
      <c r="N279" s="2">
        <f t="shared" si="12"/>
        <v>1</v>
      </c>
      <c r="O279" s="2">
        <v>52.52</v>
      </c>
    </row>
    <row r="280" spans="1:15" s="2" customFormat="1">
      <c r="A280" s="2" t="s">
        <v>15</v>
      </c>
      <c r="B280" s="2">
        <v>3166</v>
      </c>
      <c r="C280" s="2" t="s">
        <v>28</v>
      </c>
      <c r="D280" s="2">
        <v>20181009</v>
      </c>
      <c r="E280" s="2">
        <v>282</v>
      </c>
      <c r="F280" s="2">
        <v>1</v>
      </c>
      <c r="G280" s="2">
        <v>9</v>
      </c>
      <c r="H280" s="2">
        <f t="shared" si="10"/>
        <v>0.1</v>
      </c>
      <c r="I280" s="2">
        <v>5</v>
      </c>
      <c r="J280" s="2">
        <v>0</v>
      </c>
      <c r="K280" s="2">
        <f t="shared" si="11"/>
        <v>1</v>
      </c>
      <c r="L280" s="2">
        <v>5</v>
      </c>
      <c r="M280" s="2">
        <v>0</v>
      </c>
      <c r="N280" s="2">
        <f t="shared" si="12"/>
        <v>1</v>
      </c>
      <c r="O280" s="2">
        <v>55.64</v>
      </c>
    </row>
    <row r="281" spans="1:15" s="2" customFormat="1">
      <c r="A281" s="2" t="s">
        <v>16</v>
      </c>
      <c r="B281" s="2">
        <v>3149</v>
      </c>
      <c r="C281" s="2" t="s">
        <v>28</v>
      </c>
      <c r="D281" s="2">
        <v>20181009</v>
      </c>
      <c r="E281" s="2">
        <v>282</v>
      </c>
      <c r="F281" s="2">
        <v>5</v>
      </c>
      <c r="G281" s="2">
        <v>5</v>
      </c>
      <c r="H281" s="2">
        <f t="shared" si="10"/>
        <v>0.5</v>
      </c>
      <c r="I281" s="2">
        <v>5</v>
      </c>
      <c r="J281" s="2">
        <v>0</v>
      </c>
      <c r="K281" s="2">
        <f t="shared" si="11"/>
        <v>1</v>
      </c>
      <c r="L281" s="2">
        <v>4</v>
      </c>
      <c r="M281" s="2">
        <v>0</v>
      </c>
      <c r="N281" s="2">
        <f t="shared" si="12"/>
        <v>1</v>
      </c>
      <c r="O281" s="2">
        <v>45.5</v>
      </c>
    </row>
    <row r="282" spans="1:15" s="2" customFormat="1">
      <c r="A282" s="2" t="s">
        <v>17</v>
      </c>
      <c r="B282" s="2">
        <v>3162</v>
      </c>
      <c r="C282" s="2" t="s">
        <v>28</v>
      </c>
      <c r="D282" s="2">
        <v>20181009</v>
      </c>
      <c r="E282" s="2">
        <v>282</v>
      </c>
      <c r="F282" s="2">
        <v>1</v>
      </c>
      <c r="G282" s="2">
        <v>9</v>
      </c>
      <c r="H282" s="2">
        <f t="shared" si="10"/>
        <v>0.1</v>
      </c>
      <c r="I282" s="2">
        <v>1</v>
      </c>
      <c r="J282" s="2">
        <v>4</v>
      </c>
      <c r="K282" s="2">
        <f t="shared" si="11"/>
        <v>0.2</v>
      </c>
      <c r="L282" s="2">
        <v>1</v>
      </c>
      <c r="M282" s="2">
        <v>4</v>
      </c>
      <c r="N282" s="2">
        <f t="shared" si="12"/>
        <v>0.2</v>
      </c>
      <c r="O282" s="2">
        <v>50.96</v>
      </c>
    </row>
    <row r="283" spans="1:15" s="2" customFormat="1">
      <c r="A283" s="2" t="s">
        <v>18</v>
      </c>
      <c r="B283" s="2">
        <v>3155</v>
      </c>
      <c r="C283" s="2" t="s">
        <v>28</v>
      </c>
      <c r="D283" s="2">
        <v>20181009</v>
      </c>
      <c r="E283" s="2">
        <v>282</v>
      </c>
      <c r="F283" s="2">
        <v>0</v>
      </c>
      <c r="G283" s="2">
        <v>10</v>
      </c>
      <c r="H283" s="2">
        <f t="shared" si="10"/>
        <v>0</v>
      </c>
      <c r="I283" s="2">
        <v>0</v>
      </c>
      <c r="J283" s="2">
        <v>5</v>
      </c>
      <c r="K283" s="2">
        <f t="shared" si="11"/>
        <v>0</v>
      </c>
      <c r="L283" s="2">
        <v>0</v>
      </c>
      <c r="M283" s="2">
        <v>5</v>
      </c>
      <c r="N283" s="2">
        <f t="shared" si="12"/>
        <v>0</v>
      </c>
      <c r="O283" s="2">
        <v>51.22</v>
      </c>
    </row>
    <row r="284" spans="1:15" s="2" customFormat="1">
      <c r="A284" s="2" t="s">
        <v>19</v>
      </c>
      <c r="B284" s="2">
        <v>3157</v>
      </c>
      <c r="C284" s="2" t="s">
        <v>28</v>
      </c>
      <c r="D284" s="2">
        <v>20181009</v>
      </c>
      <c r="E284" s="2">
        <v>282</v>
      </c>
      <c r="F284" s="2">
        <v>3</v>
      </c>
      <c r="G284" s="2">
        <v>7</v>
      </c>
      <c r="H284" s="2">
        <f t="shared" si="10"/>
        <v>0.3</v>
      </c>
      <c r="I284" s="2">
        <v>2</v>
      </c>
      <c r="J284" s="2">
        <v>3</v>
      </c>
      <c r="K284" s="2">
        <f t="shared" si="11"/>
        <v>0.4</v>
      </c>
      <c r="L284" s="2">
        <v>5</v>
      </c>
      <c r="M284" s="2">
        <v>0</v>
      </c>
      <c r="N284" s="2">
        <f t="shared" si="12"/>
        <v>1</v>
      </c>
      <c r="O284" s="2">
        <v>51.220000000000006</v>
      </c>
    </row>
    <row r="285" spans="1:15" s="2" customFormat="1">
      <c r="A285" s="2" t="s">
        <v>20</v>
      </c>
      <c r="B285" s="2">
        <v>3160</v>
      </c>
      <c r="C285" s="2" t="s">
        <v>28</v>
      </c>
      <c r="D285" s="2">
        <v>20181009</v>
      </c>
      <c r="E285" s="2">
        <v>282</v>
      </c>
      <c r="F285" s="2">
        <v>1</v>
      </c>
      <c r="G285" s="2">
        <v>9</v>
      </c>
      <c r="H285" s="2">
        <f t="shared" si="10"/>
        <v>0.1</v>
      </c>
      <c r="I285" s="2">
        <v>5</v>
      </c>
      <c r="J285" s="2">
        <v>0</v>
      </c>
      <c r="K285" s="2">
        <f t="shared" si="11"/>
        <v>1</v>
      </c>
      <c r="L285" s="2">
        <v>5</v>
      </c>
      <c r="M285" s="2">
        <v>0</v>
      </c>
      <c r="N285" s="2">
        <f t="shared" si="12"/>
        <v>1</v>
      </c>
      <c r="O285" s="2">
        <v>48.620000000000005</v>
      </c>
    </row>
    <row r="286" spans="1:15" s="2" customFormat="1">
      <c r="A286" s="2" t="s">
        <v>21</v>
      </c>
      <c r="B286" s="2">
        <v>3163</v>
      </c>
      <c r="C286" s="2" t="s">
        <v>28</v>
      </c>
      <c r="D286" s="2">
        <v>20181009</v>
      </c>
      <c r="E286" s="2">
        <v>282</v>
      </c>
      <c r="F286" s="2">
        <v>2</v>
      </c>
      <c r="G286" s="2">
        <v>7</v>
      </c>
      <c r="H286" s="2">
        <f t="shared" si="10"/>
        <v>0.22222222222222221</v>
      </c>
      <c r="I286" s="2">
        <v>3</v>
      </c>
      <c r="J286" s="2">
        <v>2</v>
      </c>
      <c r="K286" s="2">
        <f t="shared" si="11"/>
        <v>0.6</v>
      </c>
      <c r="L286" s="2">
        <v>3</v>
      </c>
      <c r="M286" s="2">
        <v>2</v>
      </c>
      <c r="N286" s="2">
        <f t="shared" si="12"/>
        <v>0.6</v>
      </c>
      <c r="O286" s="2">
        <v>44.980000000000004</v>
      </c>
    </row>
    <row r="287" spans="1:15" s="2" customFormat="1">
      <c r="A287" s="2" t="s">
        <v>22</v>
      </c>
      <c r="B287" s="2">
        <v>3164</v>
      </c>
      <c r="C287" s="2" t="s">
        <v>28</v>
      </c>
      <c r="D287" s="2">
        <v>20181009</v>
      </c>
      <c r="E287" s="2">
        <v>282</v>
      </c>
      <c r="F287" s="2">
        <v>0</v>
      </c>
      <c r="G287" s="2">
        <v>11</v>
      </c>
      <c r="H287" s="2">
        <f t="shared" si="10"/>
        <v>0</v>
      </c>
      <c r="I287" s="2">
        <v>3</v>
      </c>
      <c r="J287" s="2">
        <v>2</v>
      </c>
      <c r="K287" s="2">
        <f t="shared" si="11"/>
        <v>0.6</v>
      </c>
      <c r="L287" s="2">
        <v>5</v>
      </c>
      <c r="M287" s="2">
        <v>0</v>
      </c>
      <c r="N287" s="2">
        <f t="shared" si="12"/>
        <v>1</v>
      </c>
      <c r="O287" s="2">
        <v>43.42</v>
      </c>
    </row>
    <row r="288" spans="1:15" s="2" customFormat="1">
      <c r="A288" s="2" t="s">
        <v>23</v>
      </c>
      <c r="B288" s="2">
        <v>3150</v>
      </c>
      <c r="C288" s="2" t="s">
        <v>28</v>
      </c>
      <c r="D288" s="2">
        <v>20181009</v>
      </c>
      <c r="E288" s="2">
        <v>282</v>
      </c>
      <c r="F288" s="2">
        <v>1</v>
      </c>
      <c r="G288" s="2">
        <v>9</v>
      </c>
      <c r="H288" s="2">
        <f t="shared" si="10"/>
        <v>0.1</v>
      </c>
      <c r="I288" s="2">
        <v>0</v>
      </c>
      <c r="J288" s="2">
        <v>5</v>
      </c>
      <c r="K288" s="2">
        <f t="shared" si="11"/>
        <v>0</v>
      </c>
      <c r="L288" s="2">
        <v>1</v>
      </c>
      <c r="M288" s="2">
        <v>4</v>
      </c>
      <c r="N288" s="2">
        <f t="shared" si="12"/>
        <v>0.2</v>
      </c>
      <c r="O288" s="2">
        <v>39.78</v>
      </c>
    </row>
    <row r="289" spans="1:15" s="2" customFormat="1">
      <c r="A289" s="2" t="s">
        <v>24</v>
      </c>
      <c r="B289" s="2">
        <v>3158</v>
      </c>
      <c r="C289" s="2" t="s">
        <v>28</v>
      </c>
      <c r="D289" s="2">
        <v>20181009</v>
      </c>
      <c r="E289" s="2">
        <v>282</v>
      </c>
      <c r="F289" s="2">
        <v>9</v>
      </c>
      <c r="G289" s="2">
        <v>0</v>
      </c>
      <c r="H289" s="2">
        <f t="shared" si="10"/>
        <v>1</v>
      </c>
      <c r="I289" s="2">
        <v>5</v>
      </c>
      <c r="J289" s="2">
        <v>0</v>
      </c>
      <c r="K289" s="2">
        <f t="shared" si="11"/>
        <v>1</v>
      </c>
      <c r="L289" s="2">
        <v>4</v>
      </c>
      <c r="M289" s="2">
        <v>1</v>
      </c>
      <c r="N289" s="2">
        <f t="shared" si="12"/>
        <v>0.8</v>
      </c>
      <c r="O289" s="2">
        <v>33.800000000000004</v>
      </c>
    </row>
    <row r="290" spans="1:15">
      <c r="A290" t="s">
        <v>1</v>
      </c>
      <c r="B290">
        <v>3161</v>
      </c>
      <c r="C290" t="s">
        <v>27</v>
      </c>
      <c r="D290" s="2">
        <v>20181025</v>
      </c>
      <c r="E290" s="2">
        <v>298</v>
      </c>
      <c r="F290" s="2">
        <v>5</v>
      </c>
      <c r="G290" s="2">
        <v>5</v>
      </c>
      <c r="H290" s="2">
        <f t="shared" si="10"/>
        <v>0.5</v>
      </c>
      <c r="I290" s="2">
        <v>5</v>
      </c>
      <c r="J290" s="2">
        <v>0</v>
      </c>
      <c r="K290" s="2">
        <f t="shared" si="11"/>
        <v>1</v>
      </c>
      <c r="L290" s="2">
        <v>5</v>
      </c>
      <c r="M290" s="2">
        <v>0</v>
      </c>
      <c r="N290" s="2">
        <f t="shared" si="12"/>
        <v>1</v>
      </c>
      <c r="O290">
        <v>48.879999999999995</v>
      </c>
    </row>
    <row r="291" spans="1:15">
      <c r="A291" t="s">
        <v>2</v>
      </c>
      <c r="B291">
        <v>3147</v>
      </c>
      <c r="C291" t="s">
        <v>27</v>
      </c>
      <c r="D291" s="2">
        <v>20181025</v>
      </c>
      <c r="E291" s="2">
        <v>298</v>
      </c>
      <c r="F291" s="2">
        <v>6</v>
      </c>
      <c r="G291" s="2">
        <v>4</v>
      </c>
      <c r="H291" s="2">
        <f t="shared" si="10"/>
        <v>0.6</v>
      </c>
      <c r="I291" s="2">
        <v>5</v>
      </c>
      <c r="J291" s="2">
        <v>0</v>
      </c>
      <c r="K291" s="2">
        <f t="shared" si="11"/>
        <v>1</v>
      </c>
      <c r="L291" s="2">
        <v>5</v>
      </c>
      <c r="M291" s="2">
        <v>0</v>
      </c>
      <c r="N291" s="2">
        <f t="shared" si="12"/>
        <v>1</v>
      </c>
      <c r="O291">
        <v>51.480000000000004</v>
      </c>
    </row>
    <row r="292" spans="1:15">
      <c r="A292" t="s">
        <v>3</v>
      </c>
      <c r="B292">
        <v>3144</v>
      </c>
      <c r="C292" t="s">
        <v>27</v>
      </c>
      <c r="D292" s="2">
        <v>20181025</v>
      </c>
      <c r="E292" s="2">
        <v>298</v>
      </c>
      <c r="F292" s="2">
        <v>2</v>
      </c>
      <c r="G292" s="2">
        <v>0</v>
      </c>
      <c r="H292" s="2">
        <f t="shared" si="10"/>
        <v>1</v>
      </c>
      <c r="I292" s="2">
        <v>5</v>
      </c>
      <c r="J292" s="2">
        <v>0</v>
      </c>
      <c r="K292" s="2">
        <f t="shared" si="11"/>
        <v>1</v>
      </c>
      <c r="L292" s="2">
        <v>5</v>
      </c>
      <c r="M292" s="2">
        <v>0</v>
      </c>
      <c r="N292" s="2">
        <f t="shared" si="12"/>
        <v>1</v>
      </c>
      <c r="O292">
        <v>48.620000000000005</v>
      </c>
    </row>
    <row r="293" spans="1:15">
      <c r="A293" t="s">
        <v>4</v>
      </c>
      <c r="B293">
        <v>3156</v>
      </c>
      <c r="C293" t="s">
        <v>27</v>
      </c>
      <c r="D293" s="2">
        <v>20181025</v>
      </c>
      <c r="E293" s="2">
        <v>298</v>
      </c>
      <c r="F293" s="2">
        <v>6</v>
      </c>
      <c r="G293" s="2">
        <v>4</v>
      </c>
      <c r="H293" s="2">
        <f t="shared" si="10"/>
        <v>0.6</v>
      </c>
      <c r="I293" s="2">
        <v>5</v>
      </c>
      <c r="J293" s="2">
        <v>0</v>
      </c>
      <c r="K293" s="2">
        <f t="shared" si="11"/>
        <v>1</v>
      </c>
      <c r="L293" s="2">
        <v>5</v>
      </c>
      <c r="M293" s="2">
        <v>0</v>
      </c>
      <c r="N293" s="2">
        <f t="shared" si="12"/>
        <v>1</v>
      </c>
      <c r="O293">
        <v>49.14</v>
      </c>
    </row>
    <row r="294" spans="1:15">
      <c r="A294" t="s">
        <v>5</v>
      </c>
      <c r="B294">
        <v>3154</v>
      </c>
      <c r="C294" t="s">
        <v>27</v>
      </c>
      <c r="D294" s="2">
        <v>20181025</v>
      </c>
      <c r="E294" s="2">
        <v>298</v>
      </c>
      <c r="F294" s="2">
        <v>5</v>
      </c>
      <c r="G294" s="2">
        <v>4</v>
      </c>
      <c r="H294" s="2">
        <f t="shared" si="10"/>
        <v>0.55555555555555558</v>
      </c>
      <c r="I294" s="2">
        <v>5</v>
      </c>
      <c r="J294" s="2">
        <v>0</v>
      </c>
      <c r="K294" s="2">
        <f t="shared" si="11"/>
        <v>1</v>
      </c>
      <c r="L294" s="2">
        <v>5</v>
      </c>
      <c r="M294" s="2">
        <v>0</v>
      </c>
      <c r="N294" s="2">
        <f t="shared" si="12"/>
        <v>1</v>
      </c>
      <c r="O294">
        <v>50.18</v>
      </c>
    </row>
    <row r="295" spans="1:15">
      <c r="A295" t="s">
        <v>6</v>
      </c>
      <c r="B295">
        <v>3143</v>
      </c>
      <c r="C295" t="s">
        <v>27</v>
      </c>
      <c r="D295" s="2">
        <v>20181025</v>
      </c>
      <c r="E295" s="2">
        <v>298</v>
      </c>
      <c r="F295" s="2">
        <v>1</v>
      </c>
      <c r="G295" s="2">
        <v>9</v>
      </c>
      <c r="H295" s="2">
        <f t="shared" si="10"/>
        <v>0.1</v>
      </c>
      <c r="I295" s="2">
        <v>5</v>
      </c>
      <c r="J295" s="2">
        <v>0</v>
      </c>
      <c r="K295" s="2">
        <f t="shared" si="11"/>
        <v>1</v>
      </c>
      <c r="L295" s="2">
        <v>4</v>
      </c>
      <c r="M295" s="2">
        <v>1</v>
      </c>
      <c r="N295" s="2">
        <f t="shared" si="12"/>
        <v>0.8</v>
      </c>
      <c r="O295">
        <v>48.36</v>
      </c>
    </row>
    <row r="296" spans="1:15">
      <c r="A296" t="s">
        <v>7</v>
      </c>
      <c r="B296">
        <v>3146</v>
      </c>
      <c r="C296" t="s">
        <v>27</v>
      </c>
      <c r="D296" s="2">
        <v>20181025</v>
      </c>
      <c r="E296" s="2">
        <v>298</v>
      </c>
      <c r="F296" s="2">
        <v>2</v>
      </c>
      <c r="G296" s="2">
        <v>8</v>
      </c>
      <c r="H296" s="2">
        <f t="shared" si="10"/>
        <v>0.2</v>
      </c>
      <c r="I296" s="2">
        <v>4</v>
      </c>
      <c r="J296" s="2">
        <v>1</v>
      </c>
      <c r="K296" s="2">
        <f t="shared" si="11"/>
        <v>0.8</v>
      </c>
      <c r="L296" s="2">
        <v>5</v>
      </c>
      <c r="M296" s="2">
        <v>0</v>
      </c>
      <c r="N296" s="2">
        <f t="shared" si="12"/>
        <v>1</v>
      </c>
      <c r="O296">
        <v>42.379999999999995</v>
      </c>
    </row>
    <row r="297" spans="1:15">
      <c r="A297" t="s">
        <v>8</v>
      </c>
      <c r="B297">
        <v>3151</v>
      </c>
      <c r="C297" t="s">
        <v>27</v>
      </c>
      <c r="D297" s="2">
        <v>20181025</v>
      </c>
      <c r="E297" s="2">
        <v>298</v>
      </c>
      <c r="F297" s="2">
        <v>2</v>
      </c>
      <c r="G297" s="2">
        <v>8</v>
      </c>
      <c r="H297" s="2">
        <f t="shared" si="10"/>
        <v>0.2</v>
      </c>
      <c r="I297" s="2">
        <v>5</v>
      </c>
      <c r="J297" s="2">
        <v>0</v>
      </c>
      <c r="K297" s="2">
        <f t="shared" si="11"/>
        <v>1</v>
      </c>
      <c r="L297" s="2">
        <v>5</v>
      </c>
      <c r="M297" s="2">
        <v>0</v>
      </c>
      <c r="N297" s="2">
        <f t="shared" si="12"/>
        <v>1</v>
      </c>
      <c r="O297">
        <v>56.16</v>
      </c>
    </row>
    <row r="298" spans="1:15">
      <c r="A298" t="s">
        <v>9</v>
      </c>
      <c r="B298">
        <v>3153</v>
      </c>
      <c r="C298" t="s">
        <v>27</v>
      </c>
      <c r="D298" s="2">
        <v>20181025</v>
      </c>
      <c r="E298" s="2">
        <v>298</v>
      </c>
      <c r="F298" s="2">
        <v>3</v>
      </c>
      <c r="G298" s="2">
        <v>7</v>
      </c>
      <c r="H298" s="2">
        <f t="shared" si="10"/>
        <v>0.3</v>
      </c>
      <c r="I298" s="2">
        <v>5</v>
      </c>
      <c r="J298" s="2">
        <v>0</v>
      </c>
      <c r="K298" s="2">
        <f t="shared" si="11"/>
        <v>1</v>
      </c>
      <c r="L298" s="2">
        <v>5</v>
      </c>
      <c r="M298" s="2">
        <v>0</v>
      </c>
      <c r="N298" s="2">
        <f t="shared" si="12"/>
        <v>1</v>
      </c>
      <c r="O298">
        <v>58.24</v>
      </c>
    </row>
    <row r="299" spans="1:15">
      <c r="A299" t="s">
        <v>10</v>
      </c>
      <c r="B299">
        <v>3145</v>
      </c>
      <c r="C299" t="s">
        <v>27</v>
      </c>
      <c r="D299" s="2">
        <v>20181025</v>
      </c>
      <c r="E299" s="2">
        <v>298</v>
      </c>
      <c r="F299" s="2">
        <v>2</v>
      </c>
      <c r="G299" s="2">
        <v>8</v>
      </c>
      <c r="H299" s="2">
        <f t="shared" si="10"/>
        <v>0.2</v>
      </c>
      <c r="I299" s="2">
        <v>5</v>
      </c>
      <c r="J299" s="2">
        <v>0</v>
      </c>
      <c r="K299" s="2">
        <f t="shared" si="11"/>
        <v>1</v>
      </c>
      <c r="L299" s="2">
        <v>2</v>
      </c>
      <c r="M299" s="2">
        <v>3</v>
      </c>
      <c r="N299" s="2">
        <f t="shared" si="12"/>
        <v>0.4</v>
      </c>
      <c r="O299">
        <v>44.720000000000006</v>
      </c>
    </row>
    <row r="300" spans="1:15">
      <c r="A300" t="s">
        <v>11</v>
      </c>
      <c r="B300">
        <v>3152</v>
      </c>
      <c r="C300" t="s">
        <v>27</v>
      </c>
      <c r="D300" s="2">
        <v>20181025</v>
      </c>
      <c r="E300" s="2">
        <v>298</v>
      </c>
      <c r="F300" s="2">
        <v>2</v>
      </c>
      <c r="G300" s="2">
        <v>8</v>
      </c>
      <c r="H300" s="2">
        <f t="shared" si="10"/>
        <v>0.2</v>
      </c>
      <c r="I300" s="2">
        <v>5</v>
      </c>
      <c r="J300" s="2">
        <v>0</v>
      </c>
      <c r="K300" s="2">
        <f t="shared" si="11"/>
        <v>1</v>
      </c>
      <c r="L300" s="2">
        <v>5</v>
      </c>
      <c r="M300" s="2">
        <v>0</v>
      </c>
      <c r="N300" s="2">
        <f t="shared" si="12"/>
        <v>1</v>
      </c>
      <c r="O300">
        <v>36.92</v>
      </c>
    </row>
    <row r="301" spans="1:15">
      <c r="A301" t="s">
        <v>12</v>
      </c>
      <c r="B301">
        <v>3148</v>
      </c>
      <c r="C301" t="s">
        <v>27</v>
      </c>
      <c r="D301" s="2">
        <v>20181025</v>
      </c>
      <c r="E301" s="2">
        <v>298</v>
      </c>
      <c r="F301" s="2">
        <v>2</v>
      </c>
      <c r="G301" s="2">
        <v>8</v>
      </c>
      <c r="H301" s="2">
        <f t="shared" si="10"/>
        <v>0.2</v>
      </c>
      <c r="I301" s="2">
        <v>5</v>
      </c>
      <c r="J301" s="2">
        <v>0</v>
      </c>
      <c r="K301" s="2">
        <f t="shared" si="11"/>
        <v>1</v>
      </c>
      <c r="L301" s="2">
        <v>5</v>
      </c>
      <c r="M301" s="2">
        <v>0</v>
      </c>
      <c r="N301" s="2">
        <f t="shared" si="12"/>
        <v>1</v>
      </c>
      <c r="O301">
        <v>44.2</v>
      </c>
    </row>
    <row r="302" spans="1:15">
      <c r="A302" s="2" t="s">
        <v>13</v>
      </c>
      <c r="B302" s="2">
        <v>3165</v>
      </c>
      <c r="C302" s="2" t="s">
        <v>28</v>
      </c>
      <c r="D302" s="2">
        <v>20181025</v>
      </c>
      <c r="E302" s="2">
        <v>298</v>
      </c>
      <c r="F302" s="2">
        <v>1</v>
      </c>
      <c r="G302" s="2">
        <v>9</v>
      </c>
      <c r="H302" s="2">
        <f t="shared" si="10"/>
        <v>0.1</v>
      </c>
      <c r="I302" s="2">
        <v>3</v>
      </c>
      <c r="J302" s="2">
        <v>2</v>
      </c>
      <c r="K302" s="2">
        <f t="shared" si="11"/>
        <v>0.6</v>
      </c>
      <c r="L302" s="2">
        <v>4</v>
      </c>
      <c r="M302" s="2">
        <v>1</v>
      </c>
      <c r="N302" s="2">
        <f t="shared" si="12"/>
        <v>0.8</v>
      </c>
      <c r="O302" s="2">
        <v>50.44</v>
      </c>
    </row>
    <row r="303" spans="1:15">
      <c r="A303" s="2" t="s">
        <v>14</v>
      </c>
      <c r="B303" s="2">
        <v>3159</v>
      </c>
      <c r="C303" s="2" t="s">
        <v>28</v>
      </c>
      <c r="D303" s="2">
        <v>20181025</v>
      </c>
      <c r="E303" s="2">
        <v>298</v>
      </c>
      <c r="F303" s="2">
        <v>1</v>
      </c>
      <c r="G303" s="2">
        <v>9</v>
      </c>
      <c r="H303" s="2">
        <f t="shared" si="10"/>
        <v>0.1</v>
      </c>
      <c r="I303" s="2">
        <v>3</v>
      </c>
      <c r="J303" s="2">
        <v>2</v>
      </c>
      <c r="K303" s="2">
        <f t="shared" si="11"/>
        <v>0.6</v>
      </c>
      <c r="L303" s="2">
        <v>4</v>
      </c>
      <c r="M303" s="2">
        <v>1</v>
      </c>
      <c r="N303" s="2">
        <f t="shared" si="12"/>
        <v>0.8</v>
      </c>
      <c r="O303" s="2">
        <v>52.52</v>
      </c>
    </row>
    <row r="304" spans="1:15">
      <c r="A304" s="2" t="s">
        <v>15</v>
      </c>
      <c r="B304" s="2">
        <v>3166</v>
      </c>
      <c r="C304" s="2" t="s">
        <v>28</v>
      </c>
      <c r="D304" s="2">
        <v>20181025</v>
      </c>
      <c r="E304" s="2">
        <v>298</v>
      </c>
      <c r="F304" s="2">
        <v>0</v>
      </c>
      <c r="G304" s="2">
        <v>10</v>
      </c>
      <c r="H304" s="2">
        <f t="shared" si="10"/>
        <v>0</v>
      </c>
      <c r="I304" s="2">
        <v>5</v>
      </c>
      <c r="J304" s="2">
        <v>0</v>
      </c>
      <c r="K304" s="2">
        <f t="shared" si="11"/>
        <v>1</v>
      </c>
      <c r="L304" s="2">
        <v>5</v>
      </c>
      <c r="M304" s="2">
        <v>0</v>
      </c>
      <c r="N304" s="2">
        <f t="shared" si="12"/>
        <v>1</v>
      </c>
      <c r="O304" s="2">
        <v>55.64</v>
      </c>
    </row>
    <row r="305" spans="1:15">
      <c r="A305" s="2" t="s">
        <v>16</v>
      </c>
      <c r="B305" s="2">
        <v>3149</v>
      </c>
      <c r="C305" s="2" t="s">
        <v>28</v>
      </c>
      <c r="D305" s="2">
        <v>20181025</v>
      </c>
      <c r="E305" s="2">
        <v>298</v>
      </c>
      <c r="F305" s="2">
        <v>2</v>
      </c>
      <c r="G305" s="2">
        <v>8</v>
      </c>
      <c r="H305" s="2">
        <f t="shared" si="10"/>
        <v>0.2</v>
      </c>
      <c r="I305" s="2">
        <v>5</v>
      </c>
      <c r="J305" s="2">
        <v>0</v>
      </c>
      <c r="K305" s="2">
        <f t="shared" si="11"/>
        <v>1</v>
      </c>
      <c r="L305" s="2">
        <v>4</v>
      </c>
      <c r="M305" s="2">
        <v>0</v>
      </c>
      <c r="N305" s="2">
        <f t="shared" si="12"/>
        <v>1</v>
      </c>
      <c r="O305" s="2">
        <v>45.5</v>
      </c>
    </row>
    <row r="306" spans="1:15">
      <c r="A306" s="2" t="s">
        <v>17</v>
      </c>
      <c r="B306" s="2">
        <v>3162</v>
      </c>
      <c r="C306" s="2" t="s">
        <v>28</v>
      </c>
      <c r="D306" s="2">
        <v>20181025</v>
      </c>
      <c r="E306" s="2">
        <v>298</v>
      </c>
      <c r="F306" s="2">
        <v>1</v>
      </c>
      <c r="G306" s="2">
        <v>9</v>
      </c>
      <c r="H306" s="2">
        <f t="shared" si="10"/>
        <v>0.1</v>
      </c>
      <c r="I306" s="2">
        <v>1</v>
      </c>
      <c r="J306" s="2">
        <v>5</v>
      </c>
      <c r="K306" s="2">
        <f t="shared" si="11"/>
        <v>0.16666666666666666</v>
      </c>
      <c r="L306" s="2">
        <v>0</v>
      </c>
      <c r="M306" s="2">
        <v>4</v>
      </c>
      <c r="N306" s="2">
        <f t="shared" si="12"/>
        <v>0</v>
      </c>
      <c r="O306" s="2">
        <v>50.96</v>
      </c>
    </row>
    <row r="307" spans="1:15">
      <c r="A307" s="2" t="s">
        <v>18</v>
      </c>
      <c r="B307" s="2">
        <v>3155</v>
      </c>
      <c r="C307" s="2" t="s">
        <v>28</v>
      </c>
      <c r="D307" s="2">
        <v>20181025</v>
      </c>
      <c r="E307" s="2">
        <v>298</v>
      </c>
      <c r="F307" s="2">
        <v>0</v>
      </c>
      <c r="G307" s="2">
        <v>10</v>
      </c>
      <c r="H307" s="2">
        <f t="shared" si="10"/>
        <v>0</v>
      </c>
      <c r="I307" s="2">
        <v>0</v>
      </c>
      <c r="J307" s="2">
        <v>5</v>
      </c>
      <c r="K307" s="2">
        <f t="shared" si="11"/>
        <v>0</v>
      </c>
      <c r="L307" s="2">
        <v>0</v>
      </c>
      <c r="M307" s="2">
        <v>5</v>
      </c>
      <c r="N307" s="2">
        <f t="shared" si="12"/>
        <v>0</v>
      </c>
      <c r="O307" s="2">
        <v>51.22</v>
      </c>
    </row>
    <row r="308" spans="1:15">
      <c r="A308" s="2" t="s">
        <v>19</v>
      </c>
      <c r="B308" s="2">
        <v>3157</v>
      </c>
      <c r="C308" s="2" t="s">
        <v>28</v>
      </c>
      <c r="D308" s="2">
        <v>20181025</v>
      </c>
      <c r="E308" s="2">
        <v>298</v>
      </c>
      <c r="F308" s="2">
        <v>1</v>
      </c>
      <c r="G308" s="2">
        <v>9</v>
      </c>
      <c r="H308" s="2">
        <f t="shared" si="10"/>
        <v>0.1</v>
      </c>
      <c r="I308" s="2">
        <v>0</v>
      </c>
      <c r="J308" s="2">
        <v>5</v>
      </c>
      <c r="K308" s="2">
        <f t="shared" si="11"/>
        <v>0</v>
      </c>
      <c r="L308" s="2">
        <v>5</v>
      </c>
      <c r="M308" s="2">
        <v>0</v>
      </c>
      <c r="N308" s="2">
        <f t="shared" si="12"/>
        <v>1</v>
      </c>
      <c r="O308" s="2">
        <v>51.220000000000006</v>
      </c>
    </row>
    <row r="309" spans="1:15">
      <c r="A309" s="2" t="s">
        <v>20</v>
      </c>
      <c r="B309" s="2">
        <v>3160</v>
      </c>
      <c r="C309" s="2" t="s">
        <v>28</v>
      </c>
      <c r="D309" s="2">
        <v>20181025</v>
      </c>
      <c r="E309" s="2">
        <v>298</v>
      </c>
      <c r="F309" s="2">
        <v>0</v>
      </c>
      <c r="G309" s="2">
        <v>10</v>
      </c>
      <c r="H309" s="2">
        <f t="shared" si="10"/>
        <v>0</v>
      </c>
      <c r="I309" s="2">
        <v>5</v>
      </c>
      <c r="J309" s="2">
        <v>0</v>
      </c>
      <c r="K309" s="2">
        <f t="shared" si="11"/>
        <v>1</v>
      </c>
      <c r="L309" s="2">
        <v>5</v>
      </c>
      <c r="M309" s="2">
        <v>0</v>
      </c>
      <c r="N309" s="2">
        <f t="shared" si="12"/>
        <v>1</v>
      </c>
      <c r="O309" s="2">
        <v>48.620000000000005</v>
      </c>
    </row>
    <row r="310" spans="1:15">
      <c r="A310" s="2" t="s">
        <v>21</v>
      </c>
      <c r="B310" s="2">
        <v>3163</v>
      </c>
      <c r="C310" s="2" t="s">
        <v>28</v>
      </c>
      <c r="D310" s="2">
        <v>20181025</v>
      </c>
      <c r="E310" s="2">
        <v>298</v>
      </c>
      <c r="F310" s="2">
        <v>1</v>
      </c>
      <c r="G310" s="2">
        <v>8</v>
      </c>
      <c r="H310" s="2">
        <f t="shared" si="10"/>
        <v>0.1111111111111111</v>
      </c>
      <c r="I310" s="2">
        <v>3</v>
      </c>
      <c r="J310" s="2">
        <v>2</v>
      </c>
      <c r="K310" s="2">
        <f t="shared" si="11"/>
        <v>0.6</v>
      </c>
      <c r="L310" s="2">
        <v>3</v>
      </c>
      <c r="M310" s="2">
        <v>2</v>
      </c>
      <c r="N310" s="2">
        <f t="shared" si="12"/>
        <v>0.6</v>
      </c>
      <c r="O310" s="2">
        <v>44.980000000000004</v>
      </c>
    </row>
    <row r="311" spans="1:15">
      <c r="A311" s="2" t="s">
        <v>22</v>
      </c>
      <c r="B311" s="2">
        <v>3164</v>
      </c>
      <c r="C311" s="2" t="s">
        <v>28</v>
      </c>
      <c r="D311" s="2">
        <v>20181025</v>
      </c>
      <c r="E311" s="2">
        <v>298</v>
      </c>
      <c r="F311" s="2">
        <v>0</v>
      </c>
      <c r="G311" s="2">
        <v>11</v>
      </c>
      <c r="H311" s="2">
        <f t="shared" si="10"/>
        <v>0</v>
      </c>
      <c r="I311" s="2">
        <v>2</v>
      </c>
      <c r="J311" s="2">
        <v>3</v>
      </c>
      <c r="K311" s="2">
        <f t="shared" si="11"/>
        <v>0.4</v>
      </c>
      <c r="L311" s="2">
        <v>3</v>
      </c>
      <c r="M311" s="2">
        <v>2</v>
      </c>
      <c r="N311" s="2">
        <f t="shared" si="12"/>
        <v>0.6</v>
      </c>
      <c r="O311" s="2">
        <v>43.42</v>
      </c>
    </row>
    <row r="312" spans="1:15">
      <c r="A312" s="2" t="s">
        <v>23</v>
      </c>
      <c r="B312" s="2">
        <v>3150</v>
      </c>
      <c r="C312" s="2" t="s">
        <v>28</v>
      </c>
      <c r="D312" s="2">
        <v>20181025</v>
      </c>
      <c r="E312" s="2">
        <v>298</v>
      </c>
      <c r="F312" s="2">
        <v>0</v>
      </c>
      <c r="G312" s="2">
        <v>10</v>
      </c>
      <c r="H312" s="2">
        <f t="shared" si="10"/>
        <v>0</v>
      </c>
      <c r="I312" s="2">
        <v>0</v>
      </c>
      <c r="J312" s="2">
        <v>5</v>
      </c>
      <c r="K312" s="2">
        <f t="shared" si="11"/>
        <v>0</v>
      </c>
      <c r="L312" s="2">
        <v>1</v>
      </c>
      <c r="M312" s="2">
        <v>4</v>
      </c>
      <c r="N312" s="2">
        <f t="shared" si="12"/>
        <v>0.2</v>
      </c>
      <c r="O312" s="2">
        <v>39.78</v>
      </c>
    </row>
    <row r="313" spans="1:15">
      <c r="A313" s="2" t="s">
        <v>24</v>
      </c>
      <c r="B313" s="2">
        <v>3158</v>
      </c>
      <c r="C313" s="2" t="s">
        <v>28</v>
      </c>
      <c r="D313" s="2">
        <v>20181025</v>
      </c>
      <c r="E313" s="2">
        <v>298</v>
      </c>
      <c r="F313" s="2">
        <v>5</v>
      </c>
      <c r="G313" s="2">
        <v>4</v>
      </c>
      <c r="H313" s="2">
        <f t="shared" si="10"/>
        <v>0.55555555555555558</v>
      </c>
      <c r="I313" s="2">
        <v>5</v>
      </c>
      <c r="J313" s="2">
        <v>0</v>
      </c>
      <c r="K313" s="2">
        <f t="shared" si="11"/>
        <v>1</v>
      </c>
      <c r="L313" s="2">
        <v>4</v>
      </c>
      <c r="M313" s="2">
        <v>1</v>
      </c>
      <c r="N313" s="2">
        <f t="shared" si="12"/>
        <v>0.8</v>
      </c>
      <c r="O313" s="2">
        <v>33.800000000000004</v>
      </c>
    </row>
    <row r="314" spans="1:15">
      <c r="A314" t="s">
        <v>1</v>
      </c>
      <c r="B314">
        <v>3161</v>
      </c>
      <c r="C314" t="s">
        <v>27</v>
      </c>
      <c r="D314" s="2">
        <v>20181114</v>
      </c>
      <c r="E314" s="2">
        <v>318</v>
      </c>
      <c r="F314" s="2">
        <v>2</v>
      </c>
      <c r="G314" s="2">
        <v>8</v>
      </c>
      <c r="H314" s="2">
        <f t="shared" ref="H314:H337" si="13">F314/(F314+G314)</f>
        <v>0.2</v>
      </c>
      <c r="I314" s="2">
        <v>5</v>
      </c>
      <c r="J314" s="2">
        <v>0</v>
      </c>
      <c r="K314" s="2">
        <f t="shared" ref="K314:K337" si="14">I314/(I314+J314)</f>
        <v>1</v>
      </c>
      <c r="L314" s="2">
        <v>5</v>
      </c>
      <c r="M314" s="2">
        <v>0</v>
      </c>
      <c r="N314" s="2">
        <f t="shared" ref="N314:N337" si="15">L314/(L314+M314)</f>
        <v>1</v>
      </c>
      <c r="O314">
        <v>48.879999999999995</v>
      </c>
    </row>
    <row r="315" spans="1:15">
      <c r="A315" t="s">
        <v>2</v>
      </c>
      <c r="B315">
        <v>3147</v>
      </c>
      <c r="C315" t="s">
        <v>27</v>
      </c>
      <c r="D315" s="2">
        <v>20181114</v>
      </c>
      <c r="E315" s="2">
        <v>318</v>
      </c>
      <c r="F315" s="2">
        <v>5</v>
      </c>
      <c r="G315" s="2">
        <v>4</v>
      </c>
      <c r="H315" s="2">
        <f t="shared" si="13"/>
        <v>0.55555555555555558</v>
      </c>
      <c r="I315" s="2">
        <v>5</v>
      </c>
      <c r="J315" s="2">
        <v>0</v>
      </c>
      <c r="K315" s="2">
        <f t="shared" si="14"/>
        <v>1</v>
      </c>
      <c r="L315" s="2">
        <v>5</v>
      </c>
      <c r="M315" s="2">
        <v>0</v>
      </c>
      <c r="N315" s="2">
        <f t="shared" si="15"/>
        <v>1</v>
      </c>
      <c r="O315">
        <v>51.480000000000004</v>
      </c>
    </row>
    <row r="316" spans="1:15">
      <c r="A316" t="s">
        <v>3</v>
      </c>
      <c r="B316">
        <v>3144</v>
      </c>
      <c r="C316" t="s">
        <v>27</v>
      </c>
      <c r="D316" s="2">
        <v>20181114</v>
      </c>
      <c r="E316" s="2">
        <v>318</v>
      </c>
      <c r="F316" s="2">
        <v>1</v>
      </c>
      <c r="G316" s="2">
        <v>2</v>
      </c>
      <c r="H316" s="2">
        <f t="shared" si="13"/>
        <v>0.33333333333333331</v>
      </c>
      <c r="I316" s="2">
        <v>5</v>
      </c>
      <c r="J316" s="2">
        <v>0</v>
      </c>
      <c r="K316" s="2">
        <f t="shared" si="14"/>
        <v>1</v>
      </c>
      <c r="L316" s="2">
        <v>5</v>
      </c>
      <c r="M316" s="2">
        <v>0</v>
      </c>
      <c r="N316" s="2">
        <f t="shared" si="15"/>
        <v>1</v>
      </c>
      <c r="O316">
        <v>48.620000000000005</v>
      </c>
    </row>
    <row r="317" spans="1:15">
      <c r="A317" t="s">
        <v>4</v>
      </c>
      <c r="B317">
        <v>3156</v>
      </c>
      <c r="C317" t="s">
        <v>27</v>
      </c>
      <c r="D317" s="2">
        <v>20181114</v>
      </c>
      <c r="E317" s="2">
        <v>318</v>
      </c>
      <c r="F317" s="2">
        <v>2</v>
      </c>
      <c r="G317" s="2">
        <v>8</v>
      </c>
      <c r="H317" s="2">
        <f t="shared" si="13"/>
        <v>0.2</v>
      </c>
      <c r="I317" s="2">
        <v>5</v>
      </c>
      <c r="J317" s="2">
        <v>0</v>
      </c>
      <c r="K317" s="2">
        <f t="shared" si="14"/>
        <v>1</v>
      </c>
      <c r="L317" s="2">
        <v>4</v>
      </c>
      <c r="M317" s="2">
        <v>1</v>
      </c>
      <c r="N317" s="2">
        <f t="shared" si="15"/>
        <v>0.8</v>
      </c>
      <c r="O317">
        <v>49.14</v>
      </c>
    </row>
    <row r="318" spans="1:15">
      <c r="A318" t="s">
        <v>5</v>
      </c>
      <c r="B318">
        <v>3154</v>
      </c>
      <c r="C318" t="s">
        <v>27</v>
      </c>
      <c r="D318" s="2">
        <v>20181114</v>
      </c>
      <c r="E318" s="2">
        <v>318</v>
      </c>
      <c r="F318" s="2">
        <v>4</v>
      </c>
      <c r="G318" s="2">
        <v>5</v>
      </c>
      <c r="H318" s="2">
        <f t="shared" si="13"/>
        <v>0.44444444444444442</v>
      </c>
      <c r="I318" s="2">
        <v>5</v>
      </c>
      <c r="J318" s="2">
        <v>0</v>
      </c>
      <c r="K318" s="2">
        <f t="shared" si="14"/>
        <v>1</v>
      </c>
      <c r="L318" s="2">
        <v>5</v>
      </c>
      <c r="M318" s="2">
        <v>0</v>
      </c>
      <c r="N318" s="2">
        <f t="shared" si="15"/>
        <v>1</v>
      </c>
      <c r="O318">
        <v>50.18</v>
      </c>
    </row>
    <row r="319" spans="1:15">
      <c r="A319" t="s">
        <v>6</v>
      </c>
      <c r="B319">
        <v>3143</v>
      </c>
      <c r="C319" t="s">
        <v>27</v>
      </c>
      <c r="D319" s="2">
        <v>20181114</v>
      </c>
      <c r="E319" s="2">
        <v>318</v>
      </c>
      <c r="F319" s="2">
        <v>1</v>
      </c>
      <c r="G319" s="2">
        <v>9</v>
      </c>
      <c r="H319" s="2">
        <f t="shared" si="13"/>
        <v>0.1</v>
      </c>
      <c r="I319" s="2">
        <v>5</v>
      </c>
      <c r="J319" s="2">
        <v>0</v>
      </c>
      <c r="K319" s="2">
        <f t="shared" si="14"/>
        <v>1</v>
      </c>
      <c r="L319" s="2">
        <v>3</v>
      </c>
      <c r="M319" s="2">
        <v>2</v>
      </c>
      <c r="N319" s="2">
        <f t="shared" si="15"/>
        <v>0.6</v>
      </c>
      <c r="O319">
        <v>48.36</v>
      </c>
    </row>
    <row r="320" spans="1:15">
      <c r="A320" t="s">
        <v>7</v>
      </c>
      <c r="B320">
        <v>3146</v>
      </c>
      <c r="C320" t="s">
        <v>27</v>
      </c>
      <c r="D320" s="2">
        <v>20181114</v>
      </c>
      <c r="E320" s="2">
        <v>318</v>
      </c>
      <c r="F320" s="2">
        <v>1</v>
      </c>
      <c r="G320" s="2">
        <v>9</v>
      </c>
      <c r="H320" s="2">
        <f t="shared" si="13"/>
        <v>0.1</v>
      </c>
      <c r="I320" s="2">
        <v>4</v>
      </c>
      <c r="J320" s="2">
        <v>1</v>
      </c>
      <c r="K320" s="2">
        <f t="shared" si="14"/>
        <v>0.8</v>
      </c>
      <c r="L320" s="2">
        <v>5</v>
      </c>
      <c r="M320" s="2">
        <v>0</v>
      </c>
      <c r="N320" s="2">
        <f t="shared" si="15"/>
        <v>1</v>
      </c>
      <c r="O320">
        <v>42.379999999999995</v>
      </c>
    </row>
    <row r="321" spans="1:15">
      <c r="A321" t="s">
        <v>8</v>
      </c>
      <c r="B321">
        <v>3151</v>
      </c>
      <c r="C321" t="s">
        <v>27</v>
      </c>
      <c r="D321" s="2">
        <v>20181114</v>
      </c>
      <c r="E321" s="2">
        <v>318</v>
      </c>
      <c r="F321" s="2">
        <v>0</v>
      </c>
      <c r="G321" s="2">
        <v>10</v>
      </c>
      <c r="H321" s="2">
        <f t="shared" si="13"/>
        <v>0</v>
      </c>
      <c r="I321" s="2">
        <v>5</v>
      </c>
      <c r="J321" s="2">
        <v>0</v>
      </c>
      <c r="K321" s="2">
        <f t="shared" si="14"/>
        <v>1</v>
      </c>
      <c r="L321" s="2">
        <v>5</v>
      </c>
      <c r="M321" s="2">
        <v>0</v>
      </c>
      <c r="N321" s="2">
        <f t="shared" si="15"/>
        <v>1</v>
      </c>
      <c r="O321">
        <v>56.16</v>
      </c>
    </row>
    <row r="322" spans="1:15">
      <c r="A322" t="s">
        <v>9</v>
      </c>
      <c r="B322">
        <v>3153</v>
      </c>
      <c r="C322" t="s">
        <v>27</v>
      </c>
      <c r="D322" s="2">
        <v>20181114</v>
      </c>
      <c r="E322" s="2">
        <v>318</v>
      </c>
      <c r="F322" s="2">
        <v>3</v>
      </c>
      <c r="G322" s="2">
        <v>7</v>
      </c>
      <c r="H322" s="2">
        <f t="shared" si="13"/>
        <v>0.3</v>
      </c>
      <c r="I322" s="2">
        <v>5</v>
      </c>
      <c r="J322" s="2">
        <v>0</v>
      </c>
      <c r="K322" s="2">
        <f t="shared" si="14"/>
        <v>1</v>
      </c>
      <c r="L322" s="2">
        <v>5</v>
      </c>
      <c r="M322" s="2">
        <v>0</v>
      </c>
      <c r="N322" s="2">
        <f t="shared" si="15"/>
        <v>1</v>
      </c>
      <c r="O322">
        <v>58.24</v>
      </c>
    </row>
    <row r="323" spans="1:15">
      <c r="A323" t="s">
        <v>10</v>
      </c>
      <c r="B323">
        <v>3145</v>
      </c>
      <c r="C323" t="s">
        <v>27</v>
      </c>
      <c r="D323" s="2">
        <v>20181114</v>
      </c>
      <c r="E323" s="2">
        <v>318</v>
      </c>
      <c r="F323" s="2">
        <v>2</v>
      </c>
      <c r="G323" s="2">
        <v>8</v>
      </c>
      <c r="H323" s="2">
        <f t="shared" si="13"/>
        <v>0.2</v>
      </c>
      <c r="I323" s="2">
        <v>5</v>
      </c>
      <c r="J323" s="2">
        <v>0</v>
      </c>
      <c r="K323" s="2">
        <f t="shared" si="14"/>
        <v>1</v>
      </c>
      <c r="L323" s="2">
        <v>2</v>
      </c>
      <c r="M323" s="2">
        <v>3</v>
      </c>
      <c r="N323" s="2">
        <f t="shared" si="15"/>
        <v>0.4</v>
      </c>
      <c r="O323">
        <v>44.720000000000006</v>
      </c>
    </row>
    <row r="324" spans="1:15">
      <c r="A324" t="s">
        <v>11</v>
      </c>
      <c r="B324">
        <v>3152</v>
      </c>
      <c r="C324" t="s">
        <v>27</v>
      </c>
      <c r="D324" s="2">
        <v>20181114</v>
      </c>
      <c r="E324" s="2">
        <v>318</v>
      </c>
      <c r="F324" s="2">
        <v>1</v>
      </c>
      <c r="G324" s="2">
        <v>9</v>
      </c>
      <c r="H324" s="2">
        <f t="shared" si="13"/>
        <v>0.1</v>
      </c>
      <c r="I324" s="2">
        <v>5</v>
      </c>
      <c r="J324" s="2">
        <v>0</v>
      </c>
      <c r="K324" s="2">
        <f t="shared" si="14"/>
        <v>1</v>
      </c>
      <c r="L324" s="2">
        <v>5</v>
      </c>
      <c r="M324" s="2">
        <v>0</v>
      </c>
      <c r="N324" s="2">
        <f t="shared" si="15"/>
        <v>1</v>
      </c>
      <c r="O324">
        <v>36.92</v>
      </c>
    </row>
    <row r="325" spans="1:15">
      <c r="A325" t="s">
        <v>12</v>
      </c>
      <c r="B325">
        <v>3148</v>
      </c>
      <c r="C325" t="s">
        <v>27</v>
      </c>
      <c r="D325" s="2">
        <v>20181114</v>
      </c>
      <c r="E325" s="2">
        <v>318</v>
      </c>
      <c r="F325" s="2">
        <v>2</v>
      </c>
      <c r="G325" s="2">
        <v>8</v>
      </c>
      <c r="H325" s="2">
        <f t="shared" si="13"/>
        <v>0.2</v>
      </c>
      <c r="I325" s="2">
        <v>5</v>
      </c>
      <c r="J325" s="2">
        <v>0</v>
      </c>
      <c r="K325" s="2">
        <f t="shared" si="14"/>
        <v>1</v>
      </c>
      <c r="L325" s="2">
        <v>5</v>
      </c>
      <c r="M325" s="2">
        <v>0</v>
      </c>
      <c r="N325" s="2">
        <f t="shared" si="15"/>
        <v>1</v>
      </c>
      <c r="O325">
        <v>44.2</v>
      </c>
    </row>
    <row r="326" spans="1:15">
      <c r="A326" s="2" t="s">
        <v>13</v>
      </c>
      <c r="B326" s="2">
        <v>3165</v>
      </c>
      <c r="C326" s="2" t="s">
        <v>28</v>
      </c>
      <c r="D326" s="2">
        <v>20181114</v>
      </c>
      <c r="E326" s="2">
        <v>318</v>
      </c>
      <c r="F326" s="2">
        <v>0</v>
      </c>
      <c r="G326" s="2">
        <v>10</v>
      </c>
      <c r="H326" s="2">
        <f t="shared" si="13"/>
        <v>0</v>
      </c>
      <c r="I326" s="2">
        <v>2</v>
      </c>
      <c r="J326" s="2">
        <v>3</v>
      </c>
      <c r="K326" s="2">
        <f t="shared" si="14"/>
        <v>0.4</v>
      </c>
      <c r="L326" s="2">
        <v>4</v>
      </c>
      <c r="M326" s="2">
        <v>1</v>
      </c>
      <c r="N326" s="2">
        <f t="shared" si="15"/>
        <v>0.8</v>
      </c>
      <c r="O326" s="2">
        <v>50.44</v>
      </c>
    </row>
    <row r="327" spans="1:15">
      <c r="A327" s="2" t="s">
        <v>14</v>
      </c>
      <c r="B327" s="2">
        <v>3159</v>
      </c>
      <c r="C327" s="2" t="s">
        <v>28</v>
      </c>
      <c r="D327" s="2">
        <v>20181114</v>
      </c>
      <c r="E327" s="2">
        <v>318</v>
      </c>
      <c r="F327" s="2">
        <v>0</v>
      </c>
      <c r="G327" s="2">
        <v>10</v>
      </c>
      <c r="H327" s="2">
        <f t="shared" si="13"/>
        <v>0</v>
      </c>
      <c r="I327" s="2">
        <v>1</v>
      </c>
      <c r="J327" s="2">
        <v>4</v>
      </c>
      <c r="K327" s="2">
        <f t="shared" si="14"/>
        <v>0.2</v>
      </c>
      <c r="L327" s="2">
        <v>3</v>
      </c>
      <c r="M327" s="2">
        <v>2</v>
      </c>
      <c r="N327" s="2">
        <f t="shared" si="15"/>
        <v>0.6</v>
      </c>
      <c r="O327" s="2">
        <v>52.52</v>
      </c>
    </row>
    <row r="328" spans="1:15">
      <c r="A328" s="2" t="s">
        <v>15</v>
      </c>
      <c r="B328" s="2">
        <v>3166</v>
      </c>
      <c r="C328" s="2" t="s">
        <v>28</v>
      </c>
      <c r="D328" s="2">
        <v>20181114</v>
      </c>
      <c r="E328" s="2">
        <v>318</v>
      </c>
      <c r="F328" s="2">
        <v>0</v>
      </c>
      <c r="G328" s="2">
        <v>10</v>
      </c>
      <c r="H328" s="2">
        <f t="shared" si="13"/>
        <v>0</v>
      </c>
      <c r="I328" s="2">
        <v>3</v>
      </c>
      <c r="J328" s="2">
        <v>2</v>
      </c>
      <c r="K328" s="2">
        <f t="shared" si="14"/>
        <v>0.6</v>
      </c>
      <c r="L328" s="2">
        <v>4</v>
      </c>
      <c r="M328" s="2">
        <v>1</v>
      </c>
      <c r="N328" s="2">
        <f t="shared" si="15"/>
        <v>0.8</v>
      </c>
      <c r="O328" s="2">
        <v>55.64</v>
      </c>
    </row>
    <row r="329" spans="1:15">
      <c r="A329" s="2" t="s">
        <v>16</v>
      </c>
      <c r="B329" s="2">
        <v>3149</v>
      </c>
      <c r="C329" s="2" t="s">
        <v>28</v>
      </c>
      <c r="D329" s="2">
        <v>20181114</v>
      </c>
      <c r="E329" s="2">
        <v>318</v>
      </c>
      <c r="F329" s="2">
        <v>2</v>
      </c>
      <c r="G329" s="2">
        <v>8</v>
      </c>
      <c r="H329" s="2">
        <f t="shared" si="13"/>
        <v>0.2</v>
      </c>
      <c r="I329" s="2">
        <v>5</v>
      </c>
      <c r="J329" s="2">
        <v>0</v>
      </c>
      <c r="K329" s="2">
        <f t="shared" si="14"/>
        <v>1</v>
      </c>
      <c r="L329" s="2">
        <v>4</v>
      </c>
      <c r="M329" s="2">
        <v>0</v>
      </c>
      <c r="N329" s="2">
        <f t="shared" si="15"/>
        <v>1</v>
      </c>
      <c r="O329" s="2">
        <v>45.5</v>
      </c>
    </row>
    <row r="330" spans="1:15">
      <c r="A330" s="2" t="s">
        <v>17</v>
      </c>
      <c r="B330" s="2">
        <v>3162</v>
      </c>
      <c r="C330" s="2" t="s">
        <v>28</v>
      </c>
      <c r="D330" s="2">
        <v>20181114</v>
      </c>
      <c r="E330" s="2">
        <v>318</v>
      </c>
      <c r="F330" s="2">
        <v>1</v>
      </c>
      <c r="G330" s="2">
        <v>9</v>
      </c>
      <c r="H330" s="2">
        <f t="shared" si="13"/>
        <v>0.1</v>
      </c>
      <c r="I330" s="2">
        <v>1</v>
      </c>
      <c r="J330" s="2">
        <v>5</v>
      </c>
      <c r="K330" s="2">
        <f t="shared" si="14"/>
        <v>0.16666666666666666</v>
      </c>
      <c r="L330" s="2">
        <v>0</v>
      </c>
      <c r="M330" s="2">
        <v>4</v>
      </c>
      <c r="N330" s="2">
        <f t="shared" si="15"/>
        <v>0</v>
      </c>
      <c r="O330" s="2">
        <v>50.96</v>
      </c>
    </row>
    <row r="331" spans="1:15">
      <c r="A331" s="2" t="s">
        <v>18</v>
      </c>
      <c r="B331" s="2">
        <v>3155</v>
      </c>
      <c r="C331" s="2" t="s">
        <v>28</v>
      </c>
      <c r="D331" s="2">
        <v>20181114</v>
      </c>
      <c r="E331" s="2">
        <v>318</v>
      </c>
      <c r="F331" s="2">
        <v>0</v>
      </c>
      <c r="G331" s="2">
        <v>10</v>
      </c>
      <c r="H331" s="2">
        <f t="shared" si="13"/>
        <v>0</v>
      </c>
      <c r="I331" s="2">
        <v>0</v>
      </c>
      <c r="J331" s="2">
        <v>5</v>
      </c>
      <c r="K331" s="2">
        <f t="shared" si="14"/>
        <v>0</v>
      </c>
      <c r="L331" s="2">
        <v>0</v>
      </c>
      <c r="M331" s="2">
        <v>5</v>
      </c>
      <c r="N331" s="2">
        <f t="shared" si="15"/>
        <v>0</v>
      </c>
      <c r="O331" s="2">
        <v>51.22</v>
      </c>
    </row>
    <row r="332" spans="1:15">
      <c r="A332" s="2" t="s">
        <v>19</v>
      </c>
      <c r="B332" s="2">
        <v>3157</v>
      </c>
      <c r="C332" s="2" t="s">
        <v>28</v>
      </c>
      <c r="D332" s="2">
        <v>20181114</v>
      </c>
      <c r="E332" s="2">
        <v>318</v>
      </c>
      <c r="F332" s="2">
        <v>1</v>
      </c>
      <c r="G332" s="2">
        <v>9</v>
      </c>
      <c r="H332" s="2">
        <f t="shared" si="13"/>
        <v>0.1</v>
      </c>
      <c r="I332" s="2">
        <v>0</v>
      </c>
      <c r="J332" s="2">
        <v>5</v>
      </c>
      <c r="K332" s="2">
        <f t="shared" si="14"/>
        <v>0</v>
      </c>
      <c r="L332" s="2">
        <v>3</v>
      </c>
      <c r="M332" s="2">
        <v>2</v>
      </c>
      <c r="N332" s="2">
        <f t="shared" si="15"/>
        <v>0.6</v>
      </c>
      <c r="O332" s="2">
        <v>51.220000000000006</v>
      </c>
    </row>
    <row r="333" spans="1:15">
      <c r="A333" s="2" t="s">
        <v>20</v>
      </c>
      <c r="B333" s="2">
        <v>3160</v>
      </c>
      <c r="C333" s="2" t="s">
        <v>28</v>
      </c>
      <c r="D333" s="2">
        <v>20181114</v>
      </c>
      <c r="E333" s="2">
        <v>318</v>
      </c>
      <c r="F333" s="2">
        <v>0</v>
      </c>
      <c r="G333" s="2">
        <v>10</v>
      </c>
      <c r="H333" s="2">
        <f t="shared" si="13"/>
        <v>0</v>
      </c>
      <c r="I333" s="2">
        <v>5</v>
      </c>
      <c r="J333" s="2">
        <v>0</v>
      </c>
      <c r="K333" s="2">
        <f t="shared" si="14"/>
        <v>1</v>
      </c>
      <c r="L333" s="2">
        <v>4</v>
      </c>
      <c r="M333" s="2">
        <v>1</v>
      </c>
      <c r="N333" s="2">
        <f t="shared" si="15"/>
        <v>0.8</v>
      </c>
      <c r="O333" s="2">
        <v>48.620000000000005</v>
      </c>
    </row>
    <row r="334" spans="1:15">
      <c r="A334" s="2" t="s">
        <v>21</v>
      </c>
      <c r="B334" s="2">
        <v>3163</v>
      </c>
      <c r="C334" s="2" t="s">
        <v>28</v>
      </c>
      <c r="D334" s="2">
        <v>20181114</v>
      </c>
      <c r="E334" s="2">
        <v>318</v>
      </c>
      <c r="F334" s="2">
        <v>0</v>
      </c>
      <c r="G334" s="2">
        <v>9</v>
      </c>
      <c r="H334" s="2">
        <f t="shared" si="13"/>
        <v>0</v>
      </c>
      <c r="I334" s="2">
        <v>2</v>
      </c>
      <c r="J334" s="2">
        <v>3</v>
      </c>
      <c r="K334" s="2">
        <f t="shared" si="14"/>
        <v>0.4</v>
      </c>
      <c r="L334" s="2">
        <v>2</v>
      </c>
      <c r="M334" s="2">
        <v>3</v>
      </c>
      <c r="N334" s="2">
        <f t="shared" si="15"/>
        <v>0.4</v>
      </c>
      <c r="O334" s="2">
        <v>44.980000000000004</v>
      </c>
    </row>
    <row r="335" spans="1:15">
      <c r="A335" s="2" t="s">
        <v>22</v>
      </c>
      <c r="B335" s="2">
        <v>3164</v>
      </c>
      <c r="C335" s="2" t="s">
        <v>28</v>
      </c>
      <c r="D335" s="2">
        <v>20181114</v>
      </c>
      <c r="E335" s="2">
        <v>318</v>
      </c>
      <c r="F335" s="2">
        <v>0</v>
      </c>
      <c r="G335" s="2">
        <v>11</v>
      </c>
      <c r="H335" s="2">
        <f t="shared" si="13"/>
        <v>0</v>
      </c>
      <c r="I335" s="2">
        <v>1</v>
      </c>
      <c r="J335" s="2">
        <v>4</v>
      </c>
      <c r="K335" s="2">
        <f t="shared" si="14"/>
        <v>0.2</v>
      </c>
      <c r="L335" s="2">
        <v>2</v>
      </c>
      <c r="M335" s="2">
        <v>3</v>
      </c>
      <c r="N335" s="2">
        <f t="shared" si="15"/>
        <v>0.4</v>
      </c>
      <c r="O335" s="2">
        <v>43.42</v>
      </c>
    </row>
    <row r="336" spans="1:15">
      <c r="A336" s="2" t="s">
        <v>23</v>
      </c>
      <c r="B336" s="2">
        <v>3150</v>
      </c>
      <c r="C336" s="2" t="s">
        <v>28</v>
      </c>
      <c r="D336" s="2">
        <v>20181114</v>
      </c>
      <c r="E336" s="2">
        <v>318</v>
      </c>
      <c r="F336" s="2">
        <v>0</v>
      </c>
      <c r="G336" s="2">
        <v>10</v>
      </c>
      <c r="H336" s="2">
        <f t="shared" si="13"/>
        <v>0</v>
      </c>
      <c r="I336" s="2">
        <v>0</v>
      </c>
      <c r="J336" s="2">
        <v>5</v>
      </c>
      <c r="K336" s="2">
        <f t="shared" si="14"/>
        <v>0</v>
      </c>
      <c r="L336" s="2">
        <v>0</v>
      </c>
      <c r="M336" s="2">
        <v>5</v>
      </c>
      <c r="N336" s="2">
        <f t="shared" si="15"/>
        <v>0</v>
      </c>
      <c r="O336" s="2">
        <v>39.78</v>
      </c>
    </row>
    <row r="337" spans="1:15">
      <c r="A337" s="2" t="s">
        <v>24</v>
      </c>
      <c r="B337" s="2">
        <v>3158</v>
      </c>
      <c r="C337" s="2" t="s">
        <v>28</v>
      </c>
      <c r="D337" s="2">
        <v>20181114</v>
      </c>
      <c r="E337" s="2">
        <v>318</v>
      </c>
      <c r="F337" s="2">
        <v>3</v>
      </c>
      <c r="G337" s="2">
        <v>6</v>
      </c>
      <c r="H337" s="2">
        <f t="shared" si="13"/>
        <v>0.33333333333333331</v>
      </c>
      <c r="I337" s="2">
        <v>5</v>
      </c>
      <c r="J337" s="2">
        <v>0</v>
      </c>
      <c r="K337" s="2">
        <f t="shared" si="14"/>
        <v>1</v>
      </c>
      <c r="L337" s="2">
        <v>4</v>
      </c>
      <c r="M337" s="2">
        <v>1</v>
      </c>
      <c r="N337" s="2">
        <f t="shared" si="15"/>
        <v>0.8</v>
      </c>
      <c r="O337" s="2">
        <v>33.800000000000004</v>
      </c>
    </row>
    <row r="338" spans="1:15">
      <c r="A338" t="s">
        <v>1</v>
      </c>
      <c r="B338">
        <v>3161</v>
      </c>
      <c r="C338" t="s">
        <v>27</v>
      </c>
      <c r="D338" s="2">
        <v>20181127</v>
      </c>
      <c r="E338" s="2">
        <v>331</v>
      </c>
      <c r="F338" s="2">
        <v>2</v>
      </c>
      <c r="G338" s="2">
        <v>8</v>
      </c>
      <c r="H338" s="2">
        <f t="shared" ref="H338:H361" si="16">F338/(F338+G338)</f>
        <v>0.2</v>
      </c>
      <c r="I338" s="2">
        <v>5</v>
      </c>
      <c r="J338" s="2">
        <v>0</v>
      </c>
      <c r="K338" s="2">
        <f t="shared" ref="K338:K361" si="17">I338/(I338+J338)</f>
        <v>1</v>
      </c>
      <c r="L338" s="2">
        <v>5</v>
      </c>
      <c r="M338" s="2">
        <v>0</v>
      </c>
      <c r="N338" s="2">
        <f t="shared" ref="N338:N361" si="18">L338/(L338+M338)</f>
        <v>1</v>
      </c>
      <c r="O338">
        <v>48.879999999999995</v>
      </c>
    </row>
    <row r="339" spans="1:15">
      <c r="A339" t="s">
        <v>2</v>
      </c>
      <c r="B339">
        <v>3147</v>
      </c>
      <c r="C339" t="s">
        <v>27</v>
      </c>
      <c r="D339" s="2">
        <v>20181127</v>
      </c>
      <c r="E339" s="2">
        <v>331</v>
      </c>
      <c r="F339" s="2">
        <v>3</v>
      </c>
      <c r="G339" s="2">
        <v>7</v>
      </c>
      <c r="H339" s="2">
        <f t="shared" si="16"/>
        <v>0.3</v>
      </c>
      <c r="I339" s="2">
        <v>5</v>
      </c>
      <c r="J339" s="2">
        <v>0</v>
      </c>
      <c r="K339" s="2">
        <f t="shared" si="17"/>
        <v>1</v>
      </c>
      <c r="L339" s="2">
        <v>5</v>
      </c>
      <c r="M339" s="2">
        <v>0</v>
      </c>
      <c r="N339" s="2">
        <f t="shared" si="18"/>
        <v>1</v>
      </c>
      <c r="O339">
        <v>51.480000000000004</v>
      </c>
    </row>
    <row r="340" spans="1:15">
      <c r="A340" t="s">
        <v>3</v>
      </c>
      <c r="B340">
        <v>3144</v>
      </c>
      <c r="C340" t="s">
        <v>27</v>
      </c>
      <c r="D340" s="2">
        <v>20181127</v>
      </c>
      <c r="E340" s="2">
        <v>331</v>
      </c>
      <c r="F340" s="2">
        <v>0</v>
      </c>
      <c r="G340" s="2">
        <v>3</v>
      </c>
      <c r="H340" s="2">
        <f t="shared" si="16"/>
        <v>0</v>
      </c>
      <c r="I340" s="2">
        <v>5</v>
      </c>
      <c r="J340" s="2">
        <v>0</v>
      </c>
      <c r="K340" s="2">
        <f t="shared" si="17"/>
        <v>1</v>
      </c>
      <c r="L340" s="2">
        <v>4</v>
      </c>
      <c r="M340" s="2">
        <v>1</v>
      </c>
      <c r="N340" s="2">
        <f t="shared" si="18"/>
        <v>0.8</v>
      </c>
      <c r="O340">
        <v>48.620000000000005</v>
      </c>
    </row>
    <row r="341" spans="1:15">
      <c r="A341" t="s">
        <v>4</v>
      </c>
      <c r="B341">
        <v>3156</v>
      </c>
      <c r="C341" t="s">
        <v>27</v>
      </c>
      <c r="D341" s="2">
        <v>20181127</v>
      </c>
      <c r="E341" s="2">
        <v>331</v>
      </c>
      <c r="F341" s="2">
        <v>2</v>
      </c>
      <c r="G341" s="2">
        <v>8</v>
      </c>
      <c r="H341" s="2">
        <f t="shared" si="16"/>
        <v>0.2</v>
      </c>
      <c r="I341" s="2">
        <v>5</v>
      </c>
      <c r="J341" s="2">
        <v>0</v>
      </c>
      <c r="K341" s="2">
        <f t="shared" si="17"/>
        <v>1</v>
      </c>
      <c r="L341" s="2">
        <v>4</v>
      </c>
      <c r="M341" s="2">
        <v>1</v>
      </c>
      <c r="N341" s="2">
        <f t="shared" si="18"/>
        <v>0.8</v>
      </c>
      <c r="O341">
        <v>49.14</v>
      </c>
    </row>
    <row r="342" spans="1:15">
      <c r="A342" t="s">
        <v>5</v>
      </c>
      <c r="B342">
        <v>3154</v>
      </c>
      <c r="C342" t="s">
        <v>27</v>
      </c>
      <c r="D342" s="2">
        <v>20181127</v>
      </c>
      <c r="E342" s="2">
        <v>331</v>
      </c>
      <c r="F342" s="2">
        <v>0</v>
      </c>
      <c r="G342" s="2">
        <v>10</v>
      </c>
      <c r="H342" s="2">
        <f t="shared" si="16"/>
        <v>0</v>
      </c>
      <c r="I342" s="2">
        <v>5</v>
      </c>
      <c r="J342" s="2">
        <v>0</v>
      </c>
      <c r="K342" s="2">
        <f t="shared" si="17"/>
        <v>1</v>
      </c>
      <c r="L342" s="2">
        <v>5</v>
      </c>
      <c r="M342" s="2">
        <v>0</v>
      </c>
      <c r="N342" s="2">
        <f t="shared" si="18"/>
        <v>1</v>
      </c>
      <c r="O342">
        <v>50.18</v>
      </c>
    </row>
    <row r="343" spans="1:15">
      <c r="A343" t="s">
        <v>6</v>
      </c>
      <c r="B343">
        <v>3143</v>
      </c>
      <c r="C343" t="s">
        <v>27</v>
      </c>
      <c r="D343" s="2">
        <v>20181127</v>
      </c>
      <c r="E343" s="2">
        <v>331</v>
      </c>
      <c r="F343" s="2">
        <v>0</v>
      </c>
      <c r="G343" s="2">
        <v>10</v>
      </c>
      <c r="H343" s="2">
        <f t="shared" si="16"/>
        <v>0</v>
      </c>
      <c r="I343" s="2">
        <v>4</v>
      </c>
      <c r="J343" s="2">
        <v>1</v>
      </c>
      <c r="K343" s="2">
        <f t="shared" si="17"/>
        <v>0.8</v>
      </c>
      <c r="L343" s="2">
        <v>2</v>
      </c>
      <c r="M343" s="2">
        <v>3</v>
      </c>
      <c r="N343" s="2">
        <f t="shared" si="18"/>
        <v>0.4</v>
      </c>
      <c r="O343">
        <v>48.36</v>
      </c>
    </row>
    <row r="344" spans="1:15">
      <c r="A344" t="s">
        <v>7</v>
      </c>
      <c r="B344">
        <v>3146</v>
      </c>
      <c r="C344" t="s">
        <v>27</v>
      </c>
      <c r="D344" s="2">
        <v>20181127</v>
      </c>
      <c r="E344" s="2">
        <v>331</v>
      </c>
      <c r="F344" s="2">
        <v>0</v>
      </c>
      <c r="G344" s="2">
        <v>10</v>
      </c>
      <c r="H344" s="2">
        <f t="shared" si="16"/>
        <v>0</v>
      </c>
      <c r="I344" s="2">
        <v>4</v>
      </c>
      <c r="J344" s="2">
        <v>1</v>
      </c>
      <c r="K344" s="2">
        <f t="shared" si="17"/>
        <v>0.8</v>
      </c>
      <c r="L344" s="2">
        <v>5</v>
      </c>
      <c r="M344" s="2">
        <v>0</v>
      </c>
      <c r="N344" s="2">
        <f t="shared" si="18"/>
        <v>1</v>
      </c>
      <c r="O344">
        <v>42.379999999999995</v>
      </c>
    </row>
    <row r="345" spans="1:15">
      <c r="A345" t="s">
        <v>8</v>
      </c>
      <c r="B345">
        <v>3151</v>
      </c>
      <c r="C345" t="s">
        <v>27</v>
      </c>
      <c r="D345" s="2">
        <v>20181127</v>
      </c>
      <c r="E345" s="2">
        <v>331</v>
      </c>
      <c r="F345" s="2">
        <v>0</v>
      </c>
      <c r="G345" s="2">
        <v>10</v>
      </c>
      <c r="H345" s="2">
        <f t="shared" si="16"/>
        <v>0</v>
      </c>
      <c r="I345" s="2">
        <v>5</v>
      </c>
      <c r="J345" s="2">
        <v>0</v>
      </c>
      <c r="K345" s="2">
        <f t="shared" si="17"/>
        <v>1</v>
      </c>
      <c r="L345" s="2">
        <v>5</v>
      </c>
      <c r="M345" s="2">
        <v>0</v>
      </c>
      <c r="N345" s="2">
        <f t="shared" si="18"/>
        <v>1</v>
      </c>
      <c r="O345">
        <v>56.16</v>
      </c>
    </row>
    <row r="346" spans="1:15">
      <c r="A346" t="s">
        <v>9</v>
      </c>
      <c r="B346">
        <v>3153</v>
      </c>
      <c r="C346" t="s">
        <v>27</v>
      </c>
      <c r="D346" s="2">
        <v>20181127</v>
      </c>
      <c r="E346" s="2">
        <v>331</v>
      </c>
      <c r="F346" s="2">
        <v>3</v>
      </c>
      <c r="G346" s="2">
        <v>7</v>
      </c>
      <c r="H346" s="2">
        <f t="shared" si="16"/>
        <v>0.3</v>
      </c>
      <c r="I346" s="2">
        <v>5</v>
      </c>
      <c r="J346" s="2">
        <v>0</v>
      </c>
      <c r="K346" s="2">
        <f t="shared" si="17"/>
        <v>1</v>
      </c>
      <c r="L346" s="2">
        <v>5</v>
      </c>
      <c r="M346" s="2">
        <v>0</v>
      </c>
      <c r="N346" s="2">
        <f t="shared" si="18"/>
        <v>1</v>
      </c>
      <c r="O346">
        <v>58.24</v>
      </c>
    </row>
    <row r="347" spans="1:15">
      <c r="A347" t="s">
        <v>10</v>
      </c>
      <c r="B347">
        <v>3145</v>
      </c>
      <c r="C347" t="s">
        <v>27</v>
      </c>
      <c r="D347" s="2">
        <v>20181127</v>
      </c>
      <c r="E347" s="2">
        <v>331</v>
      </c>
      <c r="F347" s="2">
        <v>2</v>
      </c>
      <c r="G347" s="2">
        <v>8</v>
      </c>
      <c r="H347" s="2">
        <f t="shared" si="16"/>
        <v>0.2</v>
      </c>
      <c r="I347" s="2">
        <v>4</v>
      </c>
      <c r="J347" s="2">
        <v>1</v>
      </c>
      <c r="K347" s="2">
        <f t="shared" si="17"/>
        <v>0.8</v>
      </c>
      <c r="L347" s="2">
        <v>2</v>
      </c>
      <c r="M347" s="2">
        <v>3</v>
      </c>
      <c r="N347" s="2">
        <f t="shared" si="18"/>
        <v>0.4</v>
      </c>
      <c r="O347">
        <v>44.720000000000006</v>
      </c>
    </row>
    <row r="348" spans="1:15">
      <c r="A348" t="s">
        <v>11</v>
      </c>
      <c r="B348">
        <v>3152</v>
      </c>
      <c r="C348" t="s">
        <v>27</v>
      </c>
      <c r="D348" s="2">
        <v>20181127</v>
      </c>
      <c r="E348" s="2">
        <v>331</v>
      </c>
      <c r="F348" s="2">
        <v>1</v>
      </c>
      <c r="G348" s="2">
        <v>9</v>
      </c>
      <c r="H348" s="2">
        <f t="shared" si="16"/>
        <v>0.1</v>
      </c>
      <c r="I348" s="2">
        <v>5</v>
      </c>
      <c r="J348" s="2">
        <v>0</v>
      </c>
      <c r="K348" s="2">
        <f t="shared" si="17"/>
        <v>1</v>
      </c>
      <c r="L348" s="2">
        <v>5</v>
      </c>
      <c r="M348" s="2">
        <v>0</v>
      </c>
      <c r="N348" s="2">
        <f t="shared" si="18"/>
        <v>1</v>
      </c>
      <c r="O348">
        <v>36.92</v>
      </c>
    </row>
    <row r="349" spans="1:15">
      <c r="A349" t="s">
        <v>12</v>
      </c>
      <c r="B349">
        <v>3148</v>
      </c>
      <c r="C349" t="s">
        <v>27</v>
      </c>
      <c r="D349" s="2">
        <v>20181127</v>
      </c>
      <c r="E349" s="2">
        <v>331</v>
      </c>
      <c r="F349" s="2">
        <v>2</v>
      </c>
      <c r="G349" s="2">
        <v>8</v>
      </c>
      <c r="H349" s="2">
        <f t="shared" si="16"/>
        <v>0.2</v>
      </c>
      <c r="I349" s="2">
        <v>5</v>
      </c>
      <c r="J349" s="2">
        <v>0</v>
      </c>
      <c r="K349" s="2">
        <f t="shared" si="17"/>
        <v>1</v>
      </c>
      <c r="L349" s="2">
        <v>5</v>
      </c>
      <c r="M349" s="2">
        <v>0</v>
      </c>
      <c r="N349" s="2">
        <f t="shared" si="18"/>
        <v>1</v>
      </c>
      <c r="O349">
        <v>44.2</v>
      </c>
    </row>
    <row r="350" spans="1:15">
      <c r="A350" s="2" t="s">
        <v>13</v>
      </c>
      <c r="B350" s="2">
        <v>3165</v>
      </c>
      <c r="C350" s="2" t="s">
        <v>28</v>
      </c>
      <c r="D350" s="2">
        <v>20181127</v>
      </c>
      <c r="E350" s="2">
        <v>331</v>
      </c>
      <c r="F350" s="2">
        <v>0</v>
      </c>
      <c r="G350" s="2">
        <v>10</v>
      </c>
      <c r="H350" s="2">
        <f t="shared" si="16"/>
        <v>0</v>
      </c>
      <c r="I350" s="2">
        <v>2</v>
      </c>
      <c r="J350" s="2">
        <v>3</v>
      </c>
      <c r="K350" s="2">
        <f t="shared" si="17"/>
        <v>0.4</v>
      </c>
      <c r="L350" s="2">
        <v>4</v>
      </c>
      <c r="M350" s="2">
        <v>1</v>
      </c>
      <c r="N350" s="2">
        <f t="shared" si="18"/>
        <v>0.8</v>
      </c>
      <c r="O350" s="2">
        <v>50.44</v>
      </c>
    </row>
    <row r="351" spans="1:15">
      <c r="A351" s="2" t="s">
        <v>14</v>
      </c>
      <c r="B351" s="2">
        <v>3159</v>
      </c>
      <c r="C351" s="2" t="s">
        <v>28</v>
      </c>
      <c r="D351" s="2">
        <v>20181127</v>
      </c>
      <c r="E351" s="2">
        <v>331</v>
      </c>
      <c r="F351" s="2">
        <v>0</v>
      </c>
      <c r="G351" s="2">
        <v>10</v>
      </c>
      <c r="H351" s="2">
        <f t="shared" si="16"/>
        <v>0</v>
      </c>
      <c r="I351" s="2">
        <v>0</v>
      </c>
      <c r="J351" s="2">
        <v>5</v>
      </c>
      <c r="K351" s="2">
        <f t="shared" si="17"/>
        <v>0</v>
      </c>
      <c r="L351" s="2">
        <v>1</v>
      </c>
      <c r="M351" s="2">
        <v>4</v>
      </c>
      <c r="N351" s="2">
        <f t="shared" si="18"/>
        <v>0.2</v>
      </c>
      <c r="O351" s="2">
        <v>52.52</v>
      </c>
    </row>
    <row r="352" spans="1:15">
      <c r="A352" s="2" t="s">
        <v>15</v>
      </c>
      <c r="B352" s="2">
        <v>3166</v>
      </c>
      <c r="C352" s="2" t="s">
        <v>28</v>
      </c>
      <c r="D352" s="2">
        <v>20181127</v>
      </c>
      <c r="E352" s="2">
        <v>331</v>
      </c>
      <c r="F352" s="2">
        <v>0</v>
      </c>
      <c r="G352" s="2">
        <v>10</v>
      </c>
      <c r="H352" s="2">
        <f t="shared" si="16"/>
        <v>0</v>
      </c>
      <c r="I352" s="2">
        <v>2</v>
      </c>
      <c r="J352" s="2">
        <v>3</v>
      </c>
      <c r="K352" s="2">
        <f t="shared" si="17"/>
        <v>0.4</v>
      </c>
      <c r="L352" s="2">
        <v>3</v>
      </c>
      <c r="M352" s="2">
        <v>2</v>
      </c>
      <c r="N352" s="2">
        <f t="shared" si="18"/>
        <v>0.6</v>
      </c>
      <c r="O352" s="2">
        <v>55.64</v>
      </c>
    </row>
    <row r="353" spans="1:15">
      <c r="A353" s="2" t="s">
        <v>16</v>
      </c>
      <c r="B353" s="2">
        <v>3149</v>
      </c>
      <c r="C353" s="2" t="s">
        <v>28</v>
      </c>
      <c r="D353" s="2">
        <v>20181127</v>
      </c>
      <c r="E353" s="2">
        <v>331</v>
      </c>
      <c r="F353" s="2">
        <v>0</v>
      </c>
      <c r="G353" s="2">
        <v>10</v>
      </c>
      <c r="H353" s="2">
        <f t="shared" si="16"/>
        <v>0</v>
      </c>
      <c r="I353" s="2">
        <v>5</v>
      </c>
      <c r="J353" s="2">
        <v>0</v>
      </c>
      <c r="K353" s="2">
        <f t="shared" si="17"/>
        <v>1</v>
      </c>
      <c r="L353" s="2">
        <v>4</v>
      </c>
      <c r="M353" s="2">
        <v>0</v>
      </c>
      <c r="N353" s="2">
        <f t="shared" si="18"/>
        <v>1</v>
      </c>
      <c r="O353" s="2">
        <v>45.5</v>
      </c>
    </row>
    <row r="354" spans="1:15">
      <c r="A354" s="2" t="s">
        <v>17</v>
      </c>
      <c r="B354" s="2">
        <v>3162</v>
      </c>
      <c r="C354" s="2" t="s">
        <v>28</v>
      </c>
      <c r="D354" s="2">
        <v>20181127</v>
      </c>
      <c r="E354" s="2">
        <v>331</v>
      </c>
      <c r="F354" s="2">
        <v>1</v>
      </c>
      <c r="G354" s="2">
        <v>9</v>
      </c>
      <c r="H354" s="2">
        <f t="shared" si="16"/>
        <v>0.1</v>
      </c>
      <c r="I354" s="2">
        <v>0</v>
      </c>
      <c r="J354" s="2">
        <v>6</v>
      </c>
      <c r="K354" s="2">
        <f t="shared" si="17"/>
        <v>0</v>
      </c>
      <c r="L354" s="2">
        <v>1</v>
      </c>
      <c r="M354" s="2">
        <v>3</v>
      </c>
      <c r="N354" s="2">
        <f t="shared" si="18"/>
        <v>0.25</v>
      </c>
      <c r="O354" s="2">
        <v>50.96</v>
      </c>
    </row>
    <row r="355" spans="1:15">
      <c r="A355" s="2" t="s">
        <v>18</v>
      </c>
      <c r="B355" s="2">
        <v>3155</v>
      </c>
      <c r="C355" s="2" t="s">
        <v>28</v>
      </c>
      <c r="D355" s="2">
        <v>20181127</v>
      </c>
      <c r="E355" s="2">
        <v>331</v>
      </c>
      <c r="F355" s="2">
        <v>0</v>
      </c>
      <c r="G355" s="2">
        <v>10</v>
      </c>
      <c r="H355" s="2">
        <f t="shared" si="16"/>
        <v>0</v>
      </c>
      <c r="I355" s="2">
        <v>0</v>
      </c>
      <c r="J355" s="2">
        <v>5</v>
      </c>
      <c r="K355" s="2">
        <f t="shared" si="17"/>
        <v>0</v>
      </c>
      <c r="L355" s="2">
        <v>0</v>
      </c>
      <c r="M355" s="2">
        <v>5</v>
      </c>
      <c r="N355" s="2">
        <f t="shared" si="18"/>
        <v>0</v>
      </c>
      <c r="O355" s="2">
        <v>51.22</v>
      </c>
    </row>
    <row r="356" spans="1:15">
      <c r="A356" s="2" t="s">
        <v>19</v>
      </c>
      <c r="B356" s="2">
        <v>3157</v>
      </c>
      <c r="C356" s="2" t="s">
        <v>28</v>
      </c>
      <c r="D356" s="2">
        <v>20181127</v>
      </c>
      <c r="E356" s="2">
        <v>331</v>
      </c>
      <c r="F356" s="2">
        <v>1</v>
      </c>
      <c r="G356" s="2">
        <v>9</v>
      </c>
      <c r="H356" s="2">
        <f t="shared" si="16"/>
        <v>0.1</v>
      </c>
      <c r="I356" s="2">
        <v>0</v>
      </c>
      <c r="J356" s="2">
        <v>5</v>
      </c>
      <c r="K356" s="2">
        <f t="shared" si="17"/>
        <v>0</v>
      </c>
      <c r="L356" s="2">
        <v>2</v>
      </c>
      <c r="M356" s="2">
        <v>3</v>
      </c>
      <c r="N356" s="2">
        <f t="shared" si="18"/>
        <v>0.4</v>
      </c>
      <c r="O356" s="2">
        <v>51.220000000000006</v>
      </c>
    </row>
    <row r="357" spans="1:15">
      <c r="A357" s="2" t="s">
        <v>20</v>
      </c>
      <c r="B357" s="2">
        <v>3160</v>
      </c>
      <c r="C357" s="2" t="s">
        <v>28</v>
      </c>
      <c r="D357" s="2">
        <v>20181127</v>
      </c>
      <c r="E357" s="2">
        <v>331</v>
      </c>
      <c r="F357" s="2">
        <v>0</v>
      </c>
      <c r="G357" s="2">
        <v>10</v>
      </c>
      <c r="H357" s="2">
        <f t="shared" si="16"/>
        <v>0</v>
      </c>
      <c r="I357" s="2">
        <v>5</v>
      </c>
      <c r="J357" s="2">
        <v>0</v>
      </c>
      <c r="K357" s="2">
        <f t="shared" si="17"/>
        <v>1</v>
      </c>
      <c r="L357" s="2">
        <v>4</v>
      </c>
      <c r="M357" s="2">
        <v>1</v>
      </c>
      <c r="N357" s="2">
        <f t="shared" si="18"/>
        <v>0.8</v>
      </c>
      <c r="O357" s="2">
        <v>48.620000000000005</v>
      </c>
    </row>
    <row r="358" spans="1:15">
      <c r="A358" s="2" t="s">
        <v>21</v>
      </c>
      <c r="B358" s="2">
        <v>3163</v>
      </c>
      <c r="C358" s="2" t="s">
        <v>28</v>
      </c>
      <c r="D358" s="2">
        <v>20181127</v>
      </c>
      <c r="E358" s="2">
        <v>331</v>
      </c>
      <c r="F358" s="2">
        <v>0</v>
      </c>
      <c r="G358" s="2">
        <v>9</v>
      </c>
      <c r="H358" s="2">
        <f t="shared" si="16"/>
        <v>0</v>
      </c>
      <c r="I358" s="2">
        <v>1</v>
      </c>
      <c r="J358" s="2">
        <v>4</v>
      </c>
      <c r="K358" s="2">
        <f t="shared" si="17"/>
        <v>0.2</v>
      </c>
      <c r="L358" s="2">
        <v>1</v>
      </c>
      <c r="M358" s="2">
        <v>4</v>
      </c>
      <c r="N358" s="2">
        <f t="shared" si="18"/>
        <v>0.2</v>
      </c>
      <c r="O358" s="2">
        <v>44.980000000000004</v>
      </c>
    </row>
    <row r="359" spans="1:15">
      <c r="A359" s="2" t="s">
        <v>22</v>
      </c>
      <c r="B359" s="2">
        <v>3164</v>
      </c>
      <c r="C359" s="2" t="s">
        <v>28</v>
      </c>
      <c r="D359" s="2">
        <v>20181127</v>
      </c>
      <c r="E359" s="2">
        <v>331</v>
      </c>
      <c r="F359" s="2">
        <v>0</v>
      </c>
      <c r="G359" s="2">
        <v>11</v>
      </c>
      <c r="H359" s="2">
        <f t="shared" si="16"/>
        <v>0</v>
      </c>
      <c r="I359" s="2">
        <v>1</v>
      </c>
      <c r="J359" s="2">
        <v>4</v>
      </c>
      <c r="K359" s="2">
        <f t="shared" si="17"/>
        <v>0.2</v>
      </c>
      <c r="L359" s="2">
        <v>2</v>
      </c>
      <c r="M359" s="2">
        <v>3</v>
      </c>
      <c r="N359" s="2">
        <f t="shared" si="18"/>
        <v>0.4</v>
      </c>
      <c r="O359" s="2">
        <v>43.42</v>
      </c>
    </row>
    <row r="360" spans="1:15">
      <c r="A360" s="2" t="s">
        <v>23</v>
      </c>
      <c r="B360" s="2">
        <v>3150</v>
      </c>
      <c r="C360" s="2" t="s">
        <v>28</v>
      </c>
      <c r="D360" s="2">
        <v>20181127</v>
      </c>
      <c r="E360" s="2">
        <v>331</v>
      </c>
      <c r="F360" s="2">
        <v>0</v>
      </c>
      <c r="G360" s="2">
        <v>10</v>
      </c>
      <c r="H360" s="2">
        <f t="shared" si="16"/>
        <v>0</v>
      </c>
      <c r="I360" s="2">
        <v>0</v>
      </c>
      <c r="J360" s="2">
        <v>5</v>
      </c>
      <c r="K360" s="2">
        <f t="shared" si="17"/>
        <v>0</v>
      </c>
      <c r="L360" s="2">
        <v>0</v>
      </c>
      <c r="M360" s="2">
        <v>5</v>
      </c>
      <c r="N360" s="2">
        <f t="shared" si="18"/>
        <v>0</v>
      </c>
      <c r="O360" s="2">
        <v>39.78</v>
      </c>
    </row>
    <row r="361" spans="1:15">
      <c r="A361" s="2" t="s">
        <v>24</v>
      </c>
      <c r="B361" s="2">
        <v>3158</v>
      </c>
      <c r="C361" s="2" t="s">
        <v>28</v>
      </c>
      <c r="D361" s="2">
        <v>20181127</v>
      </c>
      <c r="E361" s="2">
        <v>331</v>
      </c>
      <c r="F361" s="2">
        <v>2</v>
      </c>
      <c r="G361" s="2">
        <v>7</v>
      </c>
      <c r="H361" s="2">
        <f t="shared" si="16"/>
        <v>0.22222222222222221</v>
      </c>
      <c r="I361" s="2">
        <v>5</v>
      </c>
      <c r="J361" s="2">
        <v>0</v>
      </c>
      <c r="K361" s="2">
        <f t="shared" si="17"/>
        <v>1</v>
      </c>
      <c r="L361" s="2">
        <v>4</v>
      </c>
      <c r="M361" s="2">
        <v>1</v>
      </c>
      <c r="N361" s="2">
        <f t="shared" si="18"/>
        <v>0.8</v>
      </c>
      <c r="O361" s="2">
        <v>33.800000000000004</v>
      </c>
    </row>
    <row r="362" spans="1:15">
      <c r="A362" t="s">
        <v>1</v>
      </c>
      <c r="B362">
        <v>3161</v>
      </c>
      <c r="C362" t="s">
        <v>27</v>
      </c>
      <c r="D362" s="2">
        <v>20181213</v>
      </c>
      <c r="E362" s="2">
        <v>347</v>
      </c>
      <c r="F362" s="2">
        <v>2</v>
      </c>
      <c r="G362" s="2">
        <v>8</v>
      </c>
      <c r="H362" s="2">
        <f t="shared" ref="H362:H409" si="19">F362/(F362+G362)</f>
        <v>0.2</v>
      </c>
      <c r="I362" s="2">
        <v>5</v>
      </c>
      <c r="J362" s="2">
        <v>0</v>
      </c>
      <c r="K362" s="2">
        <f t="shared" ref="K362:K409" si="20">I362/(I362+J362)</f>
        <v>1</v>
      </c>
      <c r="L362" s="2">
        <v>5</v>
      </c>
      <c r="M362" s="2">
        <v>0</v>
      </c>
      <c r="N362" s="2">
        <f t="shared" ref="N362:N409" si="21">L362/(L362+M362)</f>
        <v>1</v>
      </c>
      <c r="O362">
        <v>48.879999999999995</v>
      </c>
    </row>
    <row r="363" spans="1:15">
      <c r="A363" t="s">
        <v>2</v>
      </c>
      <c r="B363">
        <v>3147</v>
      </c>
      <c r="C363" t="s">
        <v>27</v>
      </c>
      <c r="D363" s="2">
        <v>20181213</v>
      </c>
      <c r="E363" s="2">
        <v>347</v>
      </c>
      <c r="F363" s="2">
        <v>3</v>
      </c>
      <c r="G363" s="2">
        <v>7</v>
      </c>
      <c r="H363" s="2">
        <f t="shared" si="19"/>
        <v>0.3</v>
      </c>
      <c r="I363" s="2">
        <v>5</v>
      </c>
      <c r="J363" s="2">
        <v>0</v>
      </c>
      <c r="K363" s="2">
        <f t="shared" si="20"/>
        <v>1</v>
      </c>
      <c r="L363" s="2">
        <v>5</v>
      </c>
      <c r="M363" s="2">
        <v>0</v>
      </c>
      <c r="N363" s="2">
        <f t="shared" si="21"/>
        <v>1</v>
      </c>
      <c r="O363">
        <v>51.480000000000004</v>
      </c>
    </row>
    <row r="364" spans="1:15">
      <c r="A364" t="s">
        <v>3</v>
      </c>
      <c r="B364">
        <v>3144</v>
      </c>
      <c r="C364" t="s">
        <v>27</v>
      </c>
      <c r="D364" s="2">
        <v>20181213</v>
      </c>
      <c r="E364" s="2">
        <v>347</v>
      </c>
      <c r="F364" s="2">
        <v>1</v>
      </c>
      <c r="G364" s="2">
        <v>2</v>
      </c>
      <c r="H364" s="2">
        <f t="shared" si="19"/>
        <v>0.33333333333333331</v>
      </c>
      <c r="I364" s="2">
        <v>5</v>
      </c>
      <c r="J364" s="2">
        <v>0</v>
      </c>
      <c r="K364" s="2">
        <f t="shared" si="20"/>
        <v>1</v>
      </c>
      <c r="L364" s="2">
        <v>5</v>
      </c>
      <c r="M364" s="2">
        <v>0</v>
      </c>
      <c r="N364" s="2">
        <f t="shared" si="21"/>
        <v>1</v>
      </c>
      <c r="O364">
        <v>48.620000000000005</v>
      </c>
    </row>
    <row r="365" spans="1:15">
      <c r="A365" t="s">
        <v>4</v>
      </c>
      <c r="B365">
        <v>3156</v>
      </c>
      <c r="C365" t="s">
        <v>27</v>
      </c>
      <c r="D365" s="2">
        <v>20181213</v>
      </c>
      <c r="E365" s="2">
        <v>347</v>
      </c>
      <c r="F365" s="2">
        <v>0</v>
      </c>
      <c r="G365" s="2">
        <v>10</v>
      </c>
      <c r="H365" s="2">
        <f t="shared" si="19"/>
        <v>0</v>
      </c>
      <c r="I365" s="2">
        <v>5</v>
      </c>
      <c r="J365" s="2">
        <v>0</v>
      </c>
      <c r="K365" s="2">
        <f t="shared" si="20"/>
        <v>1</v>
      </c>
      <c r="L365" s="2">
        <v>3</v>
      </c>
      <c r="M365" s="2">
        <v>2</v>
      </c>
      <c r="N365" s="2">
        <f t="shared" si="21"/>
        <v>0.6</v>
      </c>
      <c r="O365">
        <v>49.14</v>
      </c>
    </row>
    <row r="366" spans="1:15">
      <c r="A366" t="s">
        <v>5</v>
      </c>
      <c r="B366">
        <v>3154</v>
      </c>
      <c r="C366" t="s">
        <v>27</v>
      </c>
      <c r="D366" s="2">
        <v>20181213</v>
      </c>
      <c r="E366" s="2">
        <v>347</v>
      </c>
      <c r="F366" s="2">
        <v>0</v>
      </c>
      <c r="G366" s="2">
        <v>10</v>
      </c>
      <c r="H366" s="2">
        <f t="shared" si="19"/>
        <v>0</v>
      </c>
      <c r="I366" s="2">
        <v>5</v>
      </c>
      <c r="J366" s="2">
        <v>0</v>
      </c>
      <c r="K366" s="2">
        <f t="shared" si="20"/>
        <v>1</v>
      </c>
      <c r="L366" s="2">
        <v>5</v>
      </c>
      <c r="M366" s="2">
        <v>0</v>
      </c>
      <c r="N366" s="2">
        <f t="shared" si="21"/>
        <v>1</v>
      </c>
      <c r="O366">
        <v>50.18</v>
      </c>
    </row>
    <row r="367" spans="1:15">
      <c r="A367" t="s">
        <v>6</v>
      </c>
      <c r="B367">
        <v>3143</v>
      </c>
      <c r="C367" t="s">
        <v>27</v>
      </c>
      <c r="D367" s="2">
        <v>20181213</v>
      </c>
      <c r="E367" s="2">
        <v>347</v>
      </c>
      <c r="F367" s="2">
        <v>1</v>
      </c>
      <c r="G367" s="2">
        <v>9</v>
      </c>
      <c r="H367" s="2">
        <f t="shared" si="19"/>
        <v>0.1</v>
      </c>
      <c r="I367" s="2">
        <v>4</v>
      </c>
      <c r="J367" s="2">
        <v>1</v>
      </c>
      <c r="K367" s="2">
        <f t="shared" si="20"/>
        <v>0.8</v>
      </c>
      <c r="L367" s="2">
        <v>2</v>
      </c>
      <c r="M367" s="2">
        <v>3</v>
      </c>
      <c r="N367" s="2">
        <f t="shared" si="21"/>
        <v>0.4</v>
      </c>
      <c r="O367">
        <v>48.36</v>
      </c>
    </row>
    <row r="368" spans="1:15">
      <c r="A368" t="s">
        <v>7</v>
      </c>
      <c r="B368">
        <v>3146</v>
      </c>
      <c r="C368" t="s">
        <v>27</v>
      </c>
      <c r="D368" s="2">
        <v>20181213</v>
      </c>
      <c r="E368" s="2">
        <v>347</v>
      </c>
      <c r="F368" s="2">
        <v>0</v>
      </c>
      <c r="G368" s="2">
        <v>10</v>
      </c>
      <c r="H368" s="2">
        <f t="shared" si="19"/>
        <v>0</v>
      </c>
      <c r="I368" s="2">
        <v>4</v>
      </c>
      <c r="J368" s="2">
        <v>1</v>
      </c>
      <c r="K368" s="2">
        <f t="shared" si="20"/>
        <v>0.8</v>
      </c>
      <c r="L368" s="2">
        <v>5</v>
      </c>
      <c r="M368" s="2">
        <v>0</v>
      </c>
      <c r="N368" s="2">
        <f t="shared" si="21"/>
        <v>1</v>
      </c>
      <c r="O368">
        <v>42.379999999999995</v>
      </c>
    </row>
    <row r="369" spans="1:15">
      <c r="A369" t="s">
        <v>8</v>
      </c>
      <c r="B369">
        <v>3151</v>
      </c>
      <c r="C369" t="s">
        <v>27</v>
      </c>
      <c r="D369" s="2">
        <v>20181213</v>
      </c>
      <c r="E369" s="2">
        <v>347</v>
      </c>
      <c r="F369" s="2">
        <v>0</v>
      </c>
      <c r="G369" s="2">
        <v>10</v>
      </c>
      <c r="H369" s="2">
        <f t="shared" si="19"/>
        <v>0</v>
      </c>
      <c r="I369" s="2">
        <v>5</v>
      </c>
      <c r="J369" s="2">
        <v>0</v>
      </c>
      <c r="K369" s="2">
        <f t="shared" si="20"/>
        <v>1</v>
      </c>
      <c r="L369" s="2">
        <v>5</v>
      </c>
      <c r="M369" s="2">
        <v>0</v>
      </c>
      <c r="N369" s="2">
        <f t="shared" si="21"/>
        <v>1</v>
      </c>
      <c r="O369">
        <v>56.16</v>
      </c>
    </row>
    <row r="370" spans="1:15">
      <c r="A370" t="s">
        <v>9</v>
      </c>
      <c r="B370">
        <v>3153</v>
      </c>
      <c r="C370" t="s">
        <v>27</v>
      </c>
      <c r="D370" s="2">
        <v>20181213</v>
      </c>
      <c r="E370" s="2">
        <v>347</v>
      </c>
      <c r="F370" s="2">
        <v>1</v>
      </c>
      <c r="G370" s="2">
        <v>9</v>
      </c>
      <c r="H370" s="2">
        <f t="shared" si="19"/>
        <v>0.1</v>
      </c>
      <c r="I370" s="2">
        <v>5</v>
      </c>
      <c r="J370" s="2">
        <v>0</v>
      </c>
      <c r="K370" s="2">
        <f t="shared" si="20"/>
        <v>1</v>
      </c>
      <c r="L370" s="2">
        <v>5</v>
      </c>
      <c r="M370" s="2">
        <v>0</v>
      </c>
      <c r="N370" s="2">
        <f t="shared" si="21"/>
        <v>1</v>
      </c>
      <c r="O370">
        <v>58.24</v>
      </c>
    </row>
    <row r="371" spans="1:15">
      <c r="A371" t="s">
        <v>10</v>
      </c>
      <c r="B371">
        <v>3145</v>
      </c>
      <c r="C371" t="s">
        <v>27</v>
      </c>
      <c r="D371" s="2">
        <v>20181213</v>
      </c>
      <c r="E371" s="2">
        <v>347</v>
      </c>
      <c r="F371" s="2">
        <v>2</v>
      </c>
      <c r="G371" s="2">
        <v>8</v>
      </c>
      <c r="H371" s="2">
        <f t="shared" si="19"/>
        <v>0.2</v>
      </c>
      <c r="I371" s="2">
        <v>4</v>
      </c>
      <c r="J371" s="2">
        <v>1</v>
      </c>
      <c r="K371" s="2">
        <f t="shared" si="20"/>
        <v>0.8</v>
      </c>
      <c r="L371" s="2">
        <v>2</v>
      </c>
      <c r="M371" s="2">
        <v>3</v>
      </c>
      <c r="N371" s="2">
        <f t="shared" si="21"/>
        <v>0.4</v>
      </c>
      <c r="O371">
        <v>44.720000000000006</v>
      </c>
    </row>
    <row r="372" spans="1:15">
      <c r="A372" t="s">
        <v>11</v>
      </c>
      <c r="B372">
        <v>3152</v>
      </c>
      <c r="C372" t="s">
        <v>27</v>
      </c>
      <c r="D372" s="2">
        <v>20181213</v>
      </c>
      <c r="E372" s="2">
        <v>347</v>
      </c>
      <c r="F372" s="2">
        <v>1</v>
      </c>
      <c r="G372" s="2">
        <v>9</v>
      </c>
      <c r="H372" s="2">
        <f t="shared" si="19"/>
        <v>0.1</v>
      </c>
      <c r="I372" s="2">
        <v>5</v>
      </c>
      <c r="J372" s="2">
        <v>0</v>
      </c>
      <c r="K372" s="2">
        <f t="shared" si="20"/>
        <v>1</v>
      </c>
      <c r="L372" s="2">
        <v>5</v>
      </c>
      <c r="M372" s="2">
        <v>0</v>
      </c>
      <c r="N372" s="2">
        <f t="shared" si="21"/>
        <v>1</v>
      </c>
      <c r="O372">
        <v>36.92</v>
      </c>
    </row>
    <row r="373" spans="1:15">
      <c r="A373" t="s">
        <v>12</v>
      </c>
      <c r="B373">
        <v>3148</v>
      </c>
      <c r="C373" t="s">
        <v>27</v>
      </c>
      <c r="D373" s="2">
        <v>20181213</v>
      </c>
      <c r="E373" s="2">
        <v>347</v>
      </c>
      <c r="F373" s="2">
        <v>2</v>
      </c>
      <c r="G373" s="2">
        <v>8</v>
      </c>
      <c r="H373" s="2">
        <f t="shared" si="19"/>
        <v>0.2</v>
      </c>
      <c r="I373" s="2">
        <v>5</v>
      </c>
      <c r="J373" s="2">
        <v>0</v>
      </c>
      <c r="K373" s="2">
        <f t="shared" si="20"/>
        <v>1</v>
      </c>
      <c r="L373" s="2">
        <v>4</v>
      </c>
      <c r="M373" s="2">
        <v>1</v>
      </c>
      <c r="N373" s="2">
        <f t="shared" si="21"/>
        <v>0.8</v>
      </c>
      <c r="O373">
        <v>44.2</v>
      </c>
    </row>
    <row r="374" spans="1:15">
      <c r="A374" s="2" t="s">
        <v>13</v>
      </c>
      <c r="B374" s="2">
        <v>3165</v>
      </c>
      <c r="C374" s="2" t="s">
        <v>28</v>
      </c>
      <c r="D374" s="2">
        <v>20181213</v>
      </c>
      <c r="E374" s="2">
        <v>347</v>
      </c>
      <c r="F374" s="2">
        <v>0</v>
      </c>
      <c r="G374" s="2">
        <v>10</v>
      </c>
      <c r="H374" s="2">
        <f t="shared" si="19"/>
        <v>0</v>
      </c>
      <c r="I374" s="2">
        <v>2</v>
      </c>
      <c r="J374" s="2">
        <v>3</v>
      </c>
      <c r="K374" s="2">
        <f t="shared" si="20"/>
        <v>0.4</v>
      </c>
      <c r="L374" s="2">
        <v>2</v>
      </c>
      <c r="M374" s="2">
        <v>3</v>
      </c>
      <c r="N374" s="2">
        <f t="shared" si="21"/>
        <v>0.4</v>
      </c>
      <c r="O374" s="2">
        <v>50.44</v>
      </c>
    </row>
    <row r="375" spans="1:15">
      <c r="A375" s="2" t="s">
        <v>14</v>
      </c>
      <c r="B375" s="2">
        <v>3159</v>
      </c>
      <c r="C375" s="2" t="s">
        <v>28</v>
      </c>
      <c r="D375" s="2">
        <v>20181213</v>
      </c>
      <c r="E375" s="2">
        <v>347</v>
      </c>
      <c r="F375" s="2">
        <v>0</v>
      </c>
      <c r="G375" s="2">
        <v>10</v>
      </c>
      <c r="H375" s="2">
        <f t="shared" si="19"/>
        <v>0</v>
      </c>
      <c r="I375" s="2">
        <v>0</v>
      </c>
      <c r="J375" s="2">
        <v>5</v>
      </c>
      <c r="K375" s="2">
        <f t="shared" si="20"/>
        <v>0</v>
      </c>
      <c r="L375" s="2">
        <v>1</v>
      </c>
      <c r="M375" s="2">
        <v>4</v>
      </c>
      <c r="N375" s="2">
        <f t="shared" si="21"/>
        <v>0.2</v>
      </c>
      <c r="O375" s="2">
        <v>52.52</v>
      </c>
    </row>
    <row r="376" spans="1:15">
      <c r="A376" s="2" t="s">
        <v>15</v>
      </c>
      <c r="B376" s="2">
        <v>3166</v>
      </c>
      <c r="C376" s="2" t="s">
        <v>28</v>
      </c>
      <c r="D376" s="2">
        <v>20181213</v>
      </c>
      <c r="E376" s="2">
        <v>347</v>
      </c>
      <c r="F376" s="2">
        <v>0</v>
      </c>
      <c r="G376" s="2">
        <v>10</v>
      </c>
      <c r="H376" s="2">
        <f t="shared" si="19"/>
        <v>0</v>
      </c>
      <c r="I376" s="2">
        <v>2</v>
      </c>
      <c r="J376" s="2">
        <v>3</v>
      </c>
      <c r="K376" s="2">
        <f t="shared" si="20"/>
        <v>0.4</v>
      </c>
      <c r="L376" s="2">
        <v>3</v>
      </c>
      <c r="M376" s="2">
        <v>2</v>
      </c>
      <c r="N376" s="2">
        <f t="shared" si="21"/>
        <v>0.6</v>
      </c>
      <c r="O376" s="2">
        <v>55.64</v>
      </c>
    </row>
    <row r="377" spans="1:15">
      <c r="A377" s="2" t="s">
        <v>16</v>
      </c>
      <c r="B377" s="2">
        <v>3149</v>
      </c>
      <c r="C377" s="2" t="s">
        <v>28</v>
      </c>
      <c r="D377" s="2">
        <v>20181213</v>
      </c>
      <c r="E377" s="2">
        <v>347</v>
      </c>
      <c r="F377" s="2">
        <v>1</v>
      </c>
      <c r="G377" s="2">
        <v>9</v>
      </c>
      <c r="H377" s="2">
        <f t="shared" si="19"/>
        <v>0.1</v>
      </c>
      <c r="I377" s="2">
        <v>5</v>
      </c>
      <c r="J377" s="2">
        <v>0</v>
      </c>
      <c r="K377" s="2">
        <f t="shared" si="20"/>
        <v>1</v>
      </c>
      <c r="L377" s="2">
        <v>4</v>
      </c>
      <c r="M377" s="2">
        <v>0</v>
      </c>
      <c r="N377" s="2">
        <f t="shared" si="21"/>
        <v>1</v>
      </c>
      <c r="O377" s="2">
        <v>45.5</v>
      </c>
    </row>
    <row r="378" spans="1:15">
      <c r="A378" s="2" t="s">
        <v>17</v>
      </c>
      <c r="B378" s="2">
        <v>3162</v>
      </c>
      <c r="C378" s="2" t="s">
        <v>28</v>
      </c>
      <c r="D378" s="2">
        <v>20181213</v>
      </c>
      <c r="E378" s="2">
        <v>347</v>
      </c>
      <c r="F378" s="2">
        <v>0</v>
      </c>
      <c r="G378" s="2">
        <v>10</v>
      </c>
      <c r="H378" s="2">
        <f t="shared" si="19"/>
        <v>0</v>
      </c>
      <c r="I378" s="2">
        <v>0</v>
      </c>
      <c r="J378" s="2">
        <v>6</v>
      </c>
      <c r="K378" s="2">
        <f t="shared" si="20"/>
        <v>0</v>
      </c>
      <c r="L378" s="2">
        <v>0</v>
      </c>
      <c r="M378" s="2">
        <v>4</v>
      </c>
      <c r="N378" s="2">
        <f t="shared" si="21"/>
        <v>0</v>
      </c>
      <c r="O378" s="2">
        <v>50.96</v>
      </c>
    </row>
    <row r="379" spans="1:15">
      <c r="A379" s="2" t="s">
        <v>18</v>
      </c>
      <c r="B379" s="2">
        <v>3155</v>
      </c>
      <c r="C379" s="2" t="s">
        <v>28</v>
      </c>
      <c r="D379" s="2">
        <v>20181213</v>
      </c>
      <c r="E379" s="2">
        <v>347</v>
      </c>
      <c r="F379" s="2">
        <v>0</v>
      </c>
      <c r="G379" s="2">
        <v>10</v>
      </c>
      <c r="H379" s="2">
        <f t="shared" si="19"/>
        <v>0</v>
      </c>
      <c r="I379" s="2">
        <v>0</v>
      </c>
      <c r="J379" s="2">
        <v>5</v>
      </c>
      <c r="K379" s="2">
        <f t="shared" si="20"/>
        <v>0</v>
      </c>
      <c r="L379" s="2">
        <v>0</v>
      </c>
      <c r="M379" s="2">
        <v>5</v>
      </c>
      <c r="N379" s="2">
        <f t="shared" si="21"/>
        <v>0</v>
      </c>
      <c r="O379" s="2">
        <v>51.22</v>
      </c>
    </row>
    <row r="380" spans="1:15">
      <c r="A380" s="2" t="s">
        <v>19</v>
      </c>
      <c r="B380" s="2">
        <v>3157</v>
      </c>
      <c r="C380" s="2" t="s">
        <v>28</v>
      </c>
      <c r="D380" s="2">
        <v>20181213</v>
      </c>
      <c r="E380" s="2">
        <v>347</v>
      </c>
      <c r="F380" s="2">
        <v>0</v>
      </c>
      <c r="G380" s="2">
        <v>10</v>
      </c>
      <c r="H380" s="2">
        <f t="shared" si="19"/>
        <v>0</v>
      </c>
      <c r="I380" s="2">
        <v>0</v>
      </c>
      <c r="J380" s="2">
        <v>5</v>
      </c>
      <c r="K380" s="2">
        <f t="shared" si="20"/>
        <v>0</v>
      </c>
      <c r="L380" s="2">
        <v>2</v>
      </c>
      <c r="M380" s="2">
        <v>3</v>
      </c>
      <c r="N380" s="2">
        <f t="shared" si="21"/>
        <v>0.4</v>
      </c>
      <c r="O380" s="2">
        <v>51.220000000000006</v>
      </c>
    </row>
    <row r="381" spans="1:15">
      <c r="A381" s="2" t="s">
        <v>20</v>
      </c>
      <c r="B381" s="2">
        <v>3160</v>
      </c>
      <c r="C381" s="2" t="s">
        <v>28</v>
      </c>
      <c r="D381" s="2">
        <v>20181213</v>
      </c>
      <c r="E381" s="2">
        <v>347</v>
      </c>
      <c r="F381" s="2">
        <v>0</v>
      </c>
      <c r="G381" s="2">
        <v>10</v>
      </c>
      <c r="H381" s="2">
        <f t="shared" si="19"/>
        <v>0</v>
      </c>
      <c r="I381" s="2">
        <v>5</v>
      </c>
      <c r="J381" s="2">
        <v>0</v>
      </c>
      <c r="K381" s="2">
        <f t="shared" si="20"/>
        <v>1</v>
      </c>
      <c r="L381" s="2">
        <v>4</v>
      </c>
      <c r="M381" s="2">
        <v>1</v>
      </c>
      <c r="N381" s="2">
        <f t="shared" si="21"/>
        <v>0.8</v>
      </c>
      <c r="O381" s="2">
        <v>48.620000000000005</v>
      </c>
    </row>
    <row r="382" spans="1:15">
      <c r="A382" s="2" t="s">
        <v>21</v>
      </c>
      <c r="B382" s="2">
        <v>3163</v>
      </c>
      <c r="C382" s="2" t="s">
        <v>28</v>
      </c>
      <c r="D382" s="2">
        <v>20181213</v>
      </c>
      <c r="E382" s="2">
        <v>347</v>
      </c>
      <c r="F382" s="2">
        <v>0</v>
      </c>
      <c r="G382" s="2">
        <v>9</v>
      </c>
      <c r="H382" s="2">
        <f t="shared" si="19"/>
        <v>0</v>
      </c>
      <c r="I382" s="2">
        <v>1</v>
      </c>
      <c r="J382" s="2">
        <v>4</v>
      </c>
      <c r="K382" s="2">
        <f t="shared" si="20"/>
        <v>0.2</v>
      </c>
      <c r="L382" s="2">
        <v>1</v>
      </c>
      <c r="M382" s="2">
        <v>4</v>
      </c>
      <c r="N382" s="2">
        <f t="shared" si="21"/>
        <v>0.2</v>
      </c>
      <c r="O382" s="2">
        <v>44.980000000000004</v>
      </c>
    </row>
    <row r="383" spans="1:15">
      <c r="A383" s="2" t="s">
        <v>22</v>
      </c>
      <c r="B383" s="2">
        <v>3164</v>
      </c>
      <c r="C383" s="2" t="s">
        <v>28</v>
      </c>
      <c r="D383" s="2">
        <v>20181213</v>
      </c>
      <c r="E383" s="2">
        <v>347</v>
      </c>
      <c r="F383" s="2">
        <v>0</v>
      </c>
      <c r="G383" s="2">
        <v>11</v>
      </c>
      <c r="H383" s="2">
        <f t="shared" si="19"/>
        <v>0</v>
      </c>
      <c r="I383" s="2">
        <v>1</v>
      </c>
      <c r="J383" s="2">
        <v>4</v>
      </c>
      <c r="K383" s="2">
        <f t="shared" si="20"/>
        <v>0.2</v>
      </c>
      <c r="L383" s="2">
        <v>2</v>
      </c>
      <c r="M383" s="2">
        <v>3</v>
      </c>
      <c r="N383" s="2">
        <f t="shared" si="21"/>
        <v>0.4</v>
      </c>
      <c r="O383" s="2">
        <v>43.42</v>
      </c>
    </row>
    <row r="384" spans="1:15">
      <c r="A384" s="2" t="s">
        <v>23</v>
      </c>
      <c r="B384" s="2">
        <v>3150</v>
      </c>
      <c r="C384" s="2" t="s">
        <v>28</v>
      </c>
      <c r="D384" s="2">
        <v>20181213</v>
      </c>
      <c r="E384" s="2">
        <v>347</v>
      </c>
      <c r="F384" s="2">
        <v>0</v>
      </c>
      <c r="G384" s="2">
        <v>10</v>
      </c>
      <c r="H384" s="2">
        <f t="shared" si="19"/>
        <v>0</v>
      </c>
      <c r="I384" s="2">
        <v>0</v>
      </c>
      <c r="J384" s="2">
        <v>5</v>
      </c>
      <c r="K384" s="2">
        <f t="shared" si="20"/>
        <v>0</v>
      </c>
      <c r="L384" s="2">
        <v>0</v>
      </c>
      <c r="M384" s="2">
        <v>5</v>
      </c>
      <c r="N384" s="2">
        <f t="shared" si="21"/>
        <v>0</v>
      </c>
      <c r="O384" s="2">
        <v>39.78</v>
      </c>
    </row>
    <row r="385" spans="1:15">
      <c r="A385" s="2" t="s">
        <v>24</v>
      </c>
      <c r="B385" s="2">
        <v>3158</v>
      </c>
      <c r="C385" s="2" t="s">
        <v>28</v>
      </c>
      <c r="D385" s="2">
        <v>20181213</v>
      </c>
      <c r="E385" s="2">
        <v>347</v>
      </c>
      <c r="F385" s="2">
        <v>2</v>
      </c>
      <c r="G385" s="2">
        <v>7</v>
      </c>
      <c r="H385" s="2">
        <f t="shared" si="19"/>
        <v>0.22222222222222221</v>
      </c>
      <c r="I385" s="2">
        <v>4</v>
      </c>
      <c r="J385" s="2">
        <v>1</v>
      </c>
      <c r="K385" s="2">
        <f t="shared" si="20"/>
        <v>0.8</v>
      </c>
      <c r="L385" s="2">
        <v>4</v>
      </c>
      <c r="M385" s="2">
        <v>1</v>
      </c>
      <c r="N385" s="2">
        <f t="shared" si="21"/>
        <v>0.8</v>
      </c>
      <c r="O385" s="2">
        <v>33.800000000000004</v>
      </c>
    </row>
    <row r="386" spans="1:15">
      <c r="A386" t="s">
        <v>1</v>
      </c>
      <c r="B386">
        <v>3161</v>
      </c>
      <c r="C386" t="s">
        <v>27</v>
      </c>
      <c r="D386" s="2">
        <v>20190109</v>
      </c>
      <c r="E386" s="2">
        <f>365+9</f>
        <v>374</v>
      </c>
      <c r="F386" s="2">
        <v>2</v>
      </c>
      <c r="G386" s="2">
        <v>8</v>
      </c>
      <c r="H386" s="2">
        <f t="shared" si="19"/>
        <v>0.2</v>
      </c>
      <c r="I386" s="2">
        <v>5</v>
      </c>
      <c r="J386" s="2">
        <v>0</v>
      </c>
      <c r="K386" s="2">
        <f t="shared" si="20"/>
        <v>1</v>
      </c>
      <c r="L386" s="2">
        <v>5</v>
      </c>
      <c r="M386" s="2">
        <v>0</v>
      </c>
      <c r="N386" s="2">
        <f t="shared" si="21"/>
        <v>1</v>
      </c>
      <c r="O386">
        <v>48.879999999999995</v>
      </c>
    </row>
    <row r="387" spans="1:15">
      <c r="A387" t="s">
        <v>2</v>
      </c>
      <c r="B387">
        <v>3147</v>
      </c>
      <c r="C387" t="s">
        <v>27</v>
      </c>
      <c r="D387" s="2">
        <v>20190109</v>
      </c>
      <c r="E387" s="2">
        <f t="shared" ref="E387:E409" si="22">365+9</f>
        <v>374</v>
      </c>
      <c r="F387" s="2">
        <v>3</v>
      </c>
      <c r="G387" s="2">
        <v>7</v>
      </c>
      <c r="H387" s="2">
        <f t="shared" si="19"/>
        <v>0.3</v>
      </c>
      <c r="I387" s="2">
        <v>5</v>
      </c>
      <c r="J387" s="2">
        <v>0</v>
      </c>
      <c r="K387" s="2">
        <f t="shared" si="20"/>
        <v>1</v>
      </c>
      <c r="L387" s="2">
        <v>5</v>
      </c>
      <c r="M387" s="2">
        <v>0</v>
      </c>
      <c r="N387" s="2">
        <f t="shared" si="21"/>
        <v>1</v>
      </c>
      <c r="O387">
        <v>51.480000000000004</v>
      </c>
    </row>
    <row r="388" spans="1:15">
      <c r="A388" t="s">
        <v>3</v>
      </c>
      <c r="B388">
        <v>3144</v>
      </c>
      <c r="C388" t="s">
        <v>27</v>
      </c>
      <c r="D388" s="2">
        <v>20190109</v>
      </c>
      <c r="E388" s="2">
        <f t="shared" si="22"/>
        <v>374</v>
      </c>
      <c r="F388" s="2">
        <v>1</v>
      </c>
      <c r="G388" s="2">
        <v>2</v>
      </c>
      <c r="H388" s="2">
        <f t="shared" si="19"/>
        <v>0.33333333333333331</v>
      </c>
      <c r="I388" s="2">
        <v>5</v>
      </c>
      <c r="J388" s="2">
        <v>0</v>
      </c>
      <c r="K388" s="2">
        <f t="shared" si="20"/>
        <v>1</v>
      </c>
      <c r="L388" s="2">
        <v>5</v>
      </c>
      <c r="M388" s="2">
        <v>0</v>
      </c>
      <c r="N388" s="2">
        <f t="shared" si="21"/>
        <v>1</v>
      </c>
      <c r="O388">
        <v>48.620000000000005</v>
      </c>
    </row>
    <row r="389" spans="1:15">
      <c r="A389" t="s">
        <v>4</v>
      </c>
      <c r="B389">
        <v>3156</v>
      </c>
      <c r="C389" t="s">
        <v>27</v>
      </c>
      <c r="D389" s="2">
        <v>20190109</v>
      </c>
      <c r="E389" s="2">
        <f t="shared" si="22"/>
        <v>374</v>
      </c>
      <c r="F389" s="2">
        <v>1</v>
      </c>
      <c r="G389" s="2">
        <v>9</v>
      </c>
      <c r="H389" s="2">
        <f t="shared" si="19"/>
        <v>0.1</v>
      </c>
      <c r="I389" s="2">
        <v>5</v>
      </c>
      <c r="J389" s="2">
        <v>0</v>
      </c>
      <c r="K389" s="2">
        <f t="shared" si="20"/>
        <v>1</v>
      </c>
      <c r="L389" s="2">
        <v>3</v>
      </c>
      <c r="M389" s="2">
        <v>2</v>
      </c>
      <c r="N389" s="2">
        <f t="shared" si="21"/>
        <v>0.6</v>
      </c>
      <c r="O389">
        <v>49.14</v>
      </c>
    </row>
    <row r="390" spans="1:15">
      <c r="A390" t="s">
        <v>5</v>
      </c>
      <c r="B390">
        <v>3154</v>
      </c>
      <c r="C390" t="s">
        <v>27</v>
      </c>
      <c r="D390" s="2">
        <v>20190109</v>
      </c>
      <c r="E390" s="2">
        <f t="shared" si="22"/>
        <v>374</v>
      </c>
      <c r="F390" s="2">
        <v>1</v>
      </c>
      <c r="G390" s="2">
        <v>9</v>
      </c>
      <c r="H390" s="2">
        <f t="shared" si="19"/>
        <v>0.1</v>
      </c>
      <c r="I390" s="2">
        <v>5</v>
      </c>
      <c r="J390" s="2">
        <v>0</v>
      </c>
      <c r="K390" s="2">
        <f t="shared" si="20"/>
        <v>1</v>
      </c>
      <c r="L390" s="2">
        <v>5</v>
      </c>
      <c r="M390" s="2">
        <v>0</v>
      </c>
      <c r="N390" s="2">
        <f t="shared" si="21"/>
        <v>1</v>
      </c>
      <c r="O390">
        <v>50.18</v>
      </c>
    </row>
    <row r="391" spans="1:15">
      <c r="A391" t="s">
        <v>6</v>
      </c>
      <c r="B391">
        <v>3143</v>
      </c>
      <c r="C391" t="s">
        <v>27</v>
      </c>
      <c r="D391" s="2">
        <v>20190109</v>
      </c>
      <c r="E391" s="2">
        <f t="shared" si="22"/>
        <v>374</v>
      </c>
      <c r="F391" s="2">
        <v>1</v>
      </c>
      <c r="G391" s="2">
        <v>9</v>
      </c>
      <c r="H391" s="2">
        <f t="shared" si="19"/>
        <v>0.1</v>
      </c>
      <c r="I391" s="2">
        <v>3</v>
      </c>
      <c r="J391" s="2">
        <v>2</v>
      </c>
      <c r="K391" s="2">
        <f t="shared" si="20"/>
        <v>0.6</v>
      </c>
      <c r="L391" s="2">
        <v>2</v>
      </c>
      <c r="M391" s="2">
        <v>3</v>
      </c>
      <c r="N391" s="2">
        <f t="shared" si="21"/>
        <v>0.4</v>
      </c>
      <c r="O391">
        <v>48.36</v>
      </c>
    </row>
    <row r="392" spans="1:15">
      <c r="A392" t="s">
        <v>7</v>
      </c>
      <c r="B392">
        <v>3146</v>
      </c>
      <c r="C392" t="s">
        <v>27</v>
      </c>
      <c r="D392" s="2">
        <v>20190109</v>
      </c>
      <c r="E392" s="2">
        <f t="shared" si="22"/>
        <v>374</v>
      </c>
      <c r="F392" s="2">
        <v>0</v>
      </c>
      <c r="G392" s="2">
        <v>10</v>
      </c>
      <c r="H392" s="2">
        <f t="shared" si="19"/>
        <v>0</v>
      </c>
      <c r="I392" s="2">
        <v>4</v>
      </c>
      <c r="J392" s="2">
        <v>1</v>
      </c>
      <c r="K392" s="2">
        <f t="shared" si="20"/>
        <v>0.8</v>
      </c>
      <c r="L392" s="2">
        <v>5</v>
      </c>
      <c r="M392" s="2">
        <v>0</v>
      </c>
      <c r="N392" s="2">
        <f t="shared" si="21"/>
        <v>1</v>
      </c>
      <c r="O392">
        <v>42.379999999999995</v>
      </c>
    </row>
    <row r="393" spans="1:15">
      <c r="A393" t="s">
        <v>8</v>
      </c>
      <c r="B393">
        <v>3151</v>
      </c>
      <c r="C393" t="s">
        <v>27</v>
      </c>
      <c r="D393" s="2">
        <v>20190109</v>
      </c>
      <c r="E393" s="2">
        <f t="shared" si="22"/>
        <v>374</v>
      </c>
      <c r="F393" s="2">
        <v>0</v>
      </c>
      <c r="G393" s="2">
        <v>10</v>
      </c>
      <c r="H393" s="2">
        <f t="shared" si="19"/>
        <v>0</v>
      </c>
      <c r="I393" s="2">
        <v>5</v>
      </c>
      <c r="J393" s="2">
        <v>0</v>
      </c>
      <c r="K393" s="2">
        <f t="shared" si="20"/>
        <v>1</v>
      </c>
      <c r="L393" s="2">
        <v>5</v>
      </c>
      <c r="M393" s="2">
        <v>0</v>
      </c>
      <c r="N393" s="2">
        <f t="shared" si="21"/>
        <v>1</v>
      </c>
      <c r="O393">
        <v>56.16</v>
      </c>
    </row>
    <row r="394" spans="1:15">
      <c r="A394" t="s">
        <v>9</v>
      </c>
      <c r="B394">
        <v>3153</v>
      </c>
      <c r="C394" t="s">
        <v>27</v>
      </c>
      <c r="D394" s="2">
        <v>20190109</v>
      </c>
      <c r="E394" s="2">
        <f t="shared" si="22"/>
        <v>374</v>
      </c>
      <c r="F394" s="2">
        <v>1</v>
      </c>
      <c r="G394" s="2">
        <v>9</v>
      </c>
      <c r="H394" s="2">
        <f t="shared" si="19"/>
        <v>0.1</v>
      </c>
      <c r="I394" s="2">
        <v>5</v>
      </c>
      <c r="J394" s="2">
        <v>0</v>
      </c>
      <c r="K394" s="2">
        <f t="shared" si="20"/>
        <v>1</v>
      </c>
      <c r="L394" s="2">
        <v>5</v>
      </c>
      <c r="M394" s="2">
        <v>0</v>
      </c>
      <c r="N394" s="2">
        <f t="shared" si="21"/>
        <v>1</v>
      </c>
      <c r="O394">
        <v>58.24</v>
      </c>
    </row>
    <row r="395" spans="1:15">
      <c r="A395" t="s">
        <v>10</v>
      </c>
      <c r="B395">
        <v>3145</v>
      </c>
      <c r="C395" t="s">
        <v>27</v>
      </c>
      <c r="D395" s="2">
        <v>20190109</v>
      </c>
      <c r="E395" s="2">
        <f t="shared" si="22"/>
        <v>374</v>
      </c>
      <c r="F395" s="2">
        <v>2</v>
      </c>
      <c r="G395" s="2">
        <v>8</v>
      </c>
      <c r="H395" s="2">
        <f t="shared" si="19"/>
        <v>0.2</v>
      </c>
      <c r="I395" s="2">
        <v>4</v>
      </c>
      <c r="J395" s="2">
        <v>1</v>
      </c>
      <c r="K395" s="2">
        <f t="shared" si="20"/>
        <v>0.8</v>
      </c>
      <c r="L395" s="2">
        <v>2</v>
      </c>
      <c r="M395" s="2">
        <v>3</v>
      </c>
      <c r="N395" s="2">
        <f t="shared" si="21"/>
        <v>0.4</v>
      </c>
      <c r="O395">
        <v>44.720000000000006</v>
      </c>
    </row>
    <row r="396" spans="1:15">
      <c r="A396" t="s">
        <v>11</v>
      </c>
      <c r="B396">
        <v>3152</v>
      </c>
      <c r="C396" t="s">
        <v>27</v>
      </c>
      <c r="D396" s="2">
        <v>20190109</v>
      </c>
      <c r="E396" s="2">
        <f t="shared" si="22"/>
        <v>374</v>
      </c>
      <c r="F396" s="2">
        <v>1</v>
      </c>
      <c r="G396" s="2">
        <v>9</v>
      </c>
      <c r="H396" s="2">
        <f t="shared" si="19"/>
        <v>0.1</v>
      </c>
      <c r="I396" s="2">
        <v>5</v>
      </c>
      <c r="J396" s="2">
        <v>0</v>
      </c>
      <c r="K396" s="2">
        <f t="shared" si="20"/>
        <v>1</v>
      </c>
      <c r="L396" s="2">
        <v>5</v>
      </c>
      <c r="M396" s="2">
        <v>0</v>
      </c>
      <c r="N396" s="2">
        <f t="shared" si="21"/>
        <v>1</v>
      </c>
      <c r="O396">
        <v>36.92</v>
      </c>
    </row>
    <row r="397" spans="1:15">
      <c r="A397" t="s">
        <v>12</v>
      </c>
      <c r="B397">
        <v>3148</v>
      </c>
      <c r="C397" t="s">
        <v>27</v>
      </c>
      <c r="D397" s="2">
        <v>20190109</v>
      </c>
      <c r="E397" s="2">
        <f t="shared" si="22"/>
        <v>374</v>
      </c>
      <c r="F397" s="2">
        <v>1</v>
      </c>
      <c r="G397" s="2">
        <v>9</v>
      </c>
      <c r="H397" s="2">
        <f t="shared" si="19"/>
        <v>0.1</v>
      </c>
      <c r="I397" s="2">
        <v>5</v>
      </c>
      <c r="J397" s="2">
        <v>0</v>
      </c>
      <c r="K397" s="2">
        <f t="shared" si="20"/>
        <v>1</v>
      </c>
      <c r="L397" s="2">
        <v>4</v>
      </c>
      <c r="M397" s="2">
        <v>1</v>
      </c>
      <c r="N397" s="2">
        <f t="shared" si="21"/>
        <v>0.8</v>
      </c>
      <c r="O397">
        <v>44.2</v>
      </c>
    </row>
    <row r="398" spans="1:15">
      <c r="A398" s="2" t="s">
        <v>13</v>
      </c>
      <c r="B398" s="2">
        <v>3165</v>
      </c>
      <c r="C398" s="2" t="s">
        <v>28</v>
      </c>
      <c r="D398" s="2">
        <v>20190109</v>
      </c>
      <c r="E398" s="2">
        <f t="shared" si="22"/>
        <v>374</v>
      </c>
      <c r="F398" s="2">
        <v>0</v>
      </c>
      <c r="G398" s="2">
        <v>10</v>
      </c>
      <c r="H398" s="2">
        <f t="shared" si="19"/>
        <v>0</v>
      </c>
      <c r="I398" s="2">
        <v>2</v>
      </c>
      <c r="J398" s="2">
        <v>3</v>
      </c>
      <c r="K398" s="2">
        <f t="shared" si="20"/>
        <v>0.4</v>
      </c>
      <c r="L398" s="2">
        <v>1</v>
      </c>
      <c r="M398" s="2">
        <v>4</v>
      </c>
      <c r="N398" s="2">
        <f t="shared" si="21"/>
        <v>0.2</v>
      </c>
      <c r="O398" s="2">
        <v>50.44</v>
      </c>
    </row>
    <row r="399" spans="1:15">
      <c r="A399" s="2" t="s">
        <v>14</v>
      </c>
      <c r="B399" s="2">
        <v>3159</v>
      </c>
      <c r="C399" s="2" t="s">
        <v>28</v>
      </c>
      <c r="D399" s="2">
        <v>20190109</v>
      </c>
      <c r="E399" s="2">
        <f t="shared" si="22"/>
        <v>374</v>
      </c>
      <c r="F399" s="2">
        <v>0</v>
      </c>
      <c r="G399" s="2">
        <v>10</v>
      </c>
      <c r="H399" s="2">
        <f t="shared" si="19"/>
        <v>0</v>
      </c>
      <c r="I399" s="2">
        <v>0</v>
      </c>
      <c r="J399" s="2">
        <v>5</v>
      </c>
      <c r="K399" s="2">
        <f t="shared" si="20"/>
        <v>0</v>
      </c>
      <c r="L399" s="2">
        <v>0</v>
      </c>
      <c r="M399" s="2">
        <v>5</v>
      </c>
      <c r="N399" s="2">
        <f t="shared" si="21"/>
        <v>0</v>
      </c>
      <c r="O399" s="2">
        <v>52.52</v>
      </c>
    </row>
    <row r="400" spans="1:15">
      <c r="A400" s="2" t="s">
        <v>15</v>
      </c>
      <c r="B400" s="2">
        <v>3166</v>
      </c>
      <c r="C400" s="2" t="s">
        <v>28</v>
      </c>
      <c r="D400" s="2">
        <v>20190109</v>
      </c>
      <c r="E400" s="2">
        <f t="shared" si="22"/>
        <v>374</v>
      </c>
      <c r="F400" s="2">
        <v>0</v>
      </c>
      <c r="G400" s="2">
        <v>10</v>
      </c>
      <c r="H400" s="2">
        <f t="shared" si="19"/>
        <v>0</v>
      </c>
      <c r="I400" s="2">
        <v>2</v>
      </c>
      <c r="J400">
        <v>3</v>
      </c>
      <c r="K400" s="2">
        <f t="shared" si="20"/>
        <v>0.4</v>
      </c>
      <c r="L400" s="2">
        <v>1</v>
      </c>
      <c r="M400" s="2">
        <v>4</v>
      </c>
      <c r="N400" s="2">
        <f t="shared" si="21"/>
        <v>0.2</v>
      </c>
      <c r="O400" s="2">
        <v>55.64</v>
      </c>
    </row>
    <row r="401" spans="1:15">
      <c r="A401" s="2" t="s">
        <v>16</v>
      </c>
      <c r="B401" s="2">
        <v>3149</v>
      </c>
      <c r="C401" s="2" t="s">
        <v>28</v>
      </c>
      <c r="D401" s="2">
        <v>20190109</v>
      </c>
      <c r="E401" s="2">
        <f t="shared" si="22"/>
        <v>374</v>
      </c>
      <c r="F401" s="2">
        <v>1</v>
      </c>
      <c r="G401" s="2">
        <v>9</v>
      </c>
      <c r="H401" s="2">
        <f t="shared" si="19"/>
        <v>0.1</v>
      </c>
      <c r="I401" s="2">
        <v>5</v>
      </c>
      <c r="J401" s="2">
        <v>0</v>
      </c>
      <c r="K401" s="2">
        <f t="shared" si="20"/>
        <v>1</v>
      </c>
      <c r="L401" s="2">
        <v>4</v>
      </c>
      <c r="M401" s="2">
        <v>0</v>
      </c>
      <c r="N401" s="2">
        <f t="shared" si="21"/>
        <v>1</v>
      </c>
      <c r="O401" s="2">
        <v>45.5</v>
      </c>
    </row>
    <row r="402" spans="1:15">
      <c r="A402" s="2" t="s">
        <v>17</v>
      </c>
      <c r="B402" s="2">
        <v>3162</v>
      </c>
      <c r="C402" s="2" t="s">
        <v>28</v>
      </c>
      <c r="D402" s="2">
        <v>20190109</v>
      </c>
      <c r="E402" s="2">
        <f t="shared" si="22"/>
        <v>374</v>
      </c>
      <c r="F402" s="2">
        <v>0</v>
      </c>
      <c r="G402" s="2">
        <v>10</v>
      </c>
      <c r="H402" s="2">
        <f t="shared" si="19"/>
        <v>0</v>
      </c>
      <c r="I402" s="2">
        <v>0</v>
      </c>
      <c r="J402" s="2">
        <v>6</v>
      </c>
      <c r="K402" s="2">
        <f t="shared" si="20"/>
        <v>0</v>
      </c>
      <c r="L402" s="2">
        <v>0</v>
      </c>
      <c r="M402" s="2">
        <v>4</v>
      </c>
      <c r="N402" s="2">
        <f t="shared" si="21"/>
        <v>0</v>
      </c>
      <c r="O402" s="2">
        <v>50.96</v>
      </c>
    </row>
    <row r="403" spans="1:15">
      <c r="A403" s="2" t="s">
        <v>18</v>
      </c>
      <c r="B403" s="2">
        <v>3155</v>
      </c>
      <c r="C403" s="2" t="s">
        <v>28</v>
      </c>
      <c r="D403" s="2">
        <v>20190109</v>
      </c>
      <c r="E403" s="2">
        <f t="shared" si="22"/>
        <v>374</v>
      </c>
      <c r="F403" s="2">
        <v>0</v>
      </c>
      <c r="G403" s="2">
        <v>10</v>
      </c>
      <c r="H403" s="2">
        <f t="shared" si="19"/>
        <v>0</v>
      </c>
      <c r="I403" s="2">
        <v>0</v>
      </c>
      <c r="J403" s="2">
        <v>5</v>
      </c>
      <c r="K403" s="2">
        <f t="shared" si="20"/>
        <v>0</v>
      </c>
      <c r="L403" s="2">
        <v>0</v>
      </c>
      <c r="M403" s="2">
        <v>5</v>
      </c>
      <c r="N403" s="2">
        <f t="shared" si="21"/>
        <v>0</v>
      </c>
      <c r="O403" s="2">
        <v>51.22</v>
      </c>
    </row>
    <row r="404" spans="1:15">
      <c r="A404" s="2" t="s">
        <v>19</v>
      </c>
      <c r="B404" s="2">
        <v>3157</v>
      </c>
      <c r="C404" s="2" t="s">
        <v>28</v>
      </c>
      <c r="D404" s="2">
        <v>20190109</v>
      </c>
      <c r="E404" s="2">
        <f t="shared" si="22"/>
        <v>374</v>
      </c>
      <c r="F404" s="2">
        <v>0</v>
      </c>
      <c r="G404" s="2">
        <v>10</v>
      </c>
      <c r="H404" s="2">
        <f t="shared" si="19"/>
        <v>0</v>
      </c>
      <c r="I404" s="2">
        <v>0</v>
      </c>
      <c r="J404" s="2">
        <v>5</v>
      </c>
      <c r="K404" s="2">
        <f t="shared" si="20"/>
        <v>0</v>
      </c>
      <c r="L404" s="2">
        <v>1</v>
      </c>
      <c r="M404" s="2">
        <v>4</v>
      </c>
      <c r="N404" s="2">
        <f t="shared" si="21"/>
        <v>0.2</v>
      </c>
      <c r="O404" s="2">
        <v>51.220000000000006</v>
      </c>
    </row>
    <row r="405" spans="1:15">
      <c r="A405" s="2" t="s">
        <v>20</v>
      </c>
      <c r="B405" s="2">
        <v>3160</v>
      </c>
      <c r="C405" s="2" t="s">
        <v>28</v>
      </c>
      <c r="D405" s="2">
        <v>20190109</v>
      </c>
      <c r="E405" s="2">
        <f t="shared" si="22"/>
        <v>374</v>
      </c>
      <c r="F405" s="2">
        <v>0</v>
      </c>
      <c r="G405" s="2">
        <v>10</v>
      </c>
      <c r="H405" s="2">
        <f t="shared" si="19"/>
        <v>0</v>
      </c>
      <c r="I405" s="2">
        <v>5</v>
      </c>
      <c r="J405" s="2">
        <v>0</v>
      </c>
      <c r="K405" s="2">
        <f t="shared" si="20"/>
        <v>1</v>
      </c>
      <c r="L405" s="2">
        <v>4</v>
      </c>
      <c r="M405" s="2">
        <v>1</v>
      </c>
      <c r="N405" s="2">
        <f t="shared" si="21"/>
        <v>0.8</v>
      </c>
      <c r="O405" s="2">
        <v>48.620000000000005</v>
      </c>
    </row>
    <row r="406" spans="1:15">
      <c r="A406" s="2" t="s">
        <v>21</v>
      </c>
      <c r="B406" s="2">
        <v>3163</v>
      </c>
      <c r="C406" s="2" t="s">
        <v>28</v>
      </c>
      <c r="D406" s="2">
        <v>20190109</v>
      </c>
      <c r="E406" s="2">
        <f t="shared" si="22"/>
        <v>374</v>
      </c>
      <c r="F406" s="2">
        <v>0</v>
      </c>
      <c r="G406" s="2">
        <v>9</v>
      </c>
      <c r="H406" s="2">
        <f t="shared" si="19"/>
        <v>0</v>
      </c>
      <c r="I406" s="2">
        <v>1</v>
      </c>
      <c r="J406" s="2">
        <v>4</v>
      </c>
      <c r="K406" s="2">
        <f t="shared" si="20"/>
        <v>0.2</v>
      </c>
      <c r="L406" s="2">
        <v>0</v>
      </c>
      <c r="M406" s="2">
        <v>5</v>
      </c>
      <c r="N406" s="2">
        <f t="shared" si="21"/>
        <v>0</v>
      </c>
      <c r="O406" s="2">
        <v>44.980000000000004</v>
      </c>
    </row>
    <row r="407" spans="1:15">
      <c r="A407" s="2" t="s">
        <v>22</v>
      </c>
      <c r="B407" s="2">
        <v>3164</v>
      </c>
      <c r="C407" s="2" t="s">
        <v>28</v>
      </c>
      <c r="D407" s="2">
        <v>20190109</v>
      </c>
      <c r="E407" s="2">
        <f t="shared" si="22"/>
        <v>374</v>
      </c>
      <c r="F407" s="2">
        <v>0</v>
      </c>
      <c r="G407" s="2">
        <v>11</v>
      </c>
      <c r="H407" s="2">
        <f t="shared" si="19"/>
        <v>0</v>
      </c>
      <c r="I407" s="2">
        <v>1</v>
      </c>
      <c r="J407" s="2">
        <v>4</v>
      </c>
      <c r="K407" s="2">
        <f t="shared" si="20"/>
        <v>0.2</v>
      </c>
      <c r="L407" s="2">
        <v>0</v>
      </c>
      <c r="M407" s="2">
        <v>5</v>
      </c>
      <c r="N407" s="2">
        <f t="shared" si="21"/>
        <v>0</v>
      </c>
      <c r="O407" s="2">
        <v>43.42</v>
      </c>
    </row>
    <row r="408" spans="1:15">
      <c r="A408" s="2" t="s">
        <v>23</v>
      </c>
      <c r="B408" s="2">
        <v>3150</v>
      </c>
      <c r="C408" s="2" t="s">
        <v>28</v>
      </c>
      <c r="D408" s="2">
        <v>20190109</v>
      </c>
      <c r="E408" s="2">
        <f t="shared" si="22"/>
        <v>374</v>
      </c>
      <c r="F408" s="2">
        <v>0</v>
      </c>
      <c r="G408" s="2">
        <v>10</v>
      </c>
      <c r="H408" s="2">
        <f t="shared" si="19"/>
        <v>0</v>
      </c>
      <c r="I408" s="2">
        <v>0</v>
      </c>
      <c r="J408" s="2">
        <v>5</v>
      </c>
      <c r="K408" s="2">
        <f t="shared" si="20"/>
        <v>0</v>
      </c>
      <c r="L408" s="2">
        <v>0</v>
      </c>
      <c r="M408" s="2">
        <v>5</v>
      </c>
      <c r="N408" s="2">
        <f t="shared" si="21"/>
        <v>0</v>
      </c>
      <c r="O408" s="2">
        <v>39.78</v>
      </c>
    </row>
    <row r="409" spans="1:15">
      <c r="A409" s="2" t="s">
        <v>24</v>
      </c>
      <c r="B409" s="2">
        <v>3158</v>
      </c>
      <c r="C409" s="2" t="s">
        <v>28</v>
      </c>
      <c r="D409" s="2">
        <v>20190109</v>
      </c>
      <c r="E409" s="2">
        <f t="shared" si="22"/>
        <v>374</v>
      </c>
      <c r="F409" s="2">
        <v>1</v>
      </c>
      <c r="G409" s="2">
        <v>8</v>
      </c>
      <c r="H409" s="2">
        <f t="shared" si="19"/>
        <v>0.1111111111111111</v>
      </c>
      <c r="I409" s="2">
        <v>4</v>
      </c>
      <c r="J409" s="2">
        <v>1</v>
      </c>
      <c r="K409" s="2">
        <f t="shared" si="20"/>
        <v>0.8</v>
      </c>
      <c r="L409" s="2">
        <v>4</v>
      </c>
      <c r="M409" s="2">
        <v>1</v>
      </c>
      <c r="N409" s="2">
        <f t="shared" si="21"/>
        <v>0.8</v>
      </c>
      <c r="O409" s="2">
        <v>33.800000000000004</v>
      </c>
    </row>
    <row r="410" spans="1:15">
      <c r="A410" t="s">
        <v>1</v>
      </c>
      <c r="B410">
        <v>3161</v>
      </c>
      <c r="C410" t="s">
        <v>27</v>
      </c>
      <c r="D410" s="2">
        <v>20190123</v>
      </c>
      <c r="E410" s="2">
        <f>365+23</f>
        <v>388</v>
      </c>
      <c r="F410" s="2">
        <v>0</v>
      </c>
      <c r="G410" s="2">
        <v>10</v>
      </c>
      <c r="H410" s="2">
        <f t="shared" ref="H410:H433" si="23">F410/(F410+G410)</f>
        <v>0</v>
      </c>
      <c r="I410" s="2">
        <v>5</v>
      </c>
      <c r="J410" s="2">
        <v>0</v>
      </c>
      <c r="K410" s="2">
        <f t="shared" ref="K410:K433" si="24">I410/(I410+J410)</f>
        <v>1</v>
      </c>
      <c r="L410" s="2">
        <v>4</v>
      </c>
      <c r="M410" s="2">
        <v>1</v>
      </c>
      <c r="N410" s="2">
        <f t="shared" ref="N410:N433" si="25">L410/(L410+M410)</f>
        <v>0.8</v>
      </c>
      <c r="O410">
        <v>48.879999999999995</v>
      </c>
    </row>
    <row r="411" spans="1:15">
      <c r="A411" t="s">
        <v>2</v>
      </c>
      <c r="B411">
        <v>3147</v>
      </c>
      <c r="C411" t="s">
        <v>27</v>
      </c>
      <c r="D411" s="2">
        <v>20190123</v>
      </c>
      <c r="E411" s="2">
        <f t="shared" ref="E411:E433" si="26">365+23</f>
        <v>388</v>
      </c>
      <c r="F411" s="2">
        <v>2</v>
      </c>
      <c r="G411" s="2">
        <v>8</v>
      </c>
      <c r="H411" s="2">
        <f t="shared" si="23"/>
        <v>0.2</v>
      </c>
      <c r="I411" s="2">
        <v>5</v>
      </c>
      <c r="J411" s="2">
        <v>0</v>
      </c>
      <c r="K411" s="2">
        <f t="shared" si="24"/>
        <v>1</v>
      </c>
      <c r="L411" s="2">
        <v>5</v>
      </c>
      <c r="M411" s="2">
        <v>0</v>
      </c>
      <c r="N411" s="2">
        <f t="shared" si="25"/>
        <v>1</v>
      </c>
      <c r="O411">
        <v>51.480000000000004</v>
      </c>
    </row>
    <row r="412" spans="1:15">
      <c r="A412" t="s">
        <v>3</v>
      </c>
      <c r="B412">
        <v>3144</v>
      </c>
      <c r="C412" t="s">
        <v>27</v>
      </c>
      <c r="D412" s="2">
        <v>20190123</v>
      </c>
      <c r="E412" s="2">
        <f t="shared" si="26"/>
        <v>388</v>
      </c>
      <c r="F412" s="2">
        <v>1</v>
      </c>
      <c r="G412" s="2">
        <v>2</v>
      </c>
      <c r="H412" s="2">
        <f t="shared" si="23"/>
        <v>0.33333333333333331</v>
      </c>
      <c r="I412" s="2">
        <v>5</v>
      </c>
      <c r="J412" s="2">
        <v>0</v>
      </c>
      <c r="K412" s="2">
        <f t="shared" si="24"/>
        <v>1</v>
      </c>
      <c r="L412" s="2">
        <v>5</v>
      </c>
      <c r="M412" s="2">
        <v>0</v>
      </c>
      <c r="N412" s="2">
        <f t="shared" si="25"/>
        <v>1</v>
      </c>
      <c r="O412">
        <v>48.620000000000005</v>
      </c>
    </row>
    <row r="413" spans="1:15">
      <c r="A413" t="s">
        <v>4</v>
      </c>
      <c r="B413">
        <v>3156</v>
      </c>
      <c r="C413" t="s">
        <v>27</v>
      </c>
      <c r="D413" s="2">
        <v>20190123</v>
      </c>
      <c r="E413" s="2">
        <f t="shared" si="26"/>
        <v>388</v>
      </c>
      <c r="F413" s="2">
        <v>0</v>
      </c>
      <c r="G413" s="2">
        <v>10</v>
      </c>
      <c r="H413" s="2">
        <f t="shared" si="23"/>
        <v>0</v>
      </c>
      <c r="I413" s="2">
        <v>5</v>
      </c>
      <c r="J413" s="2">
        <v>0</v>
      </c>
      <c r="K413" s="2">
        <f t="shared" si="24"/>
        <v>1</v>
      </c>
      <c r="L413" s="2">
        <v>2</v>
      </c>
      <c r="M413" s="2">
        <v>3</v>
      </c>
      <c r="N413" s="2">
        <f t="shared" si="25"/>
        <v>0.4</v>
      </c>
      <c r="O413">
        <v>49.14</v>
      </c>
    </row>
    <row r="414" spans="1:15">
      <c r="A414" t="s">
        <v>5</v>
      </c>
      <c r="B414">
        <v>3154</v>
      </c>
      <c r="C414" t="s">
        <v>27</v>
      </c>
      <c r="D414" s="2">
        <v>20190123</v>
      </c>
      <c r="E414" s="2">
        <f t="shared" si="26"/>
        <v>388</v>
      </c>
      <c r="F414" s="2">
        <v>1</v>
      </c>
      <c r="G414" s="2">
        <v>9</v>
      </c>
      <c r="H414" s="2">
        <f t="shared" si="23"/>
        <v>0.1</v>
      </c>
      <c r="I414" s="2">
        <v>5</v>
      </c>
      <c r="J414" s="2">
        <v>0</v>
      </c>
      <c r="K414" s="2">
        <f t="shared" si="24"/>
        <v>1</v>
      </c>
      <c r="L414" s="2">
        <v>5</v>
      </c>
      <c r="M414" s="2">
        <v>0</v>
      </c>
      <c r="N414" s="2">
        <f t="shared" si="25"/>
        <v>1</v>
      </c>
      <c r="O414">
        <v>50.18</v>
      </c>
    </row>
    <row r="415" spans="1:15">
      <c r="A415" t="s">
        <v>6</v>
      </c>
      <c r="B415">
        <v>3143</v>
      </c>
      <c r="C415" t="s">
        <v>27</v>
      </c>
      <c r="D415" s="2">
        <v>20190123</v>
      </c>
      <c r="E415" s="2">
        <f t="shared" si="26"/>
        <v>388</v>
      </c>
      <c r="F415" s="2">
        <v>1</v>
      </c>
      <c r="G415" s="2">
        <v>9</v>
      </c>
      <c r="H415" s="2">
        <f t="shared" si="23"/>
        <v>0.1</v>
      </c>
      <c r="I415" s="2">
        <v>3</v>
      </c>
      <c r="J415" s="2">
        <v>2</v>
      </c>
      <c r="K415" s="2">
        <f t="shared" si="24"/>
        <v>0.6</v>
      </c>
      <c r="L415" s="2">
        <v>2</v>
      </c>
      <c r="M415" s="2">
        <v>3</v>
      </c>
      <c r="N415" s="2">
        <f t="shared" si="25"/>
        <v>0.4</v>
      </c>
      <c r="O415">
        <v>48.36</v>
      </c>
    </row>
    <row r="416" spans="1:15">
      <c r="A416" t="s">
        <v>7</v>
      </c>
      <c r="B416">
        <v>3146</v>
      </c>
      <c r="C416" t="s">
        <v>27</v>
      </c>
      <c r="D416" s="2">
        <v>20190123</v>
      </c>
      <c r="E416" s="2">
        <f t="shared" si="26"/>
        <v>388</v>
      </c>
      <c r="F416" s="2">
        <v>0</v>
      </c>
      <c r="G416" s="2">
        <v>10</v>
      </c>
      <c r="H416" s="2">
        <f t="shared" si="23"/>
        <v>0</v>
      </c>
      <c r="I416" s="2">
        <v>4</v>
      </c>
      <c r="J416" s="2">
        <v>1</v>
      </c>
      <c r="K416" s="2">
        <f t="shared" si="24"/>
        <v>0.8</v>
      </c>
      <c r="L416" s="2">
        <v>5</v>
      </c>
      <c r="M416" s="2">
        <v>0</v>
      </c>
      <c r="N416" s="2">
        <f t="shared" si="25"/>
        <v>1</v>
      </c>
      <c r="O416">
        <v>42.379999999999995</v>
      </c>
    </row>
    <row r="417" spans="1:15">
      <c r="A417" t="s">
        <v>8</v>
      </c>
      <c r="B417">
        <v>3151</v>
      </c>
      <c r="C417" t="s">
        <v>27</v>
      </c>
      <c r="D417" s="2">
        <v>20190123</v>
      </c>
      <c r="E417" s="2">
        <f t="shared" si="26"/>
        <v>388</v>
      </c>
      <c r="F417" s="2">
        <v>0</v>
      </c>
      <c r="G417" s="2">
        <v>10</v>
      </c>
      <c r="H417" s="2">
        <f t="shared" si="23"/>
        <v>0</v>
      </c>
      <c r="I417" s="2">
        <v>5</v>
      </c>
      <c r="J417" s="2">
        <v>0</v>
      </c>
      <c r="K417" s="2">
        <f t="shared" si="24"/>
        <v>1</v>
      </c>
      <c r="L417" s="2">
        <v>5</v>
      </c>
      <c r="M417" s="2">
        <v>0</v>
      </c>
      <c r="N417" s="2">
        <f t="shared" si="25"/>
        <v>1</v>
      </c>
      <c r="O417">
        <v>56.16</v>
      </c>
    </row>
    <row r="418" spans="1:15">
      <c r="A418" t="s">
        <v>9</v>
      </c>
      <c r="B418">
        <v>3153</v>
      </c>
      <c r="C418" t="s">
        <v>27</v>
      </c>
      <c r="D418" s="2">
        <v>20190123</v>
      </c>
      <c r="E418" s="2">
        <f t="shared" si="26"/>
        <v>388</v>
      </c>
      <c r="F418" s="2">
        <v>1</v>
      </c>
      <c r="G418" s="2">
        <v>9</v>
      </c>
      <c r="H418" s="2">
        <f t="shared" si="23"/>
        <v>0.1</v>
      </c>
      <c r="I418" s="2">
        <v>5</v>
      </c>
      <c r="J418" s="2">
        <v>0</v>
      </c>
      <c r="K418" s="2">
        <f t="shared" si="24"/>
        <v>1</v>
      </c>
      <c r="L418" s="2">
        <v>5</v>
      </c>
      <c r="M418" s="2">
        <v>0</v>
      </c>
      <c r="N418" s="2">
        <f t="shared" si="25"/>
        <v>1</v>
      </c>
      <c r="O418">
        <v>58.24</v>
      </c>
    </row>
    <row r="419" spans="1:15">
      <c r="A419" t="s">
        <v>10</v>
      </c>
      <c r="B419">
        <v>3145</v>
      </c>
      <c r="C419" t="s">
        <v>27</v>
      </c>
      <c r="D419" s="2">
        <v>20190123</v>
      </c>
      <c r="E419" s="2">
        <f t="shared" si="26"/>
        <v>388</v>
      </c>
      <c r="F419" s="2">
        <v>2</v>
      </c>
      <c r="G419" s="2">
        <v>8</v>
      </c>
      <c r="H419" s="2">
        <f t="shared" si="23"/>
        <v>0.2</v>
      </c>
      <c r="I419" s="2">
        <v>3</v>
      </c>
      <c r="J419" s="2">
        <v>2</v>
      </c>
      <c r="K419" s="2">
        <f t="shared" si="24"/>
        <v>0.6</v>
      </c>
      <c r="L419" s="2">
        <v>1</v>
      </c>
      <c r="M419" s="2">
        <v>4</v>
      </c>
      <c r="N419" s="2">
        <f t="shared" si="25"/>
        <v>0.2</v>
      </c>
      <c r="O419">
        <v>44.720000000000006</v>
      </c>
    </row>
    <row r="420" spans="1:15">
      <c r="A420" t="s">
        <v>11</v>
      </c>
      <c r="B420">
        <v>3152</v>
      </c>
      <c r="C420" t="s">
        <v>27</v>
      </c>
      <c r="D420" s="2">
        <v>20190123</v>
      </c>
      <c r="E420" s="2">
        <f t="shared" si="26"/>
        <v>388</v>
      </c>
      <c r="F420" s="2">
        <v>1</v>
      </c>
      <c r="G420" s="2">
        <v>9</v>
      </c>
      <c r="H420" s="2">
        <f t="shared" si="23"/>
        <v>0.1</v>
      </c>
      <c r="I420" s="2">
        <v>1</v>
      </c>
      <c r="J420" s="2">
        <v>4</v>
      </c>
      <c r="K420" s="2">
        <f t="shared" si="24"/>
        <v>0.2</v>
      </c>
      <c r="L420" s="2">
        <v>4</v>
      </c>
      <c r="M420" s="2">
        <v>1</v>
      </c>
      <c r="N420" s="2">
        <f t="shared" si="25"/>
        <v>0.8</v>
      </c>
      <c r="O420">
        <v>36.92</v>
      </c>
    </row>
    <row r="421" spans="1:15">
      <c r="A421" t="s">
        <v>12</v>
      </c>
      <c r="B421">
        <v>3148</v>
      </c>
      <c r="C421" t="s">
        <v>27</v>
      </c>
      <c r="D421" s="2">
        <v>20190123</v>
      </c>
      <c r="E421" s="2">
        <f t="shared" si="26"/>
        <v>388</v>
      </c>
      <c r="F421" s="2">
        <v>0</v>
      </c>
      <c r="G421" s="2">
        <v>10</v>
      </c>
      <c r="H421" s="2">
        <f t="shared" si="23"/>
        <v>0</v>
      </c>
      <c r="I421" s="2">
        <v>5</v>
      </c>
      <c r="J421" s="2">
        <v>0</v>
      </c>
      <c r="K421" s="2">
        <f t="shared" si="24"/>
        <v>1</v>
      </c>
      <c r="L421" s="2">
        <v>4</v>
      </c>
      <c r="M421" s="2">
        <v>1</v>
      </c>
      <c r="N421" s="2">
        <f t="shared" si="25"/>
        <v>0.8</v>
      </c>
      <c r="O421">
        <v>44.2</v>
      </c>
    </row>
    <row r="422" spans="1:15">
      <c r="A422" s="2" t="s">
        <v>13</v>
      </c>
      <c r="B422" s="2">
        <v>3165</v>
      </c>
      <c r="C422" s="2" t="s">
        <v>28</v>
      </c>
      <c r="D422" s="2">
        <v>20190123</v>
      </c>
      <c r="E422" s="2">
        <f t="shared" si="26"/>
        <v>388</v>
      </c>
      <c r="F422" s="2">
        <v>0</v>
      </c>
      <c r="G422" s="2">
        <v>10</v>
      </c>
      <c r="H422" s="2">
        <f t="shared" si="23"/>
        <v>0</v>
      </c>
      <c r="I422" s="2">
        <v>0</v>
      </c>
      <c r="J422" s="2">
        <v>5</v>
      </c>
      <c r="K422" s="2">
        <f t="shared" si="24"/>
        <v>0</v>
      </c>
      <c r="L422" s="2">
        <v>0</v>
      </c>
      <c r="M422" s="2">
        <v>5</v>
      </c>
      <c r="N422" s="2">
        <f t="shared" si="25"/>
        <v>0</v>
      </c>
      <c r="O422" s="2">
        <v>50.44</v>
      </c>
    </row>
    <row r="423" spans="1:15">
      <c r="A423" s="2" t="s">
        <v>14</v>
      </c>
      <c r="B423" s="2">
        <v>3159</v>
      </c>
      <c r="C423" s="2" t="s">
        <v>28</v>
      </c>
      <c r="D423" s="2">
        <v>20190123</v>
      </c>
      <c r="E423" s="2">
        <f t="shared" si="26"/>
        <v>388</v>
      </c>
      <c r="F423" s="2">
        <v>0</v>
      </c>
      <c r="G423" s="2">
        <v>10</v>
      </c>
      <c r="H423" s="2">
        <f t="shared" si="23"/>
        <v>0</v>
      </c>
      <c r="I423" s="2">
        <v>0</v>
      </c>
      <c r="J423" s="2">
        <v>5</v>
      </c>
      <c r="K423" s="2">
        <f t="shared" si="24"/>
        <v>0</v>
      </c>
      <c r="L423" s="2">
        <v>0</v>
      </c>
      <c r="M423" s="2">
        <v>5</v>
      </c>
      <c r="N423" s="2">
        <f t="shared" si="25"/>
        <v>0</v>
      </c>
      <c r="O423" s="2">
        <v>52.52</v>
      </c>
    </row>
    <row r="424" spans="1:15">
      <c r="A424" s="2" t="s">
        <v>15</v>
      </c>
      <c r="B424" s="2">
        <v>3166</v>
      </c>
      <c r="C424" s="2" t="s">
        <v>28</v>
      </c>
      <c r="D424" s="2">
        <v>20190123</v>
      </c>
      <c r="E424" s="2">
        <f t="shared" si="26"/>
        <v>388</v>
      </c>
      <c r="F424" s="2">
        <v>0</v>
      </c>
      <c r="G424" s="2">
        <v>10</v>
      </c>
      <c r="H424" s="2">
        <f t="shared" si="23"/>
        <v>0</v>
      </c>
      <c r="I424" s="2">
        <v>1</v>
      </c>
      <c r="J424" s="2">
        <v>4</v>
      </c>
      <c r="K424" s="2">
        <f t="shared" si="24"/>
        <v>0.2</v>
      </c>
      <c r="L424" s="2">
        <v>0</v>
      </c>
      <c r="M424" s="2">
        <v>5</v>
      </c>
      <c r="N424" s="2">
        <f t="shared" si="25"/>
        <v>0</v>
      </c>
      <c r="O424" s="2">
        <v>55.64</v>
      </c>
    </row>
    <row r="425" spans="1:15">
      <c r="A425" s="2" t="s">
        <v>16</v>
      </c>
      <c r="B425" s="2">
        <v>3149</v>
      </c>
      <c r="C425" s="2" t="s">
        <v>28</v>
      </c>
      <c r="D425" s="2">
        <v>20190123</v>
      </c>
      <c r="E425" s="2">
        <f t="shared" si="26"/>
        <v>388</v>
      </c>
      <c r="F425" s="2">
        <v>1</v>
      </c>
      <c r="G425" s="2">
        <v>9</v>
      </c>
      <c r="H425" s="2">
        <f t="shared" si="23"/>
        <v>0.1</v>
      </c>
      <c r="I425" s="2">
        <v>1</v>
      </c>
      <c r="J425" s="2">
        <v>4</v>
      </c>
      <c r="K425" s="2">
        <f t="shared" si="24"/>
        <v>0.2</v>
      </c>
      <c r="L425" s="2">
        <v>3</v>
      </c>
      <c r="M425" s="2">
        <v>1</v>
      </c>
      <c r="N425" s="2">
        <f t="shared" si="25"/>
        <v>0.75</v>
      </c>
      <c r="O425" s="2">
        <v>45.5</v>
      </c>
    </row>
    <row r="426" spans="1:15">
      <c r="A426" s="2" t="s">
        <v>17</v>
      </c>
      <c r="B426" s="2">
        <v>3162</v>
      </c>
      <c r="C426" s="2" t="s">
        <v>28</v>
      </c>
      <c r="D426" s="2">
        <v>20190123</v>
      </c>
      <c r="E426" s="2">
        <f t="shared" si="26"/>
        <v>388</v>
      </c>
      <c r="F426" s="2">
        <v>0</v>
      </c>
      <c r="G426" s="2">
        <v>10</v>
      </c>
      <c r="H426" s="2">
        <f t="shared" si="23"/>
        <v>0</v>
      </c>
      <c r="I426" s="2">
        <v>0</v>
      </c>
      <c r="J426" s="2">
        <v>6</v>
      </c>
      <c r="K426" s="2">
        <f t="shared" si="24"/>
        <v>0</v>
      </c>
      <c r="L426" s="2">
        <v>0</v>
      </c>
      <c r="M426" s="2">
        <v>4</v>
      </c>
      <c r="N426" s="2">
        <f t="shared" si="25"/>
        <v>0</v>
      </c>
      <c r="O426" s="2">
        <v>50.96</v>
      </c>
    </row>
    <row r="427" spans="1:15">
      <c r="A427" s="2" t="s">
        <v>18</v>
      </c>
      <c r="B427" s="2">
        <v>3155</v>
      </c>
      <c r="C427" s="2" t="s">
        <v>28</v>
      </c>
      <c r="D427" s="2">
        <v>20190123</v>
      </c>
      <c r="E427" s="2">
        <f t="shared" si="26"/>
        <v>388</v>
      </c>
      <c r="F427" s="2">
        <v>0</v>
      </c>
      <c r="G427" s="2">
        <v>10</v>
      </c>
      <c r="H427" s="2">
        <f t="shared" si="23"/>
        <v>0</v>
      </c>
      <c r="I427" s="2">
        <v>0</v>
      </c>
      <c r="J427" s="2">
        <v>5</v>
      </c>
      <c r="K427" s="2">
        <f t="shared" si="24"/>
        <v>0</v>
      </c>
      <c r="L427" s="2">
        <v>0</v>
      </c>
      <c r="M427" s="2">
        <v>5</v>
      </c>
      <c r="N427" s="2">
        <f t="shared" si="25"/>
        <v>0</v>
      </c>
      <c r="O427" s="2">
        <v>51.22</v>
      </c>
    </row>
    <row r="428" spans="1:15">
      <c r="A428" s="2" t="s">
        <v>19</v>
      </c>
      <c r="B428" s="2">
        <v>3157</v>
      </c>
      <c r="C428" s="2" t="s">
        <v>28</v>
      </c>
      <c r="D428" s="2">
        <v>20190123</v>
      </c>
      <c r="E428" s="2">
        <f t="shared" si="26"/>
        <v>388</v>
      </c>
      <c r="F428" s="2">
        <v>0</v>
      </c>
      <c r="G428" s="2">
        <v>10</v>
      </c>
      <c r="H428" s="2">
        <f t="shared" si="23"/>
        <v>0</v>
      </c>
      <c r="I428" s="2">
        <v>0</v>
      </c>
      <c r="J428" s="2">
        <v>5</v>
      </c>
      <c r="K428" s="2">
        <f t="shared" si="24"/>
        <v>0</v>
      </c>
      <c r="L428" s="2">
        <v>0</v>
      </c>
      <c r="M428" s="2">
        <v>5</v>
      </c>
      <c r="N428" s="2">
        <f t="shared" si="25"/>
        <v>0</v>
      </c>
      <c r="O428" s="2">
        <v>51.220000000000006</v>
      </c>
    </row>
    <row r="429" spans="1:15">
      <c r="A429" s="2" t="s">
        <v>20</v>
      </c>
      <c r="B429" s="2">
        <v>3160</v>
      </c>
      <c r="C429" s="2" t="s">
        <v>28</v>
      </c>
      <c r="D429" s="2">
        <v>20190123</v>
      </c>
      <c r="E429" s="2">
        <f t="shared" si="26"/>
        <v>388</v>
      </c>
      <c r="F429" s="2">
        <v>0</v>
      </c>
      <c r="G429" s="2">
        <v>10</v>
      </c>
      <c r="H429" s="2">
        <f t="shared" si="23"/>
        <v>0</v>
      </c>
      <c r="I429" s="2">
        <v>2</v>
      </c>
      <c r="J429" s="2">
        <v>3</v>
      </c>
      <c r="K429" s="2">
        <f t="shared" si="24"/>
        <v>0.4</v>
      </c>
      <c r="L429" s="2">
        <v>1</v>
      </c>
      <c r="M429" s="2">
        <v>4</v>
      </c>
      <c r="N429" s="2">
        <f t="shared" si="25"/>
        <v>0.2</v>
      </c>
      <c r="O429" s="2">
        <v>48.620000000000005</v>
      </c>
    </row>
    <row r="430" spans="1:15">
      <c r="A430" s="2" t="s">
        <v>21</v>
      </c>
      <c r="B430" s="2">
        <v>3163</v>
      </c>
      <c r="C430" s="2" t="s">
        <v>28</v>
      </c>
      <c r="D430" s="2">
        <v>20190123</v>
      </c>
      <c r="E430" s="2">
        <f t="shared" si="26"/>
        <v>388</v>
      </c>
      <c r="F430" s="2">
        <v>0</v>
      </c>
      <c r="G430" s="2">
        <v>9</v>
      </c>
      <c r="H430" s="2">
        <f t="shared" si="23"/>
        <v>0</v>
      </c>
      <c r="I430" s="2">
        <v>1</v>
      </c>
      <c r="J430" s="2">
        <v>4</v>
      </c>
      <c r="K430" s="2">
        <f t="shared" si="24"/>
        <v>0.2</v>
      </c>
      <c r="L430" s="2">
        <v>0</v>
      </c>
      <c r="M430" s="2">
        <v>5</v>
      </c>
      <c r="N430" s="2">
        <f t="shared" si="25"/>
        <v>0</v>
      </c>
      <c r="O430" s="2">
        <v>44.980000000000004</v>
      </c>
    </row>
    <row r="431" spans="1:15">
      <c r="A431" s="2" t="s">
        <v>22</v>
      </c>
      <c r="B431" s="2">
        <v>3164</v>
      </c>
      <c r="C431" s="2" t="s">
        <v>28</v>
      </c>
      <c r="D431" s="2">
        <v>20190123</v>
      </c>
      <c r="E431" s="2">
        <f t="shared" si="26"/>
        <v>388</v>
      </c>
      <c r="F431" s="2">
        <v>0</v>
      </c>
      <c r="G431" s="2">
        <v>11</v>
      </c>
      <c r="H431" s="2">
        <f t="shared" si="23"/>
        <v>0</v>
      </c>
      <c r="I431" s="2">
        <v>0</v>
      </c>
      <c r="J431" s="2">
        <v>5</v>
      </c>
      <c r="K431" s="2">
        <f t="shared" si="24"/>
        <v>0</v>
      </c>
      <c r="L431" s="2">
        <v>0</v>
      </c>
      <c r="M431" s="2">
        <v>5</v>
      </c>
      <c r="N431" s="2">
        <f t="shared" si="25"/>
        <v>0</v>
      </c>
      <c r="O431" s="2">
        <v>43.42</v>
      </c>
    </row>
    <row r="432" spans="1:15">
      <c r="A432" s="2" t="s">
        <v>23</v>
      </c>
      <c r="B432" s="2">
        <v>3150</v>
      </c>
      <c r="C432" s="2" t="s">
        <v>28</v>
      </c>
      <c r="D432" s="2">
        <v>20190123</v>
      </c>
      <c r="E432" s="2">
        <f t="shared" si="26"/>
        <v>388</v>
      </c>
      <c r="F432" s="2">
        <v>0</v>
      </c>
      <c r="G432" s="2">
        <v>10</v>
      </c>
      <c r="H432" s="2">
        <f t="shared" si="23"/>
        <v>0</v>
      </c>
      <c r="I432" s="2">
        <v>0</v>
      </c>
      <c r="J432" s="2">
        <v>5</v>
      </c>
      <c r="K432" s="2">
        <f t="shared" si="24"/>
        <v>0</v>
      </c>
      <c r="L432" s="2">
        <v>0</v>
      </c>
      <c r="M432" s="2">
        <v>5</v>
      </c>
      <c r="N432" s="2">
        <f t="shared" si="25"/>
        <v>0</v>
      </c>
      <c r="O432" s="2">
        <v>39.78</v>
      </c>
    </row>
    <row r="433" spans="1:15">
      <c r="A433" s="2" t="s">
        <v>24</v>
      </c>
      <c r="B433" s="2">
        <v>3158</v>
      </c>
      <c r="C433" s="2" t="s">
        <v>28</v>
      </c>
      <c r="D433" s="2">
        <v>20190123</v>
      </c>
      <c r="E433" s="2">
        <f t="shared" si="26"/>
        <v>388</v>
      </c>
      <c r="F433" s="2">
        <v>0</v>
      </c>
      <c r="G433" s="2">
        <v>9</v>
      </c>
      <c r="H433" s="2">
        <f t="shared" si="23"/>
        <v>0</v>
      </c>
      <c r="I433" s="2">
        <v>0</v>
      </c>
      <c r="J433" s="2">
        <v>5</v>
      </c>
      <c r="K433" s="2">
        <f t="shared" si="24"/>
        <v>0</v>
      </c>
      <c r="L433" s="2">
        <v>0</v>
      </c>
      <c r="M433" s="2">
        <v>5</v>
      </c>
      <c r="N433" s="2">
        <f t="shared" si="25"/>
        <v>0</v>
      </c>
      <c r="O433" s="2">
        <v>33.800000000000004</v>
      </c>
    </row>
    <row r="434" spans="1:15">
      <c r="A434" t="s">
        <v>1</v>
      </c>
      <c r="B434">
        <v>3161</v>
      </c>
      <c r="C434" t="s">
        <v>27</v>
      </c>
      <c r="D434" s="2">
        <v>20190208</v>
      </c>
      <c r="E434" s="2">
        <f>365+39</f>
        <v>404</v>
      </c>
      <c r="F434" s="2">
        <v>0</v>
      </c>
      <c r="G434" s="2">
        <v>10</v>
      </c>
      <c r="H434" s="2">
        <f t="shared" ref="H434:H457" si="27">F434/(F434+G434)</f>
        <v>0</v>
      </c>
      <c r="I434" s="2">
        <v>5</v>
      </c>
      <c r="J434" s="2">
        <v>0</v>
      </c>
      <c r="K434" s="2">
        <f t="shared" ref="K434:K457" si="28">I434/(I434+J434)</f>
        <v>1</v>
      </c>
      <c r="L434" s="2">
        <v>5</v>
      </c>
      <c r="M434" s="2">
        <v>0</v>
      </c>
      <c r="N434" s="2">
        <f t="shared" ref="N434:N457" si="29">L434/(L434+M434)</f>
        <v>1</v>
      </c>
      <c r="O434">
        <v>48.879999999999995</v>
      </c>
    </row>
    <row r="435" spans="1:15">
      <c r="A435" t="s">
        <v>2</v>
      </c>
      <c r="B435">
        <v>3147</v>
      </c>
      <c r="C435" t="s">
        <v>27</v>
      </c>
      <c r="D435" s="2">
        <v>20190208</v>
      </c>
      <c r="E435" s="2">
        <f t="shared" ref="E435:E457" si="30">365+39</f>
        <v>404</v>
      </c>
      <c r="F435" s="2">
        <v>2</v>
      </c>
      <c r="G435" s="2">
        <v>8</v>
      </c>
      <c r="H435" s="2">
        <f t="shared" si="27"/>
        <v>0.2</v>
      </c>
      <c r="I435" s="2">
        <v>5</v>
      </c>
      <c r="J435" s="2">
        <v>0</v>
      </c>
      <c r="K435" s="2">
        <f t="shared" si="28"/>
        <v>1</v>
      </c>
      <c r="L435" s="2">
        <v>5</v>
      </c>
      <c r="M435" s="2">
        <v>0</v>
      </c>
      <c r="N435" s="2">
        <f t="shared" si="29"/>
        <v>1</v>
      </c>
      <c r="O435">
        <v>51.480000000000004</v>
      </c>
    </row>
    <row r="436" spans="1:15">
      <c r="A436" t="s">
        <v>3</v>
      </c>
      <c r="B436">
        <v>3144</v>
      </c>
      <c r="C436" t="s">
        <v>27</v>
      </c>
      <c r="D436" s="2">
        <v>20190208</v>
      </c>
      <c r="E436" s="2">
        <f t="shared" si="30"/>
        <v>404</v>
      </c>
      <c r="F436" s="2">
        <v>1</v>
      </c>
      <c r="G436" s="2">
        <v>2</v>
      </c>
      <c r="H436" s="2">
        <f t="shared" si="27"/>
        <v>0.33333333333333331</v>
      </c>
      <c r="I436" s="2">
        <v>5</v>
      </c>
      <c r="J436" s="2">
        <v>0</v>
      </c>
      <c r="K436" s="2">
        <f t="shared" si="28"/>
        <v>1</v>
      </c>
      <c r="L436" s="2">
        <v>5</v>
      </c>
      <c r="M436" s="2">
        <v>0</v>
      </c>
      <c r="N436" s="2">
        <f t="shared" si="29"/>
        <v>1</v>
      </c>
      <c r="O436">
        <v>48.620000000000005</v>
      </c>
    </row>
    <row r="437" spans="1:15">
      <c r="A437" t="s">
        <v>4</v>
      </c>
      <c r="B437">
        <v>3156</v>
      </c>
      <c r="C437" t="s">
        <v>27</v>
      </c>
      <c r="D437" s="2">
        <v>20190208</v>
      </c>
      <c r="E437" s="2">
        <f t="shared" si="30"/>
        <v>404</v>
      </c>
      <c r="F437" s="2">
        <v>0</v>
      </c>
      <c r="G437" s="2">
        <v>10</v>
      </c>
      <c r="H437" s="2">
        <f t="shared" si="27"/>
        <v>0</v>
      </c>
      <c r="I437" s="2">
        <v>5</v>
      </c>
      <c r="J437" s="2">
        <v>0</v>
      </c>
      <c r="K437" s="2">
        <f t="shared" si="28"/>
        <v>1</v>
      </c>
      <c r="L437" s="2">
        <v>2</v>
      </c>
      <c r="M437" s="2">
        <v>3</v>
      </c>
      <c r="N437" s="2">
        <f t="shared" si="29"/>
        <v>0.4</v>
      </c>
      <c r="O437">
        <v>49.14</v>
      </c>
    </row>
    <row r="438" spans="1:15">
      <c r="A438" t="s">
        <v>5</v>
      </c>
      <c r="B438">
        <v>3154</v>
      </c>
      <c r="C438" t="s">
        <v>27</v>
      </c>
      <c r="D438" s="2">
        <v>20190208</v>
      </c>
      <c r="E438" s="2">
        <f t="shared" si="30"/>
        <v>404</v>
      </c>
      <c r="F438" s="2">
        <v>1</v>
      </c>
      <c r="G438" s="2">
        <v>9</v>
      </c>
      <c r="H438" s="2">
        <f t="shared" si="27"/>
        <v>0.1</v>
      </c>
      <c r="I438" s="2">
        <v>5</v>
      </c>
      <c r="J438" s="2">
        <v>0</v>
      </c>
      <c r="K438" s="2">
        <f t="shared" si="28"/>
        <v>1</v>
      </c>
      <c r="L438" s="2">
        <v>5</v>
      </c>
      <c r="M438" s="2">
        <v>0</v>
      </c>
      <c r="N438" s="2">
        <f t="shared" si="29"/>
        <v>1</v>
      </c>
      <c r="O438">
        <v>50.18</v>
      </c>
    </row>
    <row r="439" spans="1:15">
      <c r="A439" t="s">
        <v>6</v>
      </c>
      <c r="B439">
        <v>3143</v>
      </c>
      <c r="C439" t="s">
        <v>27</v>
      </c>
      <c r="D439" s="2">
        <v>20190208</v>
      </c>
      <c r="E439" s="2">
        <f t="shared" si="30"/>
        <v>404</v>
      </c>
      <c r="F439" s="2">
        <v>1</v>
      </c>
      <c r="G439" s="2">
        <v>9</v>
      </c>
      <c r="H439" s="2">
        <f t="shared" si="27"/>
        <v>0.1</v>
      </c>
      <c r="I439" s="2">
        <v>3</v>
      </c>
      <c r="J439" s="2">
        <v>2</v>
      </c>
      <c r="K439" s="2">
        <f t="shared" si="28"/>
        <v>0.6</v>
      </c>
      <c r="L439" s="2">
        <v>1</v>
      </c>
      <c r="M439" s="2">
        <v>4</v>
      </c>
      <c r="N439" s="2">
        <f t="shared" si="29"/>
        <v>0.2</v>
      </c>
      <c r="O439">
        <v>48.36</v>
      </c>
    </row>
    <row r="440" spans="1:15">
      <c r="A440" t="s">
        <v>7</v>
      </c>
      <c r="B440">
        <v>3146</v>
      </c>
      <c r="C440" t="s">
        <v>27</v>
      </c>
      <c r="D440" s="2">
        <v>20190208</v>
      </c>
      <c r="E440" s="2">
        <f t="shared" si="30"/>
        <v>404</v>
      </c>
      <c r="F440" s="2">
        <v>0</v>
      </c>
      <c r="G440" s="2">
        <v>10</v>
      </c>
      <c r="H440" s="2">
        <f t="shared" si="27"/>
        <v>0</v>
      </c>
      <c r="I440" s="2">
        <v>4</v>
      </c>
      <c r="J440" s="2">
        <v>1</v>
      </c>
      <c r="K440" s="2">
        <f t="shared" si="28"/>
        <v>0.8</v>
      </c>
      <c r="L440" s="2">
        <v>5</v>
      </c>
      <c r="M440" s="2">
        <v>0</v>
      </c>
      <c r="N440" s="2">
        <f t="shared" si="29"/>
        <v>1</v>
      </c>
      <c r="O440">
        <v>42.379999999999995</v>
      </c>
    </row>
    <row r="441" spans="1:15">
      <c r="A441" t="s">
        <v>8</v>
      </c>
      <c r="B441">
        <v>3151</v>
      </c>
      <c r="C441" t="s">
        <v>27</v>
      </c>
      <c r="D441" s="2">
        <v>20190208</v>
      </c>
      <c r="E441" s="2">
        <f t="shared" si="30"/>
        <v>404</v>
      </c>
      <c r="F441" s="2">
        <v>0</v>
      </c>
      <c r="G441" s="2">
        <v>10</v>
      </c>
      <c r="H441" s="2">
        <f t="shared" si="27"/>
        <v>0</v>
      </c>
      <c r="I441" s="2">
        <v>5</v>
      </c>
      <c r="J441" s="2">
        <v>0</v>
      </c>
      <c r="K441" s="2">
        <f t="shared" si="28"/>
        <v>1</v>
      </c>
      <c r="L441" s="2">
        <v>5</v>
      </c>
      <c r="M441" s="2">
        <v>0</v>
      </c>
      <c r="N441" s="2">
        <f t="shared" si="29"/>
        <v>1</v>
      </c>
      <c r="O441">
        <v>56.16</v>
      </c>
    </row>
    <row r="442" spans="1:15">
      <c r="A442" t="s">
        <v>9</v>
      </c>
      <c r="B442">
        <v>3153</v>
      </c>
      <c r="C442" t="s">
        <v>27</v>
      </c>
      <c r="D442" s="2">
        <v>20190208</v>
      </c>
      <c r="E442" s="2">
        <f t="shared" si="30"/>
        <v>404</v>
      </c>
      <c r="F442" s="2">
        <v>1</v>
      </c>
      <c r="G442" s="2">
        <v>9</v>
      </c>
      <c r="H442" s="2">
        <f t="shared" si="27"/>
        <v>0.1</v>
      </c>
      <c r="I442" s="2">
        <v>5</v>
      </c>
      <c r="J442" s="2">
        <v>0</v>
      </c>
      <c r="K442" s="2">
        <f t="shared" si="28"/>
        <v>1</v>
      </c>
      <c r="L442" s="2">
        <v>5</v>
      </c>
      <c r="M442" s="2">
        <v>0</v>
      </c>
      <c r="N442" s="2">
        <f t="shared" si="29"/>
        <v>1</v>
      </c>
      <c r="O442">
        <v>58.24</v>
      </c>
    </row>
    <row r="443" spans="1:15">
      <c r="A443" t="s">
        <v>10</v>
      </c>
      <c r="B443">
        <v>3145</v>
      </c>
      <c r="C443" t="s">
        <v>27</v>
      </c>
      <c r="D443" s="2">
        <v>20190208</v>
      </c>
      <c r="E443" s="2">
        <f t="shared" si="30"/>
        <v>404</v>
      </c>
      <c r="F443" s="2">
        <v>1</v>
      </c>
      <c r="G443" s="2">
        <v>9</v>
      </c>
      <c r="H443" s="2">
        <f t="shared" si="27"/>
        <v>0.1</v>
      </c>
      <c r="I443" s="2">
        <v>3</v>
      </c>
      <c r="J443" s="2">
        <v>2</v>
      </c>
      <c r="K443" s="2">
        <f t="shared" si="28"/>
        <v>0.6</v>
      </c>
      <c r="L443" s="2">
        <v>1</v>
      </c>
      <c r="M443" s="2">
        <v>4</v>
      </c>
      <c r="N443" s="2">
        <f t="shared" si="29"/>
        <v>0.2</v>
      </c>
      <c r="O443">
        <v>44.720000000000006</v>
      </c>
    </row>
    <row r="444" spans="1:15">
      <c r="A444" t="s">
        <v>11</v>
      </c>
      <c r="B444">
        <v>3152</v>
      </c>
      <c r="C444" t="s">
        <v>27</v>
      </c>
      <c r="D444" s="2">
        <v>20190208</v>
      </c>
      <c r="E444" s="2">
        <f t="shared" si="30"/>
        <v>404</v>
      </c>
      <c r="F444" s="2">
        <v>1</v>
      </c>
      <c r="G444" s="2">
        <v>9</v>
      </c>
      <c r="H444" s="2">
        <f t="shared" si="27"/>
        <v>0.1</v>
      </c>
      <c r="I444" s="2">
        <v>1</v>
      </c>
      <c r="J444" s="2">
        <v>4</v>
      </c>
      <c r="K444" s="2">
        <f t="shared" si="28"/>
        <v>0.2</v>
      </c>
      <c r="L444" s="2">
        <v>4</v>
      </c>
      <c r="M444" s="2">
        <v>1</v>
      </c>
      <c r="N444" s="2">
        <f t="shared" si="29"/>
        <v>0.8</v>
      </c>
      <c r="O444">
        <v>36.92</v>
      </c>
    </row>
    <row r="445" spans="1:15">
      <c r="A445" t="s">
        <v>12</v>
      </c>
      <c r="B445">
        <v>3148</v>
      </c>
      <c r="C445" t="s">
        <v>27</v>
      </c>
      <c r="D445" s="2">
        <v>20190208</v>
      </c>
      <c r="E445" s="2">
        <f t="shared" si="30"/>
        <v>404</v>
      </c>
      <c r="F445" s="2">
        <v>0</v>
      </c>
      <c r="G445" s="2">
        <v>10</v>
      </c>
      <c r="H445" s="2">
        <f t="shared" si="27"/>
        <v>0</v>
      </c>
      <c r="I445" s="2">
        <v>5</v>
      </c>
      <c r="J445" s="2">
        <v>0</v>
      </c>
      <c r="K445" s="2">
        <f t="shared" si="28"/>
        <v>1</v>
      </c>
      <c r="L445" s="2">
        <v>4</v>
      </c>
      <c r="M445" s="2">
        <v>1</v>
      </c>
      <c r="N445" s="2">
        <f t="shared" si="29"/>
        <v>0.8</v>
      </c>
      <c r="O445">
        <v>44.2</v>
      </c>
    </row>
    <row r="446" spans="1:15">
      <c r="A446" s="2" t="s">
        <v>13</v>
      </c>
      <c r="B446" s="2">
        <v>3165</v>
      </c>
      <c r="C446" s="2" t="s">
        <v>28</v>
      </c>
      <c r="D446" s="2">
        <v>20190208</v>
      </c>
      <c r="E446" s="2">
        <f t="shared" si="30"/>
        <v>404</v>
      </c>
      <c r="F446" s="2">
        <v>0</v>
      </c>
      <c r="G446" s="2">
        <v>10</v>
      </c>
      <c r="H446" s="2">
        <f t="shared" si="27"/>
        <v>0</v>
      </c>
      <c r="I446" s="2">
        <v>0</v>
      </c>
      <c r="J446" s="2">
        <v>5</v>
      </c>
      <c r="K446" s="2">
        <f t="shared" si="28"/>
        <v>0</v>
      </c>
      <c r="L446" s="2">
        <v>0</v>
      </c>
      <c r="M446" s="2">
        <v>5</v>
      </c>
      <c r="N446" s="2">
        <f t="shared" si="29"/>
        <v>0</v>
      </c>
      <c r="O446" s="2">
        <v>50.44</v>
      </c>
    </row>
    <row r="447" spans="1:15">
      <c r="A447" s="2" t="s">
        <v>14</v>
      </c>
      <c r="B447" s="2">
        <v>3159</v>
      </c>
      <c r="C447" s="2" t="s">
        <v>28</v>
      </c>
      <c r="D447" s="2">
        <v>20190208</v>
      </c>
      <c r="E447" s="2">
        <f t="shared" si="30"/>
        <v>404</v>
      </c>
      <c r="F447" s="2">
        <v>0</v>
      </c>
      <c r="G447" s="2">
        <v>10</v>
      </c>
      <c r="H447" s="2">
        <f t="shared" si="27"/>
        <v>0</v>
      </c>
      <c r="I447" s="2">
        <v>0</v>
      </c>
      <c r="J447" s="2">
        <v>5</v>
      </c>
      <c r="K447" s="2">
        <f t="shared" si="28"/>
        <v>0</v>
      </c>
      <c r="L447" s="2">
        <v>0</v>
      </c>
      <c r="M447" s="2">
        <v>5</v>
      </c>
      <c r="N447" s="2">
        <f t="shared" si="29"/>
        <v>0</v>
      </c>
      <c r="O447" s="2">
        <v>52.52</v>
      </c>
    </row>
    <row r="448" spans="1:15">
      <c r="A448" s="2" t="s">
        <v>15</v>
      </c>
      <c r="B448" s="2">
        <v>3166</v>
      </c>
      <c r="C448" s="2" t="s">
        <v>28</v>
      </c>
      <c r="D448" s="2">
        <v>20190208</v>
      </c>
      <c r="E448" s="2">
        <f t="shared" si="30"/>
        <v>404</v>
      </c>
      <c r="F448" s="2">
        <v>0</v>
      </c>
      <c r="G448" s="2">
        <v>10</v>
      </c>
      <c r="H448" s="2">
        <f t="shared" si="27"/>
        <v>0</v>
      </c>
      <c r="I448" s="2">
        <v>1</v>
      </c>
      <c r="J448" s="2">
        <v>4</v>
      </c>
      <c r="K448" s="2">
        <f t="shared" si="28"/>
        <v>0.2</v>
      </c>
      <c r="L448" s="2">
        <v>0</v>
      </c>
      <c r="M448" s="2">
        <v>5</v>
      </c>
      <c r="N448" s="2">
        <f t="shared" si="29"/>
        <v>0</v>
      </c>
      <c r="O448" s="2">
        <v>55.64</v>
      </c>
    </row>
    <row r="449" spans="1:15">
      <c r="A449" s="2" t="s">
        <v>16</v>
      </c>
      <c r="B449" s="2">
        <v>3149</v>
      </c>
      <c r="C449" s="2" t="s">
        <v>28</v>
      </c>
      <c r="D449" s="2">
        <v>20190208</v>
      </c>
      <c r="E449" s="2">
        <f t="shared" si="30"/>
        <v>404</v>
      </c>
      <c r="F449" s="2">
        <v>1</v>
      </c>
      <c r="G449" s="2">
        <v>9</v>
      </c>
      <c r="H449" s="2">
        <f t="shared" si="27"/>
        <v>0.1</v>
      </c>
      <c r="I449" s="2">
        <v>1</v>
      </c>
      <c r="J449" s="2">
        <v>4</v>
      </c>
      <c r="K449" s="2">
        <f t="shared" si="28"/>
        <v>0.2</v>
      </c>
      <c r="L449" s="2">
        <v>3</v>
      </c>
      <c r="M449" s="2">
        <v>1</v>
      </c>
      <c r="N449" s="2">
        <f t="shared" si="29"/>
        <v>0.75</v>
      </c>
      <c r="O449" s="2">
        <v>45.5</v>
      </c>
    </row>
    <row r="450" spans="1:15">
      <c r="A450" s="2" t="s">
        <v>17</v>
      </c>
      <c r="B450" s="2">
        <v>3162</v>
      </c>
      <c r="C450" s="2" t="s">
        <v>28</v>
      </c>
      <c r="D450" s="2">
        <v>20190208</v>
      </c>
      <c r="E450" s="2">
        <f t="shared" si="30"/>
        <v>404</v>
      </c>
      <c r="F450" s="2">
        <v>0</v>
      </c>
      <c r="G450" s="2">
        <v>10</v>
      </c>
      <c r="H450" s="2">
        <f t="shared" si="27"/>
        <v>0</v>
      </c>
      <c r="I450" s="2">
        <v>0</v>
      </c>
      <c r="J450" s="2">
        <v>6</v>
      </c>
      <c r="K450" s="2">
        <f t="shared" si="28"/>
        <v>0</v>
      </c>
      <c r="L450" s="2">
        <v>0</v>
      </c>
      <c r="M450" s="2">
        <v>4</v>
      </c>
      <c r="N450" s="2">
        <f t="shared" si="29"/>
        <v>0</v>
      </c>
      <c r="O450" s="2">
        <v>50.96</v>
      </c>
    </row>
    <row r="451" spans="1:15">
      <c r="A451" s="2" t="s">
        <v>18</v>
      </c>
      <c r="B451" s="2">
        <v>3155</v>
      </c>
      <c r="C451" s="2" t="s">
        <v>28</v>
      </c>
      <c r="D451" s="2">
        <v>20190208</v>
      </c>
      <c r="E451" s="2">
        <f t="shared" si="30"/>
        <v>404</v>
      </c>
      <c r="F451" s="2">
        <v>0</v>
      </c>
      <c r="G451" s="2">
        <v>10</v>
      </c>
      <c r="H451" s="2">
        <f t="shared" si="27"/>
        <v>0</v>
      </c>
      <c r="I451" s="2">
        <v>0</v>
      </c>
      <c r="J451" s="2">
        <v>5</v>
      </c>
      <c r="K451" s="2">
        <f t="shared" si="28"/>
        <v>0</v>
      </c>
      <c r="L451" s="2">
        <v>0</v>
      </c>
      <c r="M451" s="2">
        <v>5</v>
      </c>
      <c r="N451" s="2">
        <f t="shared" si="29"/>
        <v>0</v>
      </c>
      <c r="O451" s="2">
        <v>51.22</v>
      </c>
    </row>
    <row r="452" spans="1:15">
      <c r="A452" s="2" t="s">
        <v>19</v>
      </c>
      <c r="B452" s="2">
        <v>3157</v>
      </c>
      <c r="C452" s="2" t="s">
        <v>28</v>
      </c>
      <c r="D452" s="2">
        <v>20190208</v>
      </c>
      <c r="E452" s="2">
        <f t="shared" si="30"/>
        <v>404</v>
      </c>
      <c r="F452" s="2">
        <v>0</v>
      </c>
      <c r="G452" s="2">
        <v>10</v>
      </c>
      <c r="H452" s="2">
        <f t="shared" si="27"/>
        <v>0</v>
      </c>
      <c r="I452" s="2">
        <v>0</v>
      </c>
      <c r="J452" s="2">
        <v>5</v>
      </c>
      <c r="K452" s="2">
        <f t="shared" si="28"/>
        <v>0</v>
      </c>
      <c r="L452" s="2">
        <v>0</v>
      </c>
      <c r="M452" s="2">
        <v>5</v>
      </c>
      <c r="N452" s="2">
        <f t="shared" si="29"/>
        <v>0</v>
      </c>
      <c r="O452" s="2">
        <v>51.220000000000006</v>
      </c>
    </row>
    <row r="453" spans="1:15">
      <c r="A453" s="2" t="s">
        <v>20</v>
      </c>
      <c r="B453" s="2">
        <v>3160</v>
      </c>
      <c r="C453" s="2" t="s">
        <v>28</v>
      </c>
      <c r="D453" s="2">
        <v>20190208</v>
      </c>
      <c r="E453" s="2">
        <f t="shared" si="30"/>
        <v>404</v>
      </c>
      <c r="F453" s="2">
        <v>0</v>
      </c>
      <c r="G453" s="2">
        <v>10</v>
      </c>
      <c r="H453" s="2">
        <f t="shared" si="27"/>
        <v>0</v>
      </c>
      <c r="I453" s="2">
        <v>2</v>
      </c>
      <c r="J453" s="2">
        <v>3</v>
      </c>
      <c r="K453" s="2">
        <f t="shared" si="28"/>
        <v>0.4</v>
      </c>
      <c r="L453" s="2">
        <v>0</v>
      </c>
      <c r="M453" s="2">
        <v>5</v>
      </c>
      <c r="N453" s="2">
        <f t="shared" si="29"/>
        <v>0</v>
      </c>
      <c r="O453" s="2">
        <v>48.620000000000005</v>
      </c>
    </row>
    <row r="454" spans="1:15">
      <c r="A454" s="2" t="s">
        <v>21</v>
      </c>
      <c r="B454" s="2">
        <v>3163</v>
      </c>
      <c r="C454" s="2" t="s">
        <v>28</v>
      </c>
      <c r="D454" s="2">
        <v>20190208</v>
      </c>
      <c r="E454" s="2">
        <f t="shared" si="30"/>
        <v>404</v>
      </c>
      <c r="F454" s="2">
        <v>0</v>
      </c>
      <c r="G454" s="2">
        <v>9</v>
      </c>
      <c r="H454" s="2">
        <f t="shared" si="27"/>
        <v>0</v>
      </c>
      <c r="I454" s="2">
        <v>0</v>
      </c>
      <c r="J454" s="2">
        <v>5</v>
      </c>
      <c r="K454" s="2">
        <f t="shared" si="28"/>
        <v>0</v>
      </c>
      <c r="L454" s="2">
        <v>0</v>
      </c>
      <c r="M454" s="2">
        <v>5</v>
      </c>
      <c r="N454" s="2">
        <f t="shared" si="29"/>
        <v>0</v>
      </c>
      <c r="O454" s="2">
        <v>44.980000000000004</v>
      </c>
    </row>
    <row r="455" spans="1:15">
      <c r="A455" s="2" t="s">
        <v>22</v>
      </c>
      <c r="B455" s="2">
        <v>3164</v>
      </c>
      <c r="C455" s="2" t="s">
        <v>28</v>
      </c>
      <c r="D455" s="2">
        <v>20190208</v>
      </c>
      <c r="E455" s="2">
        <f t="shared" si="30"/>
        <v>404</v>
      </c>
      <c r="F455" s="2">
        <v>0</v>
      </c>
      <c r="G455" s="2">
        <v>11</v>
      </c>
      <c r="H455" s="2">
        <f t="shared" si="27"/>
        <v>0</v>
      </c>
      <c r="I455" s="2">
        <v>0</v>
      </c>
      <c r="J455" s="2">
        <v>5</v>
      </c>
      <c r="K455" s="2">
        <f t="shared" si="28"/>
        <v>0</v>
      </c>
      <c r="L455" s="2">
        <v>0</v>
      </c>
      <c r="M455" s="2">
        <v>5</v>
      </c>
      <c r="N455" s="2">
        <f t="shared" si="29"/>
        <v>0</v>
      </c>
      <c r="O455" s="2">
        <v>43.42</v>
      </c>
    </row>
    <row r="456" spans="1:15">
      <c r="A456" s="2" t="s">
        <v>23</v>
      </c>
      <c r="B456" s="2">
        <v>3150</v>
      </c>
      <c r="C456" s="2" t="s">
        <v>28</v>
      </c>
      <c r="D456" s="2">
        <v>20190208</v>
      </c>
      <c r="E456" s="2">
        <f t="shared" si="30"/>
        <v>404</v>
      </c>
      <c r="F456" s="2">
        <v>0</v>
      </c>
      <c r="G456" s="2">
        <v>10</v>
      </c>
      <c r="H456" s="2">
        <f t="shared" si="27"/>
        <v>0</v>
      </c>
      <c r="I456" s="2">
        <v>0</v>
      </c>
      <c r="J456" s="2">
        <v>5</v>
      </c>
      <c r="K456" s="2">
        <f t="shared" si="28"/>
        <v>0</v>
      </c>
      <c r="L456" s="2">
        <v>0</v>
      </c>
      <c r="M456" s="2">
        <v>5</v>
      </c>
      <c r="N456" s="2">
        <f t="shared" si="29"/>
        <v>0</v>
      </c>
      <c r="O456" s="2">
        <v>39.78</v>
      </c>
    </row>
    <row r="457" spans="1:15">
      <c r="A457" s="2" t="s">
        <v>24</v>
      </c>
      <c r="B457" s="2">
        <v>3158</v>
      </c>
      <c r="C457" s="2" t="s">
        <v>28</v>
      </c>
      <c r="D457" s="2">
        <v>20190208</v>
      </c>
      <c r="E457" s="2">
        <f t="shared" si="30"/>
        <v>404</v>
      </c>
      <c r="F457" s="2">
        <v>0</v>
      </c>
      <c r="G457" s="2">
        <v>9</v>
      </c>
      <c r="H457" s="2">
        <f t="shared" si="27"/>
        <v>0</v>
      </c>
      <c r="I457" s="2">
        <v>0</v>
      </c>
      <c r="J457" s="2">
        <v>5</v>
      </c>
      <c r="K457" s="2">
        <f t="shared" si="28"/>
        <v>0</v>
      </c>
      <c r="L457" s="2">
        <v>0</v>
      </c>
      <c r="M457" s="2">
        <v>5</v>
      </c>
      <c r="N457" s="2">
        <f t="shared" si="29"/>
        <v>0</v>
      </c>
      <c r="O457" s="2">
        <v>33.800000000000004</v>
      </c>
    </row>
    <row r="458" spans="1:15">
      <c r="A458" t="s">
        <v>1</v>
      </c>
      <c r="B458">
        <v>3161</v>
      </c>
      <c r="C458" t="s">
        <v>27</v>
      </c>
      <c r="D458" s="2">
        <v>20190226</v>
      </c>
      <c r="E458" s="2">
        <f>365+57</f>
        <v>422</v>
      </c>
      <c r="F458" s="2">
        <v>0</v>
      </c>
      <c r="G458" s="2">
        <v>10</v>
      </c>
      <c r="H458" s="2">
        <f t="shared" ref="H458:H481" si="31">F458/(F458+G458)</f>
        <v>0</v>
      </c>
      <c r="I458" s="2">
        <v>5</v>
      </c>
      <c r="J458" s="2">
        <v>0</v>
      </c>
      <c r="K458" s="2">
        <f t="shared" ref="K458:K481" si="32">I458/(I458+J458)</f>
        <v>1</v>
      </c>
      <c r="L458" s="2">
        <v>5</v>
      </c>
      <c r="M458" s="2">
        <v>0</v>
      </c>
      <c r="N458" s="2">
        <f t="shared" ref="N458:N481" si="33">L458/(L458+M458)</f>
        <v>1</v>
      </c>
      <c r="O458">
        <v>48.879999999999995</v>
      </c>
    </row>
    <row r="459" spans="1:15">
      <c r="A459" t="s">
        <v>2</v>
      </c>
      <c r="B459">
        <v>3147</v>
      </c>
      <c r="C459" t="s">
        <v>27</v>
      </c>
      <c r="D459" s="2">
        <v>20190226</v>
      </c>
      <c r="E459" s="2">
        <f t="shared" ref="E459:E481" si="34">365+57</f>
        <v>422</v>
      </c>
      <c r="F459" s="2">
        <v>1</v>
      </c>
      <c r="G459" s="2">
        <v>9</v>
      </c>
      <c r="H459" s="2">
        <f t="shared" si="31"/>
        <v>0.1</v>
      </c>
      <c r="I459" s="2">
        <v>5</v>
      </c>
      <c r="J459" s="2">
        <v>0</v>
      </c>
      <c r="K459" s="2">
        <f t="shared" si="32"/>
        <v>1</v>
      </c>
      <c r="L459" s="2">
        <v>5</v>
      </c>
      <c r="M459" s="2">
        <v>0</v>
      </c>
      <c r="N459" s="2">
        <f t="shared" si="33"/>
        <v>1</v>
      </c>
      <c r="O459">
        <v>51.480000000000004</v>
      </c>
    </row>
    <row r="460" spans="1:15">
      <c r="A460" t="s">
        <v>3</v>
      </c>
      <c r="B460">
        <v>3144</v>
      </c>
      <c r="C460" t="s">
        <v>27</v>
      </c>
      <c r="D460" s="2">
        <v>20190226</v>
      </c>
      <c r="E460" s="2">
        <f t="shared" si="34"/>
        <v>422</v>
      </c>
      <c r="F460" s="2">
        <v>1</v>
      </c>
      <c r="G460" s="2">
        <v>2</v>
      </c>
      <c r="H460" s="2">
        <f t="shared" si="31"/>
        <v>0.33333333333333331</v>
      </c>
      <c r="I460" s="2">
        <v>5</v>
      </c>
      <c r="J460" s="2">
        <v>0</v>
      </c>
      <c r="K460" s="2">
        <f t="shared" si="32"/>
        <v>1</v>
      </c>
      <c r="L460" s="2">
        <v>4</v>
      </c>
      <c r="M460" s="2">
        <v>1</v>
      </c>
      <c r="N460" s="2">
        <f t="shared" si="33"/>
        <v>0.8</v>
      </c>
      <c r="O460">
        <v>48.620000000000005</v>
      </c>
    </row>
    <row r="461" spans="1:15">
      <c r="A461" t="s">
        <v>4</v>
      </c>
      <c r="B461">
        <v>3156</v>
      </c>
      <c r="C461" t="s">
        <v>27</v>
      </c>
      <c r="D461" s="2">
        <v>20190226</v>
      </c>
      <c r="E461" s="2">
        <f t="shared" si="34"/>
        <v>422</v>
      </c>
      <c r="F461" s="2">
        <v>0</v>
      </c>
      <c r="G461" s="2">
        <v>10</v>
      </c>
      <c r="H461" s="2">
        <f t="shared" si="31"/>
        <v>0</v>
      </c>
      <c r="I461" s="2">
        <v>2</v>
      </c>
      <c r="J461" s="2">
        <v>3</v>
      </c>
      <c r="K461" s="2">
        <f t="shared" si="32"/>
        <v>0.4</v>
      </c>
      <c r="L461" s="2">
        <v>2</v>
      </c>
      <c r="M461" s="2">
        <v>3</v>
      </c>
      <c r="N461" s="2">
        <f t="shared" si="33"/>
        <v>0.4</v>
      </c>
      <c r="O461">
        <v>49.14</v>
      </c>
    </row>
    <row r="462" spans="1:15">
      <c r="A462" t="s">
        <v>5</v>
      </c>
      <c r="B462">
        <v>3154</v>
      </c>
      <c r="C462" t="s">
        <v>27</v>
      </c>
      <c r="D462" s="2">
        <v>20190226</v>
      </c>
      <c r="E462" s="2">
        <f t="shared" si="34"/>
        <v>422</v>
      </c>
      <c r="F462" s="2">
        <v>1</v>
      </c>
      <c r="G462" s="2">
        <v>9</v>
      </c>
      <c r="H462" s="2">
        <f t="shared" si="31"/>
        <v>0.1</v>
      </c>
      <c r="I462" s="2">
        <v>5</v>
      </c>
      <c r="J462" s="2">
        <v>0</v>
      </c>
      <c r="K462" s="2">
        <f t="shared" si="32"/>
        <v>1</v>
      </c>
      <c r="L462" s="2">
        <v>5</v>
      </c>
      <c r="M462" s="2">
        <v>0</v>
      </c>
      <c r="N462" s="2">
        <f t="shared" si="33"/>
        <v>1</v>
      </c>
      <c r="O462">
        <v>50.18</v>
      </c>
    </row>
    <row r="463" spans="1:15">
      <c r="A463" t="s">
        <v>6</v>
      </c>
      <c r="B463">
        <v>3143</v>
      </c>
      <c r="C463" t="s">
        <v>27</v>
      </c>
      <c r="D463" s="2">
        <v>20190226</v>
      </c>
      <c r="E463" s="2">
        <f t="shared" si="34"/>
        <v>422</v>
      </c>
      <c r="F463" s="2">
        <v>1</v>
      </c>
      <c r="G463" s="2">
        <v>9</v>
      </c>
      <c r="H463" s="2">
        <f t="shared" si="31"/>
        <v>0.1</v>
      </c>
      <c r="I463" s="2">
        <v>2</v>
      </c>
      <c r="J463" s="2">
        <v>3</v>
      </c>
      <c r="K463" s="2">
        <f t="shared" si="32"/>
        <v>0.4</v>
      </c>
      <c r="L463" s="2">
        <v>1</v>
      </c>
      <c r="M463" s="2">
        <v>4</v>
      </c>
      <c r="N463" s="2">
        <f t="shared" si="33"/>
        <v>0.2</v>
      </c>
      <c r="O463">
        <v>48.36</v>
      </c>
    </row>
    <row r="464" spans="1:15">
      <c r="A464" t="s">
        <v>7</v>
      </c>
      <c r="B464">
        <v>3146</v>
      </c>
      <c r="C464" t="s">
        <v>27</v>
      </c>
      <c r="D464" s="2">
        <v>20190226</v>
      </c>
      <c r="E464" s="2">
        <f t="shared" si="34"/>
        <v>422</v>
      </c>
      <c r="F464" s="2">
        <v>0</v>
      </c>
      <c r="G464" s="2">
        <v>10</v>
      </c>
      <c r="H464" s="2">
        <f t="shared" si="31"/>
        <v>0</v>
      </c>
      <c r="I464" s="2">
        <v>4</v>
      </c>
      <c r="J464" s="2">
        <v>1</v>
      </c>
      <c r="K464" s="2">
        <f t="shared" si="32"/>
        <v>0.8</v>
      </c>
      <c r="L464" s="2">
        <v>5</v>
      </c>
      <c r="M464" s="2">
        <v>0</v>
      </c>
      <c r="N464" s="2">
        <f t="shared" si="33"/>
        <v>1</v>
      </c>
      <c r="O464">
        <v>42.379999999999995</v>
      </c>
    </row>
    <row r="465" spans="1:15">
      <c r="A465" t="s">
        <v>8</v>
      </c>
      <c r="B465">
        <v>3151</v>
      </c>
      <c r="C465" t="s">
        <v>27</v>
      </c>
      <c r="D465" s="2">
        <v>20190226</v>
      </c>
      <c r="E465" s="2">
        <f t="shared" si="34"/>
        <v>422</v>
      </c>
      <c r="F465" s="2">
        <v>0</v>
      </c>
      <c r="G465" s="2">
        <v>10</v>
      </c>
      <c r="H465" s="2">
        <f t="shared" si="31"/>
        <v>0</v>
      </c>
      <c r="I465" s="2">
        <v>5</v>
      </c>
      <c r="J465" s="2">
        <v>0</v>
      </c>
      <c r="K465" s="2">
        <f t="shared" si="32"/>
        <v>1</v>
      </c>
      <c r="L465" s="2">
        <v>5</v>
      </c>
      <c r="M465" s="2">
        <v>0</v>
      </c>
      <c r="N465" s="2">
        <f t="shared" si="33"/>
        <v>1</v>
      </c>
      <c r="O465">
        <v>56.16</v>
      </c>
    </row>
    <row r="466" spans="1:15">
      <c r="A466" t="s">
        <v>9</v>
      </c>
      <c r="B466">
        <v>3153</v>
      </c>
      <c r="C466" t="s">
        <v>27</v>
      </c>
      <c r="D466" s="2">
        <v>20190226</v>
      </c>
      <c r="E466" s="2">
        <f t="shared" si="34"/>
        <v>422</v>
      </c>
      <c r="F466" s="2">
        <v>1</v>
      </c>
      <c r="G466" s="2">
        <v>9</v>
      </c>
      <c r="H466" s="2">
        <f t="shared" si="31"/>
        <v>0.1</v>
      </c>
      <c r="I466" s="2">
        <v>5</v>
      </c>
      <c r="J466" s="2">
        <v>0</v>
      </c>
      <c r="K466" s="2">
        <f t="shared" si="32"/>
        <v>1</v>
      </c>
      <c r="L466" s="2">
        <v>5</v>
      </c>
      <c r="M466" s="2">
        <v>0</v>
      </c>
      <c r="N466" s="2">
        <f t="shared" si="33"/>
        <v>1</v>
      </c>
      <c r="O466">
        <v>58.24</v>
      </c>
    </row>
    <row r="467" spans="1:15">
      <c r="A467" t="s">
        <v>10</v>
      </c>
      <c r="B467">
        <v>3145</v>
      </c>
      <c r="C467" t="s">
        <v>27</v>
      </c>
      <c r="D467" s="2">
        <v>20190226</v>
      </c>
      <c r="E467" s="2">
        <f t="shared" si="34"/>
        <v>422</v>
      </c>
      <c r="F467" s="2">
        <v>1</v>
      </c>
      <c r="G467" s="2">
        <v>9</v>
      </c>
      <c r="H467" s="2">
        <f t="shared" si="31"/>
        <v>0.1</v>
      </c>
      <c r="I467" s="2">
        <v>1</v>
      </c>
      <c r="J467" s="2">
        <v>4</v>
      </c>
      <c r="K467" s="2">
        <f t="shared" si="32"/>
        <v>0.2</v>
      </c>
      <c r="L467" s="2">
        <v>1</v>
      </c>
      <c r="M467" s="2">
        <v>4</v>
      </c>
      <c r="N467" s="2">
        <f t="shared" si="33"/>
        <v>0.2</v>
      </c>
      <c r="O467">
        <v>44.720000000000006</v>
      </c>
    </row>
    <row r="468" spans="1:15">
      <c r="A468" t="s">
        <v>11</v>
      </c>
      <c r="B468">
        <v>3152</v>
      </c>
      <c r="C468" t="s">
        <v>27</v>
      </c>
      <c r="D468" s="2">
        <v>20190226</v>
      </c>
      <c r="E468" s="2">
        <f t="shared" si="34"/>
        <v>422</v>
      </c>
      <c r="F468" s="2">
        <v>0</v>
      </c>
      <c r="G468" s="2">
        <v>10</v>
      </c>
      <c r="H468" s="2">
        <f t="shared" si="31"/>
        <v>0</v>
      </c>
      <c r="I468" s="2">
        <v>0</v>
      </c>
      <c r="J468" s="2">
        <v>5</v>
      </c>
      <c r="K468" s="2">
        <f t="shared" si="32"/>
        <v>0</v>
      </c>
      <c r="L468" s="2">
        <v>4</v>
      </c>
      <c r="M468" s="2">
        <v>1</v>
      </c>
      <c r="N468" s="2">
        <f t="shared" si="33"/>
        <v>0.8</v>
      </c>
      <c r="O468">
        <v>36.92</v>
      </c>
    </row>
    <row r="469" spans="1:15">
      <c r="A469" t="s">
        <v>12</v>
      </c>
      <c r="B469">
        <v>3148</v>
      </c>
      <c r="C469" t="s">
        <v>27</v>
      </c>
      <c r="D469" s="2">
        <v>20190226</v>
      </c>
      <c r="E469" s="2">
        <f t="shared" si="34"/>
        <v>422</v>
      </c>
      <c r="F469" s="2">
        <v>0</v>
      </c>
      <c r="G469" s="2">
        <v>10</v>
      </c>
      <c r="H469" s="2">
        <f t="shared" si="31"/>
        <v>0</v>
      </c>
      <c r="I469" s="2">
        <v>3</v>
      </c>
      <c r="J469" s="2">
        <v>2</v>
      </c>
      <c r="K469" s="2">
        <f t="shared" si="32"/>
        <v>0.6</v>
      </c>
      <c r="L469" s="2">
        <v>1</v>
      </c>
      <c r="M469" s="2">
        <v>4</v>
      </c>
      <c r="N469" s="2">
        <f t="shared" si="33"/>
        <v>0.2</v>
      </c>
      <c r="O469">
        <v>44.2</v>
      </c>
    </row>
    <row r="470" spans="1:15">
      <c r="A470" s="2" t="s">
        <v>13</v>
      </c>
      <c r="B470" s="2">
        <v>3165</v>
      </c>
      <c r="C470" s="2" t="s">
        <v>28</v>
      </c>
      <c r="D470" s="2">
        <v>20190226</v>
      </c>
      <c r="E470" s="2">
        <f t="shared" si="34"/>
        <v>422</v>
      </c>
      <c r="F470" s="2">
        <v>0</v>
      </c>
      <c r="G470" s="2">
        <v>10</v>
      </c>
      <c r="H470" s="2">
        <f t="shared" si="31"/>
        <v>0</v>
      </c>
      <c r="I470" s="2">
        <v>0</v>
      </c>
      <c r="J470" s="2">
        <v>5</v>
      </c>
      <c r="K470" s="2">
        <f t="shared" si="32"/>
        <v>0</v>
      </c>
      <c r="L470" s="2">
        <v>0</v>
      </c>
      <c r="M470" s="2">
        <v>5</v>
      </c>
      <c r="N470" s="2">
        <f t="shared" si="33"/>
        <v>0</v>
      </c>
      <c r="O470" s="2">
        <v>50.44</v>
      </c>
    </row>
    <row r="471" spans="1:15">
      <c r="A471" s="2" t="s">
        <v>14</v>
      </c>
      <c r="B471" s="2">
        <v>3159</v>
      </c>
      <c r="C471" s="2" t="s">
        <v>28</v>
      </c>
      <c r="D471" s="2">
        <v>20190226</v>
      </c>
      <c r="E471" s="2">
        <f t="shared" si="34"/>
        <v>422</v>
      </c>
      <c r="F471" s="2">
        <v>0</v>
      </c>
      <c r="G471" s="2">
        <v>10</v>
      </c>
      <c r="H471" s="2">
        <f t="shared" si="31"/>
        <v>0</v>
      </c>
      <c r="I471" s="2">
        <v>0</v>
      </c>
      <c r="J471" s="2">
        <v>5</v>
      </c>
      <c r="K471" s="2">
        <f t="shared" si="32"/>
        <v>0</v>
      </c>
      <c r="L471" s="2">
        <v>0</v>
      </c>
      <c r="M471" s="2">
        <v>5</v>
      </c>
      <c r="N471" s="2">
        <f t="shared" si="33"/>
        <v>0</v>
      </c>
      <c r="O471" s="2">
        <v>52.52</v>
      </c>
    </row>
    <row r="472" spans="1:15">
      <c r="A472" s="2" t="s">
        <v>15</v>
      </c>
      <c r="B472" s="2">
        <v>3166</v>
      </c>
      <c r="C472" s="2" t="s">
        <v>28</v>
      </c>
      <c r="D472" s="2">
        <v>20190226</v>
      </c>
      <c r="E472" s="2">
        <f t="shared" si="34"/>
        <v>422</v>
      </c>
      <c r="F472" s="2">
        <v>0</v>
      </c>
      <c r="G472" s="2">
        <v>10</v>
      </c>
      <c r="H472" s="2">
        <f t="shared" si="31"/>
        <v>0</v>
      </c>
      <c r="I472" s="2">
        <v>1</v>
      </c>
      <c r="J472" s="2">
        <v>4</v>
      </c>
      <c r="K472" s="2">
        <f t="shared" si="32"/>
        <v>0.2</v>
      </c>
      <c r="L472" s="2">
        <v>0</v>
      </c>
      <c r="M472" s="2">
        <v>5</v>
      </c>
      <c r="N472" s="2">
        <f t="shared" si="33"/>
        <v>0</v>
      </c>
      <c r="O472" s="2">
        <v>55.64</v>
      </c>
    </row>
    <row r="473" spans="1:15">
      <c r="A473" s="2" t="s">
        <v>16</v>
      </c>
      <c r="B473" s="2">
        <v>3149</v>
      </c>
      <c r="C473" s="2" t="s">
        <v>28</v>
      </c>
      <c r="D473" s="2">
        <v>20190226</v>
      </c>
      <c r="E473" s="2">
        <f t="shared" si="34"/>
        <v>422</v>
      </c>
      <c r="F473" s="2">
        <v>0</v>
      </c>
      <c r="G473" s="2">
        <v>10</v>
      </c>
      <c r="H473" s="2">
        <f t="shared" si="31"/>
        <v>0</v>
      </c>
      <c r="I473" s="2">
        <v>1</v>
      </c>
      <c r="J473" s="2">
        <v>4</v>
      </c>
      <c r="K473" s="2">
        <f t="shared" si="32"/>
        <v>0.2</v>
      </c>
      <c r="L473" s="2">
        <v>2</v>
      </c>
      <c r="M473" s="2">
        <v>2</v>
      </c>
      <c r="N473" s="2">
        <f t="shared" si="33"/>
        <v>0.5</v>
      </c>
      <c r="O473" s="2">
        <v>45.5</v>
      </c>
    </row>
    <row r="474" spans="1:15">
      <c r="A474" s="2" t="s">
        <v>17</v>
      </c>
      <c r="B474" s="2">
        <v>3162</v>
      </c>
      <c r="C474" s="2" t="s">
        <v>28</v>
      </c>
      <c r="D474" s="2">
        <v>20190226</v>
      </c>
      <c r="E474" s="2">
        <f t="shared" si="34"/>
        <v>422</v>
      </c>
      <c r="F474" s="2">
        <v>0</v>
      </c>
      <c r="G474" s="2">
        <v>10</v>
      </c>
      <c r="H474" s="2">
        <f t="shared" si="31"/>
        <v>0</v>
      </c>
      <c r="I474" s="2">
        <v>0</v>
      </c>
      <c r="J474" s="2">
        <v>6</v>
      </c>
      <c r="K474" s="2">
        <f t="shared" si="32"/>
        <v>0</v>
      </c>
      <c r="L474" s="2">
        <v>0</v>
      </c>
      <c r="M474" s="2">
        <v>4</v>
      </c>
      <c r="N474" s="2">
        <f t="shared" si="33"/>
        <v>0</v>
      </c>
      <c r="O474" s="2">
        <v>50.96</v>
      </c>
    </row>
    <row r="475" spans="1:15">
      <c r="A475" s="2" t="s">
        <v>18</v>
      </c>
      <c r="B475" s="2">
        <v>3155</v>
      </c>
      <c r="C475" s="2" t="s">
        <v>28</v>
      </c>
      <c r="D475" s="2">
        <v>20190226</v>
      </c>
      <c r="E475" s="2">
        <f t="shared" si="34"/>
        <v>422</v>
      </c>
      <c r="F475" s="2">
        <v>0</v>
      </c>
      <c r="G475" s="2">
        <v>10</v>
      </c>
      <c r="H475" s="2">
        <f t="shared" si="31"/>
        <v>0</v>
      </c>
      <c r="I475" s="2">
        <v>0</v>
      </c>
      <c r="J475" s="2">
        <v>5</v>
      </c>
      <c r="K475" s="2">
        <f t="shared" si="32"/>
        <v>0</v>
      </c>
      <c r="L475" s="2">
        <v>0</v>
      </c>
      <c r="M475" s="2">
        <v>5</v>
      </c>
      <c r="N475" s="2">
        <f t="shared" si="33"/>
        <v>0</v>
      </c>
      <c r="O475" s="2">
        <v>51.22</v>
      </c>
    </row>
    <row r="476" spans="1:15">
      <c r="A476" s="2" t="s">
        <v>19</v>
      </c>
      <c r="B476" s="2">
        <v>3157</v>
      </c>
      <c r="C476" s="2" t="s">
        <v>28</v>
      </c>
      <c r="D476" s="2">
        <v>20190226</v>
      </c>
      <c r="E476" s="2">
        <f t="shared" si="34"/>
        <v>422</v>
      </c>
      <c r="F476" s="2">
        <v>0</v>
      </c>
      <c r="G476" s="2">
        <v>10</v>
      </c>
      <c r="H476" s="2">
        <f t="shared" si="31"/>
        <v>0</v>
      </c>
      <c r="I476" s="2">
        <v>0</v>
      </c>
      <c r="J476" s="2">
        <v>5</v>
      </c>
      <c r="K476" s="2">
        <f t="shared" si="32"/>
        <v>0</v>
      </c>
      <c r="L476" s="2">
        <v>0</v>
      </c>
      <c r="M476" s="2">
        <v>5</v>
      </c>
      <c r="N476" s="2">
        <f t="shared" si="33"/>
        <v>0</v>
      </c>
      <c r="O476" s="2">
        <v>51.220000000000006</v>
      </c>
    </row>
    <row r="477" spans="1:15">
      <c r="A477" s="2" t="s">
        <v>20</v>
      </c>
      <c r="B477" s="2">
        <v>3160</v>
      </c>
      <c r="C477" s="2" t="s">
        <v>28</v>
      </c>
      <c r="D477" s="2">
        <v>20190226</v>
      </c>
      <c r="E477" s="2">
        <f t="shared" si="34"/>
        <v>422</v>
      </c>
      <c r="F477" s="2">
        <v>0</v>
      </c>
      <c r="G477" s="2">
        <v>10</v>
      </c>
      <c r="H477" s="2">
        <f t="shared" si="31"/>
        <v>0</v>
      </c>
      <c r="I477" s="2">
        <v>1</v>
      </c>
      <c r="J477" s="2">
        <v>4</v>
      </c>
      <c r="K477" s="2">
        <f t="shared" si="32"/>
        <v>0.2</v>
      </c>
      <c r="L477" s="2">
        <v>0</v>
      </c>
      <c r="M477" s="2">
        <v>5</v>
      </c>
      <c r="N477" s="2">
        <f t="shared" si="33"/>
        <v>0</v>
      </c>
      <c r="O477" s="2">
        <v>48.620000000000005</v>
      </c>
    </row>
    <row r="478" spans="1:15">
      <c r="A478" s="2" t="s">
        <v>21</v>
      </c>
      <c r="B478" s="2">
        <v>3163</v>
      </c>
      <c r="C478" s="2" t="s">
        <v>28</v>
      </c>
      <c r="D478" s="2">
        <v>20190226</v>
      </c>
      <c r="E478" s="2">
        <f t="shared" si="34"/>
        <v>422</v>
      </c>
      <c r="F478" s="2">
        <v>0</v>
      </c>
      <c r="G478" s="2">
        <v>9</v>
      </c>
      <c r="H478" s="2">
        <f t="shared" si="31"/>
        <v>0</v>
      </c>
      <c r="I478" s="2">
        <v>0</v>
      </c>
      <c r="J478" s="2">
        <v>5</v>
      </c>
      <c r="K478" s="2">
        <f t="shared" si="32"/>
        <v>0</v>
      </c>
      <c r="L478" s="2">
        <v>0</v>
      </c>
      <c r="M478" s="2">
        <v>5</v>
      </c>
      <c r="N478" s="2">
        <f t="shared" si="33"/>
        <v>0</v>
      </c>
      <c r="O478" s="2">
        <v>44.980000000000004</v>
      </c>
    </row>
    <row r="479" spans="1:15">
      <c r="A479" s="2" t="s">
        <v>22</v>
      </c>
      <c r="B479" s="2">
        <v>3164</v>
      </c>
      <c r="C479" s="2" t="s">
        <v>28</v>
      </c>
      <c r="D479" s="2">
        <v>20190226</v>
      </c>
      <c r="E479" s="2">
        <f t="shared" si="34"/>
        <v>422</v>
      </c>
      <c r="F479" s="2">
        <v>0</v>
      </c>
      <c r="G479" s="2">
        <v>11</v>
      </c>
      <c r="H479" s="2">
        <f t="shared" si="31"/>
        <v>0</v>
      </c>
      <c r="I479" s="2">
        <v>0</v>
      </c>
      <c r="J479" s="2">
        <v>5</v>
      </c>
      <c r="K479" s="2">
        <f t="shared" si="32"/>
        <v>0</v>
      </c>
      <c r="L479" s="2">
        <v>0</v>
      </c>
      <c r="M479" s="2">
        <v>5</v>
      </c>
      <c r="N479" s="2">
        <f t="shared" si="33"/>
        <v>0</v>
      </c>
      <c r="O479" s="2">
        <v>43.42</v>
      </c>
    </row>
    <row r="480" spans="1:15">
      <c r="A480" s="2" t="s">
        <v>23</v>
      </c>
      <c r="B480" s="2">
        <v>3150</v>
      </c>
      <c r="C480" s="2" t="s">
        <v>28</v>
      </c>
      <c r="D480" s="2">
        <v>20190226</v>
      </c>
      <c r="E480" s="2">
        <f t="shared" si="34"/>
        <v>422</v>
      </c>
      <c r="F480" s="2">
        <v>0</v>
      </c>
      <c r="G480" s="2">
        <v>10</v>
      </c>
      <c r="H480" s="2">
        <f t="shared" si="31"/>
        <v>0</v>
      </c>
      <c r="I480" s="2">
        <v>0</v>
      </c>
      <c r="J480" s="2">
        <v>5</v>
      </c>
      <c r="K480" s="2">
        <f t="shared" si="32"/>
        <v>0</v>
      </c>
      <c r="L480" s="2">
        <v>0</v>
      </c>
      <c r="M480" s="2">
        <v>5</v>
      </c>
      <c r="N480" s="2">
        <f t="shared" si="33"/>
        <v>0</v>
      </c>
      <c r="O480" s="2">
        <v>39.78</v>
      </c>
    </row>
    <row r="481" spans="1:15">
      <c r="A481" s="2" t="s">
        <v>24</v>
      </c>
      <c r="B481" s="2">
        <v>3158</v>
      </c>
      <c r="C481" s="2" t="s">
        <v>28</v>
      </c>
      <c r="D481" s="2">
        <v>20190226</v>
      </c>
      <c r="E481" s="2">
        <f t="shared" si="34"/>
        <v>422</v>
      </c>
      <c r="F481" s="2">
        <v>0</v>
      </c>
      <c r="G481" s="2">
        <v>9</v>
      </c>
      <c r="H481" s="2">
        <f t="shared" si="31"/>
        <v>0</v>
      </c>
      <c r="I481" s="2">
        <v>0</v>
      </c>
      <c r="J481" s="2">
        <v>5</v>
      </c>
      <c r="K481" s="2">
        <f t="shared" si="32"/>
        <v>0</v>
      </c>
      <c r="L481" s="2">
        <v>0</v>
      </c>
      <c r="M481" s="2">
        <v>5</v>
      </c>
      <c r="N481" s="2">
        <f t="shared" si="33"/>
        <v>0</v>
      </c>
      <c r="O481" s="2">
        <v>33.800000000000004</v>
      </c>
    </row>
    <row r="482" spans="1:15">
      <c r="A482" t="s">
        <v>1</v>
      </c>
      <c r="B482">
        <v>3161</v>
      </c>
      <c r="C482" t="s">
        <v>27</v>
      </c>
      <c r="D482" s="2">
        <v>20190312</v>
      </c>
      <c r="E482" s="2">
        <f>365+71</f>
        <v>436</v>
      </c>
      <c r="F482" s="2">
        <v>0</v>
      </c>
      <c r="G482" s="2">
        <v>10</v>
      </c>
      <c r="H482" s="2">
        <f t="shared" ref="H482:H505" si="35">F482/(F482+G482)</f>
        <v>0</v>
      </c>
      <c r="I482" s="2">
        <v>5</v>
      </c>
      <c r="J482" s="2">
        <v>0</v>
      </c>
      <c r="K482" s="2">
        <f t="shared" ref="K482:K505" si="36">I482/(I482+J482)</f>
        <v>1</v>
      </c>
      <c r="L482" s="2">
        <v>5</v>
      </c>
      <c r="M482" s="2">
        <v>0</v>
      </c>
      <c r="N482" s="2">
        <f t="shared" ref="N482:N505" si="37">L482/(L482+M482)</f>
        <v>1</v>
      </c>
      <c r="O482">
        <v>48.879999999999995</v>
      </c>
    </row>
    <row r="483" spans="1:15">
      <c r="A483" t="s">
        <v>2</v>
      </c>
      <c r="B483">
        <v>3147</v>
      </c>
      <c r="C483" t="s">
        <v>27</v>
      </c>
      <c r="D483" s="2">
        <v>20190312</v>
      </c>
      <c r="E483" s="2">
        <f t="shared" ref="E483:E505" si="38">365+71</f>
        <v>436</v>
      </c>
      <c r="F483" s="2">
        <v>1</v>
      </c>
      <c r="G483" s="2">
        <v>9</v>
      </c>
      <c r="H483" s="2">
        <f t="shared" si="35"/>
        <v>0.1</v>
      </c>
      <c r="I483" s="2">
        <v>5</v>
      </c>
      <c r="J483" s="2">
        <v>0</v>
      </c>
      <c r="K483" s="2">
        <f t="shared" si="36"/>
        <v>1</v>
      </c>
      <c r="L483" s="2">
        <v>5</v>
      </c>
      <c r="M483" s="2">
        <v>0</v>
      </c>
      <c r="N483" s="2">
        <f t="shared" si="37"/>
        <v>1</v>
      </c>
      <c r="O483">
        <v>51.480000000000004</v>
      </c>
    </row>
    <row r="484" spans="1:15">
      <c r="A484" t="s">
        <v>3</v>
      </c>
      <c r="B484">
        <v>3144</v>
      </c>
      <c r="C484" t="s">
        <v>27</v>
      </c>
      <c r="D484" s="2">
        <v>20190312</v>
      </c>
      <c r="E484" s="2">
        <f t="shared" si="38"/>
        <v>436</v>
      </c>
      <c r="F484" s="2">
        <v>1</v>
      </c>
      <c r="G484" s="2">
        <v>2</v>
      </c>
      <c r="H484" s="2">
        <f t="shared" si="35"/>
        <v>0.33333333333333331</v>
      </c>
      <c r="I484" s="2">
        <v>5</v>
      </c>
      <c r="J484" s="2">
        <v>0</v>
      </c>
      <c r="K484" s="2">
        <f t="shared" si="36"/>
        <v>1</v>
      </c>
      <c r="L484" s="2">
        <v>4</v>
      </c>
      <c r="M484" s="2">
        <v>1</v>
      </c>
      <c r="N484" s="2">
        <f t="shared" si="37"/>
        <v>0.8</v>
      </c>
      <c r="O484">
        <v>48.620000000000005</v>
      </c>
    </row>
    <row r="485" spans="1:15">
      <c r="A485" t="s">
        <v>4</v>
      </c>
      <c r="B485">
        <v>3156</v>
      </c>
      <c r="C485" t="s">
        <v>27</v>
      </c>
      <c r="D485" s="2">
        <v>20190312</v>
      </c>
      <c r="E485" s="2">
        <f t="shared" si="38"/>
        <v>436</v>
      </c>
      <c r="F485" s="2">
        <v>0</v>
      </c>
      <c r="G485" s="2">
        <v>10</v>
      </c>
      <c r="H485" s="2">
        <f t="shared" si="35"/>
        <v>0</v>
      </c>
      <c r="I485" s="2">
        <v>1</v>
      </c>
      <c r="J485" s="2">
        <v>4</v>
      </c>
      <c r="K485" s="2">
        <f t="shared" si="36"/>
        <v>0.2</v>
      </c>
      <c r="L485" s="2">
        <v>1</v>
      </c>
      <c r="M485" s="2">
        <v>4</v>
      </c>
      <c r="N485" s="2">
        <f t="shared" si="37"/>
        <v>0.2</v>
      </c>
      <c r="O485">
        <v>49.14</v>
      </c>
    </row>
    <row r="486" spans="1:15">
      <c r="A486" t="s">
        <v>5</v>
      </c>
      <c r="B486">
        <v>3154</v>
      </c>
      <c r="C486" t="s">
        <v>27</v>
      </c>
      <c r="D486" s="2">
        <v>20190312</v>
      </c>
      <c r="E486" s="2">
        <f t="shared" si="38"/>
        <v>436</v>
      </c>
      <c r="F486" s="2">
        <v>1</v>
      </c>
      <c r="G486" s="2">
        <v>9</v>
      </c>
      <c r="H486" s="2">
        <f t="shared" si="35"/>
        <v>0.1</v>
      </c>
      <c r="I486" s="2">
        <v>5</v>
      </c>
      <c r="J486" s="2">
        <v>0</v>
      </c>
      <c r="K486" s="2">
        <f t="shared" si="36"/>
        <v>1</v>
      </c>
      <c r="L486" s="2">
        <v>5</v>
      </c>
      <c r="M486" s="2">
        <v>0</v>
      </c>
      <c r="N486" s="2">
        <f t="shared" si="37"/>
        <v>1</v>
      </c>
      <c r="O486">
        <v>50.18</v>
      </c>
    </row>
    <row r="487" spans="1:15">
      <c r="A487" t="s">
        <v>6</v>
      </c>
      <c r="B487">
        <v>3143</v>
      </c>
      <c r="C487" t="s">
        <v>27</v>
      </c>
      <c r="D487" s="2">
        <v>20190312</v>
      </c>
      <c r="E487" s="2">
        <f t="shared" si="38"/>
        <v>436</v>
      </c>
      <c r="F487" s="2">
        <v>1</v>
      </c>
      <c r="G487" s="2">
        <v>9</v>
      </c>
      <c r="H487" s="2">
        <f t="shared" si="35"/>
        <v>0.1</v>
      </c>
      <c r="I487" s="2">
        <v>2</v>
      </c>
      <c r="J487" s="2">
        <v>3</v>
      </c>
      <c r="K487" s="2">
        <f t="shared" si="36"/>
        <v>0.4</v>
      </c>
      <c r="L487" s="2">
        <v>1</v>
      </c>
      <c r="M487" s="2">
        <v>4</v>
      </c>
      <c r="N487" s="2">
        <f t="shared" si="37"/>
        <v>0.2</v>
      </c>
      <c r="O487">
        <v>48.36</v>
      </c>
    </row>
    <row r="488" spans="1:15">
      <c r="A488" t="s">
        <v>7</v>
      </c>
      <c r="B488">
        <v>3146</v>
      </c>
      <c r="C488" t="s">
        <v>27</v>
      </c>
      <c r="D488" s="2">
        <v>20190312</v>
      </c>
      <c r="E488" s="2">
        <f t="shared" si="38"/>
        <v>436</v>
      </c>
      <c r="F488" s="2">
        <v>0</v>
      </c>
      <c r="G488" s="2">
        <v>10</v>
      </c>
      <c r="H488" s="2">
        <f t="shared" si="35"/>
        <v>0</v>
      </c>
      <c r="I488" s="2">
        <v>3</v>
      </c>
      <c r="J488" s="2">
        <v>2</v>
      </c>
      <c r="K488" s="2">
        <f t="shared" si="36"/>
        <v>0.6</v>
      </c>
      <c r="L488" s="2">
        <v>5</v>
      </c>
      <c r="M488" s="2">
        <v>0</v>
      </c>
      <c r="N488" s="2">
        <f t="shared" si="37"/>
        <v>1</v>
      </c>
      <c r="O488">
        <v>42.379999999999995</v>
      </c>
    </row>
    <row r="489" spans="1:15">
      <c r="A489" t="s">
        <v>8</v>
      </c>
      <c r="B489">
        <v>3151</v>
      </c>
      <c r="C489" t="s">
        <v>27</v>
      </c>
      <c r="D489" s="2">
        <v>20190312</v>
      </c>
      <c r="E489" s="2">
        <f t="shared" si="38"/>
        <v>436</v>
      </c>
      <c r="F489" s="2">
        <v>0</v>
      </c>
      <c r="G489" s="2">
        <v>10</v>
      </c>
      <c r="H489" s="2">
        <f t="shared" si="35"/>
        <v>0</v>
      </c>
      <c r="I489" s="2">
        <v>5</v>
      </c>
      <c r="J489" s="2">
        <v>0</v>
      </c>
      <c r="K489" s="2">
        <f t="shared" si="36"/>
        <v>1</v>
      </c>
      <c r="L489" s="2">
        <v>5</v>
      </c>
      <c r="M489" s="2">
        <v>0</v>
      </c>
      <c r="N489" s="2">
        <f t="shared" si="37"/>
        <v>1</v>
      </c>
      <c r="O489">
        <v>56.16</v>
      </c>
    </row>
    <row r="490" spans="1:15">
      <c r="A490" t="s">
        <v>9</v>
      </c>
      <c r="B490">
        <v>3153</v>
      </c>
      <c r="C490" t="s">
        <v>27</v>
      </c>
      <c r="D490" s="2">
        <v>20190312</v>
      </c>
      <c r="E490" s="2">
        <f t="shared" si="38"/>
        <v>436</v>
      </c>
      <c r="F490" s="2">
        <v>1</v>
      </c>
      <c r="G490" s="2">
        <v>9</v>
      </c>
      <c r="H490" s="2">
        <f t="shared" si="35"/>
        <v>0.1</v>
      </c>
      <c r="I490" s="2">
        <v>4</v>
      </c>
      <c r="J490" s="2">
        <v>1</v>
      </c>
      <c r="K490" s="2">
        <f t="shared" si="36"/>
        <v>0.8</v>
      </c>
      <c r="L490" s="2">
        <v>3</v>
      </c>
      <c r="M490" s="2">
        <v>2</v>
      </c>
      <c r="N490" s="2">
        <f t="shared" si="37"/>
        <v>0.6</v>
      </c>
      <c r="O490">
        <v>58.24</v>
      </c>
    </row>
    <row r="491" spans="1:15">
      <c r="A491" t="s">
        <v>10</v>
      </c>
      <c r="B491">
        <v>3145</v>
      </c>
      <c r="C491" t="s">
        <v>27</v>
      </c>
      <c r="D491" s="2">
        <v>20190312</v>
      </c>
      <c r="E491" s="2">
        <f t="shared" si="38"/>
        <v>436</v>
      </c>
      <c r="F491" s="2">
        <v>1</v>
      </c>
      <c r="G491" s="2">
        <v>9</v>
      </c>
      <c r="H491" s="2">
        <f t="shared" si="35"/>
        <v>0.1</v>
      </c>
      <c r="I491" s="2">
        <v>1</v>
      </c>
      <c r="J491" s="2">
        <v>4</v>
      </c>
      <c r="K491" s="2">
        <f t="shared" si="36"/>
        <v>0.2</v>
      </c>
      <c r="L491" s="2">
        <v>1</v>
      </c>
      <c r="M491" s="2">
        <v>4</v>
      </c>
      <c r="N491" s="2">
        <f t="shared" si="37"/>
        <v>0.2</v>
      </c>
      <c r="O491">
        <v>44.720000000000006</v>
      </c>
    </row>
    <row r="492" spans="1:15">
      <c r="A492" t="s">
        <v>11</v>
      </c>
      <c r="B492">
        <v>3152</v>
      </c>
      <c r="C492" t="s">
        <v>27</v>
      </c>
      <c r="D492" s="2">
        <v>20190312</v>
      </c>
      <c r="E492" s="2">
        <f t="shared" si="38"/>
        <v>436</v>
      </c>
      <c r="F492" s="2">
        <v>0</v>
      </c>
      <c r="G492" s="2">
        <v>10</v>
      </c>
      <c r="H492" s="2">
        <f t="shared" si="35"/>
        <v>0</v>
      </c>
      <c r="I492" s="2">
        <v>0</v>
      </c>
      <c r="J492" s="2">
        <v>5</v>
      </c>
      <c r="K492" s="2">
        <f t="shared" si="36"/>
        <v>0</v>
      </c>
      <c r="L492" s="2">
        <v>2</v>
      </c>
      <c r="M492" s="2">
        <v>3</v>
      </c>
      <c r="N492" s="2">
        <f t="shared" si="37"/>
        <v>0.4</v>
      </c>
      <c r="O492">
        <v>36.92</v>
      </c>
    </row>
    <row r="493" spans="1:15">
      <c r="A493" t="s">
        <v>12</v>
      </c>
      <c r="B493">
        <v>3148</v>
      </c>
      <c r="C493" t="s">
        <v>27</v>
      </c>
      <c r="D493" s="2">
        <v>20190312</v>
      </c>
      <c r="E493" s="2">
        <f t="shared" si="38"/>
        <v>436</v>
      </c>
      <c r="F493" s="2">
        <v>0</v>
      </c>
      <c r="G493" s="2">
        <v>10</v>
      </c>
      <c r="H493" s="2">
        <f t="shared" si="35"/>
        <v>0</v>
      </c>
      <c r="I493" s="2">
        <v>3</v>
      </c>
      <c r="J493" s="2">
        <v>2</v>
      </c>
      <c r="K493" s="2">
        <f t="shared" si="36"/>
        <v>0.6</v>
      </c>
      <c r="L493" s="2">
        <v>0</v>
      </c>
      <c r="M493" s="2">
        <v>5</v>
      </c>
      <c r="N493" s="2">
        <f t="shared" si="37"/>
        <v>0</v>
      </c>
      <c r="O493">
        <v>44.2</v>
      </c>
    </row>
    <row r="494" spans="1:15">
      <c r="A494" s="2" t="s">
        <v>13</v>
      </c>
      <c r="B494" s="2">
        <v>3165</v>
      </c>
      <c r="C494" s="2" t="s">
        <v>28</v>
      </c>
      <c r="D494" s="2">
        <v>20190312</v>
      </c>
      <c r="E494" s="2">
        <f t="shared" si="38"/>
        <v>436</v>
      </c>
      <c r="F494" s="2">
        <v>0</v>
      </c>
      <c r="G494" s="2">
        <v>10</v>
      </c>
      <c r="H494" s="2">
        <f t="shared" si="35"/>
        <v>0</v>
      </c>
      <c r="I494" s="2">
        <v>0</v>
      </c>
      <c r="J494" s="2">
        <v>5</v>
      </c>
      <c r="K494" s="2">
        <f t="shared" si="36"/>
        <v>0</v>
      </c>
      <c r="L494" s="2">
        <v>0</v>
      </c>
      <c r="M494" s="2">
        <v>5</v>
      </c>
      <c r="N494" s="2">
        <f t="shared" si="37"/>
        <v>0</v>
      </c>
      <c r="O494" s="2">
        <v>50.44</v>
      </c>
    </row>
    <row r="495" spans="1:15">
      <c r="A495" s="2" t="s">
        <v>14</v>
      </c>
      <c r="B495" s="2">
        <v>3159</v>
      </c>
      <c r="C495" s="2" t="s">
        <v>28</v>
      </c>
      <c r="D495" s="2">
        <v>20190312</v>
      </c>
      <c r="E495" s="2">
        <f t="shared" si="38"/>
        <v>436</v>
      </c>
      <c r="F495" s="2">
        <v>0</v>
      </c>
      <c r="G495" s="2">
        <v>10</v>
      </c>
      <c r="H495" s="2">
        <f t="shared" si="35"/>
        <v>0</v>
      </c>
      <c r="I495" s="2">
        <v>0</v>
      </c>
      <c r="J495" s="2">
        <v>5</v>
      </c>
      <c r="K495" s="2">
        <f t="shared" si="36"/>
        <v>0</v>
      </c>
      <c r="L495" s="2">
        <v>0</v>
      </c>
      <c r="M495" s="2">
        <v>5</v>
      </c>
      <c r="N495" s="2">
        <f t="shared" si="37"/>
        <v>0</v>
      </c>
      <c r="O495" s="2">
        <v>52.52</v>
      </c>
    </row>
    <row r="496" spans="1:15">
      <c r="A496" s="2" t="s">
        <v>15</v>
      </c>
      <c r="B496" s="2">
        <v>3166</v>
      </c>
      <c r="C496" s="2" t="s">
        <v>28</v>
      </c>
      <c r="D496" s="2">
        <v>20190312</v>
      </c>
      <c r="E496" s="2">
        <f t="shared" si="38"/>
        <v>436</v>
      </c>
      <c r="F496" s="2">
        <v>0</v>
      </c>
      <c r="G496" s="2">
        <v>10</v>
      </c>
      <c r="H496" s="2">
        <f t="shared" si="35"/>
        <v>0</v>
      </c>
      <c r="I496" s="2">
        <v>1</v>
      </c>
      <c r="J496" s="2">
        <v>4</v>
      </c>
      <c r="K496" s="2">
        <f t="shared" si="36"/>
        <v>0.2</v>
      </c>
      <c r="L496" s="2">
        <v>0</v>
      </c>
      <c r="M496" s="2">
        <v>5</v>
      </c>
      <c r="N496" s="2">
        <f t="shared" si="37"/>
        <v>0</v>
      </c>
      <c r="O496" s="2">
        <v>55.64</v>
      </c>
    </row>
    <row r="497" spans="1:15">
      <c r="A497" s="2" t="s">
        <v>16</v>
      </c>
      <c r="B497" s="2">
        <v>3149</v>
      </c>
      <c r="C497" s="2" t="s">
        <v>28</v>
      </c>
      <c r="D497" s="2">
        <v>20190312</v>
      </c>
      <c r="E497" s="2">
        <f t="shared" si="38"/>
        <v>436</v>
      </c>
      <c r="F497" s="2">
        <v>0</v>
      </c>
      <c r="G497" s="2">
        <v>10</v>
      </c>
      <c r="H497" s="2">
        <f t="shared" si="35"/>
        <v>0</v>
      </c>
      <c r="I497" s="2">
        <v>0</v>
      </c>
      <c r="J497" s="2">
        <v>5</v>
      </c>
      <c r="K497" s="2">
        <f t="shared" si="36"/>
        <v>0</v>
      </c>
      <c r="L497" s="2">
        <v>2</v>
      </c>
      <c r="M497" s="2">
        <v>2</v>
      </c>
      <c r="N497" s="2">
        <f t="shared" si="37"/>
        <v>0.5</v>
      </c>
      <c r="O497" s="2">
        <v>45.5</v>
      </c>
    </row>
    <row r="498" spans="1:15">
      <c r="A498" s="2" t="s">
        <v>17</v>
      </c>
      <c r="B498" s="2">
        <v>3162</v>
      </c>
      <c r="C498" s="2" t="s">
        <v>28</v>
      </c>
      <c r="D498" s="2">
        <v>20190312</v>
      </c>
      <c r="E498" s="2">
        <f t="shared" si="38"/>
        <v>436</v>
      </c>
      <c r="F498" s="2">
        <v>0</v>
      </c>
      <c r="G498" s="2">
        <v>10</v>
      </c>
      <c r="H498" s="2">
        <f t="shared" si="35"/>
        <v>0</v>
      </c>
      <c r="I498" s="2">
        <v>0</v>
      </c>
      <c r="J498" s="2">
        <v>6</v>
      </c>
      <c r="K498" s="2">
        <f t="shared" si="36"/>
        <v>0</v>
      </c>
      <c r="L498" s="2">
        <v>0</v>
      </c>
      <c r="M498" s="2">
        <v>4</v>
      </c>
      <c r="N498" s="2">
        <f t="shared" si="37"/>
        <v>0</v>
      </c>
      <c r="O498" s="2">
        <v>50.96</v>
      </c>
    </row>
    <row r="499" spans="1:15">
      <c r="A499" s="2" t="s">
        <v>18</v>
      </c>
      <c r="B499" s="2">
        <v>3155</v>
      </c>
      <c r="C499" s="2" t="s">
        <v>28</v>
      </c>
      <c r="D499" s="2">
        <v>20190312</v>
      </c>
      <c r="E499" s="2">
        <f t="shared" si="38"/>
        <v>436</v>
      </c>
      <c r="F499" s="2">
        <v>0</v>
      </c>
      <c r="G499" s="2">
        <v>10</v>
      </c>
      <c r="H499" s="2">
        <f t="shared" si="35"/>
        <v>0</v>
      </c>
      <c r="I499" s="2">
        <v>0</v>
      </c>
      <c r="J499" s="2">
        <v>5</v>
      </c>
      <c r="K499" s="2">
        <f t="shared" si="36"/>
        <v>0</v>
      </c>
      <c r="L499" s="2">
        <v>0</v>
      </c>
      <c r="M499" s="2">
        <v>5</v>
      </c>
      <c r="N499" s="2">
        <f t="shared" si="37"/>
        <v>0</v>
      </c>
      <c r="O499" s="2">
        <v>51.22</v>
      </c>
    </row>
    <row r="500" spans="1:15">
      <c r="A500" s="2" t="s">
        <v>19</v>
      </c>
      <c r="B500" s="2">
        <v>3157</v>
      </c>
      <c r="C500" s="2" t="s">
        <v>28</v>
      </c>
      <c r="D500" s="2">
        <v>20190312</v>
      </c>
      <c r="E500" s="2">
        <f t="shared" si="38"/>
        <v>436</v>
      </c>
      <c r="F500" s="2">
        <v>0</v>
      </c>
      <c r="G500" s="2">
        <v>10</v>
      </c>
      <c r="H500" s="2">
        <f t="shared" si="35"/>
        <v>0</v>
      </c>
      <c r="I500" s="2">
        <v>0</v>
      </c>
      <c r="J500" s="2">
        <v>5</v>
      </c>
      <c r="K500" s="2">
        <f t="shared" si="36"/>
        <v>0</v>
      </c>
      <c r="L500" s="2">
        <v>0</v>
      </c>
      <c r="M500" s="2">
        <v>5</v>
      </c>
      <c r="N500" s="2">
        <f t="shared" si="37"/>
        <v>0</v>
      </c>
      <c r="O500" s="2">
        <v>51.220000000000006</v>
      </c>
    </row>
    <row r="501" spans="1:15">
      <c r="A501" s="2" t="s">
        <v>20</v>
      </c>
      <c r="B501" s="2">
        <v>3160</v>
      </c>
      <c r="C501" s="2" t="s">
        <v>28</v>
      </c>
      <c r="D501" s="2">
        <v>20190312</v>
      </c>
      <c r="E501" s="2">
        <f t="shared" si="38"/>
        <v>436</v>
      </c>
      <c r="F501" s="2">
        <v>0</v>
      </c>
      <c r="G501" s="2">
        <v>10</v>
      </c>
      <c r="H501" s="2">
        <f t="shared" si="35"/>
        <v>0</v>
      </c>
      <c r="I501" s="2">
        <v>0</v>
      </c>
      <c r="J501" s="2">
        <v>5</v>
      </c>
      <c r="K501" s="2">
        <f t="shared" si="36"/>
        <v>0</v>
      </c>
      <c r="L501" s="2">
        <v>0</v>
      </c>
      <c r="M501" s="2">
        <v>5</v>
      </c>
      <c r="N501" s="2">
        <f t="shared" si="37"/>
        <v>0</v>
      </c>
      <c r="O501" s="2">
        <v>48.620000000000005</v>
      </c>
    </row>
    <row r="502" spans="1:15">
      <c r="A502" s="2" t="s">
        <v>21</v>
      </c>
      <c r="B502" s="2">
        <v>3163</v>
      </c>
      <c r="C502" s="2" t="s">
        <v>28</v>
      </c>
      <c r="D502" s="2">
        <v>20190312</v>
      </c>
      <c r="E502" s="2">
        <f t="shared" si="38"/>
        <v>436</v>
      </c>
      <c r="F502" s="2">
        <v>0</v>
      </c>
      <c r="G502" s="2">
        <v>9</v>
      </c>
      <c r="H502" s="2">
        <f t="shared" si="35"/>
        <v>0</v>
      </c>
      <c r="I502" s="2">
        <v>0</v>
      </c>
      <c r="J502" s="2">
        <v>5</v>
      </c>
      <c r="K502" s="2">
        <f t="shared" si="36"/>
        <v>0</v>
      </c>
      <c r="L502" s="2">
        <v>0</v>
      </c>
      <c r="M502" s="2">
        <v>5</v>
      </c>
      <c r="N502" s="2">
        <f t="shared" si="37"/>
        <v>0</v>
      </c>
      <c r="O502" s="2">
        <v>44.980000000000004</v>
      </c>
    </row>
    <row r="503" spans="1:15">
      <c r="A503" s="2" t="s">
        <v>22</v>
      </c>
      <c r="B503" s="2">
        <v>3164</v>
      </c>
      <c r="C503" s="2" t="s">
        <v>28</v>
      </c>
      <c r="D503" s="2">
        <v>20190312</v>
      </c>
      <c r="E503" s="2">
        <f t="shared" si="38"/>
        <v>436</v>
      </c>
      <c r="F503" s="2">
        <v>0</v>
      </c>
      <c r="G503" s="2">
        <v>11</v>
      </c>
      <c r="H503" s="2">
        <f t="shared" si="35"/>
        <v>0</v>
      </c>
      <c r="I503" s="2">
        <v>0</v>
      </c>
      <c r="J503" s="2">
        <v>5</v>
      </c>
      <c r="K503" s="2">
        <f t="shared" si="36"/>
        <v>0</v>
      </c>
      <c r="L503" s="2">
        <v>0</v>
      </c>
      <c r="M503" s="2">
        <v>5</v>
      </c>
      <c r="N503" s="2">
        <f t="shared" si="37"/>
        <v>0</v>
      </c>
      <c r="O503" s="2">
        <v>43.42</v>
      </c>
    </row>
    <row r="504" spans="1:15">
      <c r="A504" s="2" t="s">
        <v>23</v>
      </c>
      <c r="B504" s="2">
        <v>3150</v>
      </c>
      <c r="C504" s="2" t="s">
        <v>28</v>
      </c>
      <c r="D504" s="2">
        <v>20190312</v>
      </c>
      <c r="E504" s="2">
        <f t="shared" si="38"/>
        <v>436</v>
      </c>
      <c r="F504" s="2">
        <v>0</v>
      </c>
      <c r="G504" s="2">
        <v>10</v>
      </c>
      <c r="H504" s="2">
        <f t="shared" si="35"/>
        <v>0</v>
      </c>
      <c r="I504" s="2">
        <v>0</v>
      </c>
      <c r="J504" s="2">
        <v>5</v>
      </c>
      <c r="K504" s="2">
        <f t="shared" si="36"/>
        <v>0</v>
      </c>
      <c r="L504" s="2">
        <v>0</v>
      </c>
      <c r="M504" s="2">
        <v>5</v>
      </c>
      <c r="N504" s="2">
        <f t="shared" si="37"/>
        <v>0</v>
      </c>
      <c r="O504" s="2">
        <v>39.78</v>
      </c>
    </row>
    <row r="505" spans="1:15">
      <c r="A505" s="2" t="s">
        <v>24</v>
      </c>
      <c r="B505" s="2">
        <v>3158</v>
      </c>
      <c r="C505" s="2" t="s">
        <v>28</v>
      </c>
      <c r="D505" s="2">
        <v>20190312</v>
      </c>
      <c r="E505" s="2">
        <f t="shared" si="38"/>
        <v>436</v>
      </c>
      <c r="F505" s="2">
        <v>0</v>
      </c>
      <c r="G505" s="2">
        <v>9</v>
      </c>
      <c r="H505" s="2">
        <f t="shared" si="35"/>
        <v>0</v>
      </c>
      <c r="I505" s="2">
        <v>0</v>
      </c>
      <c r="J505" s="2">
        <v>5</v>
      </c>
      <c r="K505" s="2">
        <f t="shared" si="36"/>
        <v>0</v>
      </c>
      <c r="L505" s="2">
        <v>0</v>
      </c>
      <c r="M505" s="2">
        <v>5</v>
      </c>
      <c r="N505" s="2">
        <f t="shared" si="37"/>
        <v>0</v>
      </c>
      <c r="O505" s="2">
        <v>33.800000000000004</v>
      </c>
    </row>
    <row r="506" spans="1:15">
      <c r="A506" t="s">
        <v>1</v>
      </c>
      <c r="B506">
        <v>3161</v>
      </c>
      <c r="C506" t="s">
        <v>27</v>
      </c>
      <c r="D506" s="2">
        <v>20190326</v>
      </c>
      <c r="E506" s="2">
        <f>365+85</f>
        <v>450</v>
      </c>
      <c r="F506" s="2">
        <v>0</v>
      </c>
      <c r="G506" s="2">
        <v>10</v>
      </c>
      <c r="H506" s="2">
        <f t="shared" ref="H506:H529" si="39">F506/(F506+G506)</f>
        <v>0</v>
      </c>
      <c r="I506" s="2">
        <v>1</v>
      </c>
      <c r="J506" s="2">
        <v>4</v>
      </c>
      <c r="K506" s="2">
        <f t="shared" ref="K506:K529" si="40">I506/(I506+J506)</f>
        <v>0.2</v>
      </c>
      <c r="L506" s="2">
        <v>1</v>
      </c>
      <c r="M506" s="2">
        <v>4</v>
      </c>
      <c r="N506" s="2">
        <f t="shared" ref="N506:N529" si="41">L506/(L506+M506)</f>
        <v>0.2</v>
      </c>
      <c r="O506">
        <v>48.879999999999995</v>
      </c>
    </row>
    <row r="507" spans="1:15">
      <c r="A507" t="s">
        <v>2</v>
      </c>
      <c r="B507">
        <v>3147</v>
      </c>
      <c r="C507" t="s">
        <v>27</v>
      </c>
      <c r="D507" s="2">
        <v>20190326</v>
      </c>
      <c r="E507" s="2">
        <f t="shared" ref="E507:E529" si="42">365+85</f>
        <v>450</v>
      </c>
      <c r="F507" s="2">
        <v>0</v>
      </c>
      <c r="G507" s="2">
        <v>10</v>
      </c>
      <c r="H507" s="2">
        <f t="shared" si="39"/>
        <v>0</v>
      </c>
      <c r="I507" s="2">
        <v>1</v>
      </c>
      <c r="J507" s="2">
        <v>4</v>
      </c>
      <c r="K507" s="2">
        <f t="shared" si="40"/>
        <v>0.2</v>
      </c>
      <c r="L507" s="2">
        <v>1</v>
      </c>
      <c r="M507" s="2">
        <v>4</v>
      </c>
      <c r="N507" s="2">
        <f t="shared" si="41"/>
        <v>0.2</v>
      </c>
      <c r="O507">
        <v>51.480000000000004</v>
      </c>
    </row>
    <row r="508" spans="1:15">
      <c r="A508" t="s">
        <v>3</v>
      </c>
      <c r="B508">
        <v>3144</v>
      </c>
      <c r="C508" t="s">
        <v>27</v>
      </c>
      <c r="D508" s="2">
        <v>20190326</v>
      </c>
      <c r="E508" s="2">
        <f t="shared" si="42"/>
        <v>450</v>
      </c>
      <c r="F508" s="2">
        <v>0</v>
      </c>
      <c r="G508" s="2">
        <v>3</v>
      </c>
      <c r="H508" s="2">
        <f t="shared" si="39"/>
        <v>0</v>
      </c>
      <c r="I508" s="2">
        <v>3</v>
      </c>
      <c r="J508" s="2">
        <v>2</v>
      </c>
      <c r="K508" s="2">
        <f t="shared" si="40"/>
        <v>0.6</v>
      </c>
      <c r="L508" s="2">
        <v>1</v>
      </c>
      <c r="M508" s="2">
        <v>4</v>
      </c>
      <c r="N508" s="2">
        <f t="shared" si="41"/>
        <v>0.2</v>
      </c>
      <c r="O508">
        <v>48.620000000000005</v>
      </c>
    </row>
    <row r="509" spans="1:15">
      <c r="A509" t="s">
        <v>4</v>
      </c>
      <c r="B509">
        <v>3156</v>
      </c>
      <c r="C509" t="s">
        <v>27</v>
      </c>
      <c r="D509" s="2">
        <v>20190326</v>
      </c>
      <c r="E509" s="2">
        <f t="shared" si="42"/>
        <v>450</v>
      </c>
      <c r="F509" s="2">
        <v>0</v>
      </c>
      <c r="G509" s="2">
        <v>10</v>
      </c>
      <c r="H509" s="2">
        <f t="shared" si="39"/>
        <v>0</v>
      </c>
      <c r="I509" s="2">
        <v>0</v>
      </c>
      <c r="J509" s="2">
        <v>5</v>
      </c>
      <c r="K509" s="2">
        <f t="shared" si="40"/>
        <v>0</v>
      </c>
      <c r="L509" s="2">
        <v>0</v>
      </c>
      <c r="M509" s="2">
        <v>5</v>
      </c>
      <c r="N509" s="2">
        <f t="shared" si="41"/>
        <v>0</v>
      </c>
      <c r="O509">
        <v>49.14</v>
      </c>
    </row>
    <row r="510" spans="1:15">
      <c r="A510" t="s">
        <v>5</v>
      </c>
      <c r="B510">
        <v>3154</v>
      </c>
      <c r="C510" t="s">
        <v>27</v>
      </c>
      <c r="D510" s="2">
        <v>20190326</v>
      </c>
      <c r="E510" s="2">
        <f t="shared" si="42"/>
        <v>450</v>
      </c>
      <c r="F510" s="2">
        <v>0</v>
      </c>
      <c r="G510" s="2">
        <v>10</v>
      </c>
      <c r="H510" s="2">
        <f t="shared" si="39"/>
        <v>0</v>
      </c>
      <c r="I510" s="2">
        <v>2</v>
      </c>
      <c r="J510" s="2">
        <v>3</v>
      </c>
      <c r="K510" s="2">
        <f t="shared" si="40"/>
        <v>0.4</v>
      </c>
      <c r="L510" s="2">
        <v>0</v>
      </c>
      <c r="M510" s="2">
        <v>5</v>
      </c>
      <c r="N510" s="2">
        <f t="shared" si="41"/>
        <v>0</v>
      </c>
      <c r="O510">
        <v>50.18</v>
      </c>
    </row>
    <row r="511" spans="1:15">
      <c r="A511" t="s">
        <v>6</v>
      </c>
      <c r="B511">
        <v>3143</v>
      </c>
      <c r="C511" t="s">
        <v>27</v>
      </c>
      <c r="D511" s="2">
        <v>20190326</v>
      </c>
      <c r="E511" s="2">
        <f t="shared" si="42"/>
        <v>450</v>
      </c>
      <c r="F511" s="2">
        <v>0</v>
      </c>
      <c r="G511" s="2">
        <v>10</v>
      </c>
      <c r="H511" s="2">
        <f t="shared" si="39"/>
        <v>0</v>
      </c>
      <c r="I511" s="2">
        <v>0</v>
      </c>
      <c r="J511" s="2">
        <v>5</v>
      </c>
      <c r="K511" s="2">
        <f t="shared" si="40"/>
        <v>0</v>
      </c>
      <c r="L511" s="2">
        <v>0</v>
      </c>
      <c r="M511" s="2">
        <v>5</v>
      </c>
      <c r="N511" s="2">
        <f t="shared" si="41"/>
        <v>0</v>
      </c>
      <c r="O511">
        <v>48.36</v>
      </c>
    </row>
    <row r="512" spans="1:15">
      <c r="A512" t="s">
        <v>7</v>
      </c>
      <c r="B512">
        <v>3146</v>
      </c>
      <c r="C512" t="s">
        <v>27</v>
      </c>
      <c r="D512" s="2">
        <v>20190326</v>
      </c>
      <c r="E512" s="2">
        <f t="shared" si="42"/>
        <v>450</v>
      </c>
      <c r="F512" s="2">
        <v>0</v>
      </c>
      <c r="G512" s="2">
        <v>10</v>
      </c>
      <c r="H512" s="2">
        <f t="shared" si="39"/>
        <v>0</v>
      </c>
      <c r="I512" s="2">
        <v>0</v>
      </c>
      <c r="J512" s="2">
        <v>5</v>
      </c>
      <c r="K512" s="2">
        <f t="shared" si="40"/>
        <v>0</v>
      </c>
      <c r="L512" s="2">
        <v>0</v>
      </c>
      <c r="M512" s="2">
        <v>5</v>
      </c>
      <c r="N512" s="2">
        <f t="shared" si="41"/>
        <v>0</v>
      </c>
      <c r="O512">
        <v>42.379999999999995</v>
      </c>
    </row>
    <row r="513" spans="1:15">
      <c r="A513" t="s">
        <v>8</v>
      </c>
      <c r="B513">
        <v>3151</v>
      </c>
      <c r="C513" t="s">
        <v>27</v>
      </c>
      <c r="D513" s="2">
        <v>20190326</v>
      </c>
      <c r="E513" s="2">
        <f t="shared" si="42"/>
        <v>450</v>
      </c>
      <c r="F513" s="2">
        <v>0</v>
      </c>
      <c r="G513" s="2">
        <v>10</v>
      </c>
      <c r="H513" s="2">
        <f t="shared" si="39"/>
        <v>0</v>
      </c>
      <c r="I513" s="2">
        <v>1</v>
      </c>
      <c r="J513" s="2">
        <v>4</v>
      </c>
      <c r="K513" s="2">
        <f t="shared" si="40"/>
        <v>0.2</v>
      </c>
      <c r="L513" s="2">
        <v>0</v>
      </c>
      <c r="M513" s="2">
        <v>5</v>
      </c>
      <c r="N513" s="2">
        <f t="shared" si="41"/>
        <v>0</v>
      </c>
      <c r="O513">
        <v>56.16</v>
      </c>
    </row>
    <row r="514" spans="1:15">
      <c r="A514" t="s">
        <v>9</v>
      </c>
      <c r="B514">
        <v>3153</v>
      </c>
      <c r="C514" t="s">
        <v>27</v>
      </c>
      <c r="D514" s="2">
        <v>20190326</v>
      </c>
      <c r="E514" s="2">
        <f t="shared" si="42"/>
        <v>450</v>
      </c>
      <c r="F514" s="2">
        <v>0</v>
      </c>
      <c r="G514" s="2">
        <v>10</v>
      </c>
      <c r="H514" s="2">
        <f t="shared" si="39"/>
        <v>0</v>
      </c>
      <c r="I514" s="2">
        <v>0</v>
      </c>
      <c r="J514" s="2">
        <v>5</v>
      </c>
      <c r="K514" s="2">
        <f t="shared" si="40"/>
        <v>0</v>
      </c>
      <c r="L514" s="2">
        <v>0</v>
      </c>
      <c r="M514" s="2">
        <v>5</v>
      </c>
      <c r="N514" s="2">
        <f t="shared" si="41"/>
        <v>0</v>
      </c>
      <c r="O514">
        <v>58.24</v>
      </c>
    </row>
    <row r="515" spans="1:15">
      <c r="A515" t="s">
        <v>10</v>
      </c>
      <c r="B515">
        <v>3145</v>
      </c>
      <c r="C515" t="s">
        <v>27</v>
      </c>
      <c r="D515" s="2">
        <v>20190326</v>
      </c>
      <c r="E515" s="2">
        <f t="shared" si="42"/>
        <v>450</v>
      </c>
      <c r="F515" s="2">
        <v>0</v>
      </c>
      <c r="G515" s="2">
        <v>10</v>
      </c>
      <c r="H515" s="2">
        <f t="shared" si="39"/>
        <v>0</v>
      </c>
      <c r="I515" s="2">
        <v>0</v>
      </c>
      <c r="J515" s="2">
        <v>5</v>
      </c>
      <c r="K515" s="2">
        <f t="shared" si="40"/>
        <v>0</v>
      </c>
      <c r="L515" s="2">
        <v>0</v>
      </c>
      <c r="M515" s="2">
        <v>5</v>
      </c>
      <c r="N515" s="2">
        <f t="shared" si="41"/>
        <v>0</v>
      </c>
      <c r="O515">
        <v>44.720000000000006</v>
      </c>
    </row>
    <row r="516" spans="1:15">
      <c r="A516" t="s">
        <v>11</v>
      </c>
      <c r="B516">
        <v>3152</v>
      </c>
      <c r="C516" t="s">
        <v>27</v>
      </c>
      <c r="D516" s="2">
        <v>20190326</v>
      </c>
      <c r="E516" s="2">
        <f t="shared" si="42"/>
        <v>450</v>
      </c>
      <c r="F516" s="2">
        <v>0</v>
      </c>
      <c r="G516" s="2">
        <v>10</v>
      </c>
      <c r="H516" s="2">
        <f t="shared" si="39"/>
        <v>0</v>
      </c>
      <c r="I516" s="2">
        <v>0</v>
      </c>
      <c r="J516" s="2">
        <v>5</v>
      </c>
      <c r="K516" s="2">
        <f t="shared" si="40"/>
        <v>0</v>
      </c>
      <c r="L516" s="2">
        <v>0</v>
      </c>
      <c r="M516" s="2">
        <v>5</v>
      </c>
      <c r="N516" s="2">
        <f t="shared" si="41"/>
        <v>0</v>
      </c>
      <c r="O516">
        <v>36.92</v>
      </c>
    </row>
    <row r="517" spans="1:15">
      <c r="A517" t="s">
        <v>12</v>
      </c>
      <c r="B517">
        <v>3148</v>
      </c>
      <c r="C517" t="s">
        <v>27</v>
      </c>
      <c r="D517" s="2">
        <v>20190326</v>
      </c>
      <c r="E517" s="2">
        <f t="shared" si="42"/>
        <v>450</v>
      </c>
      <c r="F517" s="2">
        <v>0</v>
      </c>
      <c r="G517" s="2">
        <v>10</v>
      </c>
      <c r="H517" s="2">
        <f t="shared" si="39"/>
        <v>0</v>
      </c>
      <c r="I517" s="2">
        <v>0</v>
      </c>
      <c r="J517" s="2">
        <v>5</v>
      </c>
      <c r="K517" s="2">
        <f t="shared" si="40"/>
        <v>0</v>
      </c>
      <c r="L517" s="2">
        <v>0</v>
      </c>
      <c r="M517" s="2">
        <v>5</v>
      </c>
      <c r="N517" s="2">
        <f t="shared" si="41"/>
        <v>0</v>
      </c>
      <c r="O517">
        <v>44.2</v>
      </c>
    </row>
    <row r="518" spans="1:15">
      <c r="A518" s="2" t="s">
        <v>13</v>
      </c>
      <c r="B518" s="2">
        <v>3165</v>
      </c>
      <c r="C518" s="2" t="s">
        <v>28</v>
      </c>
      <c r="D518" s="2">
        <v>20190326</v>
      </c>
      <c r="E518" s="2">
        <f t="shared" si="42"/>
        <v>450</v>
      </c>
      <c r="F518" s="2">
        <v>0</v>
      </c>
      <c r="G518" s="2">
        <v>10</v>
      </c>
      <c r="H518" s="2">
        <f t="shared" si="39"/>
        <v>0</v>
      </c>
      <c r="I518" s="2">
        <v>0</v>
      </c>
      <c r="J518" s="2">
        <v>5</v>
      </c>
      <c r="K518" s="2">
        <f t="shared" si="40"/>
        <v>0</v>
      </c>
      <c r="L518" s="2">
        <v>0</v>
      </c>
      <c r="M518" s="2">
        <v>5</v>
      </c>
      <c r="N518" s="2">
        <f t="shared" si="41"/>
        <v>0</v>
      </c>
      <c r="O518" s="2">
        <v>50.44</v>
      </c>
    </row>
    <row r="519" spans="1:15">
      <c r="A519" s="2" t="s">
        <v>14</v>
      </c>
      <c r="B519" s="2">
        <v>3159</v>
      </c>
      <c r="C519" s="2" t="s">
        <v>28</v>
      </c>
      <c r="D519" s="2">
        <v>20190326</v>
      </c>
      <c r="E519" s="2">
        <f t="shared" si="42"/>
        <v>450</v>
      </c>
      <c r="F519" s="2">
        <v>0</v>
      </c>
      <c r="G519" s="2">
        <v>10</v>
      </c>
      <c r="H519" s="2">
        <f t="shared" si="39"/>
        <v>0</v>
      </c>
      <c r="I519" s="2">
        <v>0</v>
      </c>
      <c r="J519" s="2">
        <v>5</v>
      </c>
      <c r="K519" s="2">
        <f t="shared" si="40"/>
        <v>0</v>
      </c>
      <c r="L519" s="2">
        <v>0</v>
      </c>
      <c r="M519" s="2">
        <v>5</v>
      </c>
      <c r="N519" s="2">
        <f t="shared" si="41"/>
        <v>0</v>
      </c>
      <c r="O519" s="2">
        <v>52.52</v>
      </c>
    </row>
    <row r="520" spans="1:15">
      <c r="A520" s="2" t="s">
        <v>15</v>
      </c>
      <c r="B520" s="2">
        <v>3166</v>
      </c>
      <c r="C520" s="2" t="s">
        <v>28</v>
      </c>
      <c r="D520" s="2">
        <v>20190326</v>
      </c>
      <c r="E520" s="2">
        <f t="shared" si="42"/>
        <v>450</v>
      </c>
      <c r="F520" s="2">
        <v>0</v>
      </c>
      <c r="G520" s="2">
        <v>10</v>
      </c>
      <c r="H520" s="2">
        <f t="shared" si="39"/>
        <v>0</v>
      </c>
      <c r="I520" s="2">
        <v>0</v>
      </c>
      <c r="J520" s="2">
        <v>5</v>
      </c>
      <c r="K520" s="2">
        <f t="shared" si="40"/>
        <v>0</v>
      </c>
      <c r="L520" s="2">
        <v>0</v>
      </c>
      <c r="M520" s="2">
        <v>5</v>
      </c>
      <c r="N520" s="2">
        <f t="shared" si="41"/>
        <v>0</v>
      </c>
      <c r="O520" s="2">
        <v>55.64</v>
      </c>
    </row>
    <row r="521" spans="1:15">
      <c r="A521" s="2" t="s">
        <v>16</v>
      </c>
      <c r="B521" s="2">
        <v>3149</v>
      </c>
      <c r="C521" s="2" t="s">
        <v>28</v>
      </c>
      <c r="D521" s="2">
        <v>20190326</v>
      </c>
      <c r="E521" s="2">
        <f t="shared" si="42"/>
        <v>450</v>
      </c>
      <c r="F521" s="2">
        <v>0</v>
      </c>
      <c r="G521" s="2">
        <v>10</v>
      </c>
      <c r="H521" s="2">
        <f t="shared" si="39"/>
        <v>0</v>
      </c>
      <c r="I521" s="2">
        <v>0</v>
      </c>
      <c r="J521" s="2">
        <v>5</v>
      </c>
      <c r="K521" s="2">
        <f t="shared" si="40"/>
        <v>0</v>
      </c>
      <c r="L521" s="2">
        <v>0</v>
      </c>
      <c r="M521" s="2">
        <v>4</v>
      </c>
      <c r="N521" s="2">
        <f t="shared" si="41"/>
        <v>0</v>
      </c>
      <c r="O521" s="2">
        <v>45.5</v>
      </c>
    </row>
    <row r="522" spans="1:15">
      <c r="A522" s="2" t="s">
        <v>17</v>
      </c>
      <c r="B522" s="2">
        <v>3162</v>
      </c>
      <c r="C522" s="2" t="s">
        <v>28</v>
      </c>
      <c r="D522" s="2">
        <v>20190326</v>
      </c>
      <c r="E522" s="2">
        <f t="shared" si="42"/>
        <v>450</v>
      </c>
      <c r="F522" s="2">
        <v>0</v>
      </c>
      <c r="G522" s="2">
        <v>10</v>
      </c>
      <c r="H522" s="2">
        <f t="shared" si="39"/>
        <v>0</v>
      </c>
      <c r="I522" s="2">
        <v>0</v>
      </c>
      <c r="J522" s="2">
        <v>6</v>
      </c>
      <c r="K522" s="2">
        <f t="shared" si="40"/>
        <v>0</v>
      </c>
      <c r="L522" s="2">
        <v>0</v>
      </c>
      <c r="M522" s="2">
        <v>4</v>
      </c>
      <c r="N522" s="2">
        <f t="shared" si="41"/>
        <v>0</v>
      </c>
      <c r="O522" s="2">
        <v>50.96</v>
      </c>
    </row>
    <row r="523" spans="1:15">
      <c r="A523" s="2" t="s">
        <v>18</v>
      </c>
      <c r="B523" s="2">
        <v>3155</v>
      </c>
      <c r="C523" s="2" t="s">
        <v>28</v>
      </c>
      <c r="D523" s="2">
        <v>20190326</v>
      </c>
      <c r="E523" s="2">
        <f t="shared" si="42"/>
        <v>450</v>
      </c>
      <c r="F523" s="2">
        <v>0</v>
      </c>
      <c r="G523" s="2">
        <v>10</v>
      </c>
      <c r="H523" s="2">
        <f t="shared" si="39"/>
        <v>0</v>
      </c>
      <c r="I523" s="2">
        <v>0</v>
      </c>
      <c r="J523" s="2">
        <v>5</v>
      </c>
      <c r="K523" s="2">
        <f t="shared" si="40"/>
        <v>0</v>
      </c>
      <c r="L523" s="2">
        <v>0</v>
      </c>
      <c r="M523" s="2">
        <v>5</v>
      </c>
      <c r="N523" s="2">
        <f t="shared" si="41"/>
        <v>0</v>
      </c>
      <c r="O523" s="2">
        <v>51.22</v>
      </c>
    </row>
    <row r="524" spans="1:15">
      <c r="A524" s="2" t="s">
        <v>19</v>
      </c>
      <c r="B524" s="2">
        <v>3157</v>
      </c>
      <c r="C524" s="2" t="s">
        <v>28</v>
      </c>
      <c r="D524" s="2">
        <v>20190326</v>
      </c>
      <c r="E524" s="2">
        <f t="shared" si="42"/>
        <v>450</v>
      </c>
      <c r="F524" s="2">
        <v>0</v>
      </c>
      <c r="G524" s="2">
        <v>10</v>
      </c>
      <c r="H524" s="2">
        <f t="shared" si="39"/>
        <v>0</v>
      </c>
      <c r="I524" s="2">
        <v>0</v>
      </c>
      <c r="J524" s="2">
        <v>5</v>
      </c>
      <c r="K524" s="2">
        <f t="shared" si="40"/>
        <v>0</v>
      </c>
      <c r="L524" s="2">
        <v>0</v>
      </c>
      <c r="M524" s="2">
        <v>5</v>
      </c>
      <c r="N524" s="2">
        <f t="shared" si="41"/>
        <v>0</v>
      </c>
      <c r="O524" s="2">
        <v>51.220000000000006</v>
      </c>
    </row>
    <row r="525" spans="1:15">
      <c r="A525" s="2" t="s">
        <v>20</v>
      </c>
      <c r="B525" s="2">
        <v>3160</v>
      </c>
      <c r="C525" s="2" t="s">
        <v>28</v>
      </c>
      <c r="D525" s="2">
        <v>20190326</v>
      </c>
      <c r="E525" s="2">
        <f t="shared" si="42"/>
        <v>450</v>
      </c>
      <c r="F525" s="2">
        <v>0</v>
      </c>
      <c r="G525" s="2">
        <v>10</v>
      </c>
      <c r="H525" s="2">
        <f t="shared" si="39"/>
        <v>0</v>
      </c>
      <c r="I525" s="2">
        <v>0</v>
      </c>
      <c r="J525" s="2">
        <v>5</v>
      </c>
      <c r="K525" s="2">
        <f t="shared" si="40"/>
        <v>0</v>
      </c>
      <c r="L525" s="2">
        <v>0</v>
      </c>
      <c r="M525" s="2">
        <v>5</v>
      </c>
      <c r="N525" s="2">
        <f t="shared" si="41"/>
        <v>0</v>
      </c>
      <c r="O525" s="2">
        <v>48.620000000000005</v>
      </c>
    </row>
    <row r="526" spans="1:15">
      <c r="A526" s="2" t="s">
        <v>21</v>
      </c>
      <c r="B526" s="2">
        <v>3163</v>
      </c>
      <c r="C526" s="2" t="s">
        <v>28</v>
      </c>
      <c r="D526" s="2">
        <v>20190326</v>
      </c>
      <c r="E526" s="2">
        <f t="shared" si="42"/>
        <v>450</v>
      </c>
      <c r="F526" s="2">
        <v>0</v>
      </c>
      <c r="G526" s="2">
        <v>9</v>
      </c>
      <c r="H526" s="2">
        <f t="shared" si="39"/>
        <v>0</v>
      </c>
      <c r="I526" s="2">
        <v>0</v>
      </c>
      <c r="J526" s="2">
        <v>5</v>
      </c>
      <c r="K526" s="2">
        <f t="shared" si="40"/>
        <v>0</v>
      </c>
      <c r="L526" s="2">
        <v>0</v>
      </c>
      <c r="M526" s="2">
        <v>5</v>
      </c>
      <c r="N526" s="2">
        <f t="shared" si="41"/>
        <v>0</v>
      </c>
      <c r="O526" s="2">
        <v>44.980000000000004</v>
      </c>
    </row>
    <row r="527" spans="1:15">
      <c r="A527" s="2" t="s">
        <v>22</v>
      </c>
      <c r="B527" s="2">
        <v>3164</v>
      </c>
      <c r="C527" s="2" t="s">
        <v>28</v>
      </c>
      <c r="D527" s="2">
        <v>20190326</v>
      </c>
      <c r="E527" s="2">
        <f t="shared" si="42"/>
        <v>450</v>
      </c>
      <c r="F527" s="2">
        <v>0</v>
      </c>
      <c r="G527" s="2">
        <v>11</v>
      </c>
      <c r="H527" s="2">
        <f t="shared" si="39"/>
        <v>0</v>
      </c>
      <c r="I527" s="2">
        <v>0</v>
      </c>
      <c r="J527" s="2">
        <v>5</v>
      </c>
      <c r="K527" s="2">
        <f t="shared" si="40"/>
        <v>0</v>
      </c>
      <c r="L527" s="2">
        <v>0</v>
      </c>
      <c r="M527" s="2">
        <v>5</v>
      </c>
      <c r="N527" s="2">
        <f t="shared" si="41"/>
        <v>0</v>
      </c>
      <c r="O527" s="2">
        <v>43.42</v>
      </c>
    </row>
    <row r="528" spans="1:15">
      <c r="A528" s="2" t="s">
        <v>23</v>
      </c>
      <c r="B528" s="2">
        <v>3150</v>
      </c>
      <c r="C528" s="2" t="s">
        <v>28</v>
      </c>
      <c r="D528" s="2">
        <v>20190326</v>
      </c>
      <c r="E528" s="2">
        <f t="shared" si="42"/>
        <v>450</v>
      </c>
      <c r="F528" s="2">
        <v>0</v>
      </c>
      <c r="G528" s="2">
        <v>10</v>
      </c>
      <c r="H528" s="2">
        <f t="shared" si="39"/>
        <v>0</v>
      </c>
      <c r="I528" s="2">
        <v>0</v>
      </c>
      <c r="J528" s="2">
        <v>5</v>
      </c>
      <c r="K528" s="2">
        <f t="shared" si="40"/>
        <v>0</v>
      </c>
      <c r="L528" s="2">
        <v>0</v>
      </c>
      <c r="M528" s="2">
        <v>5</v>
      </c>
      <c r="N528" s="2">
        <f t="shared" si="41"/>
        <v>0</v>
      </c>
      <c r="O528" s="2">
        <v>39.78</v>
      </c>
    </row>
    <row r="529" spans="1:15">
      <c r="A529" s="2" t="s">
        <v>24</v>
      </c>
      <c r="B529" s="2">
        <v>3158</v>
      </c>
      <c r="C529" s="2" t="s">
        <v>28</v>
      </c>
      <c r="D529" s="2">
        <v>20190326</v>
      </c>
      <c r="E529" s="2">
        <f t="shared" si="42"/>
        <v>450</v>
      </c>
      <c r="F529" s="2">
        <v>0</v>
      </c>
      <c r="G529" s="2">
        <v>9</v>
      </c>
      <c r="H529" s="2">
        <f t="shared" si="39"/>
        <v>0</v>
      </c>
      <c r="I529" s="2">
        <v>0</v>
      </c>
      <c r="J529" s="2">
        <v>5</v>
      </c>
      <c r="K529" s="2">
        <f t="shared" si="40"/>
        <v>0</v>
      </c>
      <c r="L529" s="2">
        <v>0</v>
      </c>
      <c r="M529" s="2">
        <v>5</v>
      </c>
      <c r="N529" s="2">
        <f t="shared" si="41"/>
        <v>0</v>
      </c>
      <c r="O529" s="2">
        <v>33.800000000000004</v>
      </c>
    </row>
    <row r="530" spans="1:15">
      <c r="A530" t="s">
        <v>1</v>
      </c>
      <c r="B530">
        <v>3161</v>
      </c>
      <c r="C530" t="s">
        <v>27</v>
      </c>
      <c r="D530" s="2">
        <v>20190408</v>
      </c>
      <c r="E530" s="2">
        <f>365+98</f>
        <v>463</v>
      </c>
      <c r="F530" s="2">
        <v>0</v>
      </c>
      <c r="G530" s="2">
        <v>10</v>
      </c>
      <c r="H530" s="2">
        <f t="shared" ref="H530:H553" si="43">F530/(F530+G530)</f>
        <v>0</v>
      </c>
      <c r="I530" s="2">
        <v>0</v>
      </c>
      <c r="J530" s="2">
        <v>5</v>
      </c>
      <c r="K530" s="2">
        <f t="shared" ref="K530:K553" si="44">I530/(I530+J530)</f>
        <v>0</v>
      </c>
      <c r="L530" s="2">
        <v>1</v>
      </c>
      <c r="M530" s="2">
        <v>4</v>
      </c>
      <c r="N530" s="2">
        <f t="shared" ref="N530:N553" si="45">L530/(L530+M530)</f>
        <v>0.2</v>
      </c>
      <c r="O530">
        <v>48.879999999999995</v>
      </c>
    </row>
    <row r="531" spans="1:15">
      <c r="A531" t="s">
        <v>2</v>
      </c>
      <c r="B531">
        <v>3147</v>
      </c>
      <c r="C531" t="s">
        <v>27</v>
      </c>
      <c r="D531" s="2">
        <v>20190408</v>
      </c>
      <c r="E531" s="2">
        <f t="shared" ref="E531:E553" si="46">365+98</f>
        <v>463</v>
      </c>
      <c r="F531" s="2">
        <v>0</v>
      </c>
      <c r="G531" s="2">
        <v>10</v>
      </c>
      <c r="H531" s="2">
        <f t="shared" si="43"/>
        <v>0</v>
      </c>
      <c r="I531" s="2">
        <v>1</v>
      </c>
      <c r="J531" s="2">
        <v>4</v>
      </c>
      <c r="K531" s="2">
        <f t="shared" si="44"/>
        <v>0.2</v>
      </c>
      <c r="L531" s="2">
        <v>0</v>
      </c>
      <c r="M531" s="2">
        <v>5</v>
      </c>
      <c r="N531" s="2">
        <f t="shared" si="45"/>
        <v>0</v>
      </c>
      <c r="O531">
        <v>51.480000000000004</v>
      </c>
    </row>
    <row r="532" spans="1:15">
      <c r="A532" t="s">
        <v>3</v>
      </c>
      <c r="B532">
        <v>3144</v>
      </c>
      <c r="C532" t="s">
        <v>27</v>
      </c>
      <c r="D532" s="2">
        <v>20190408</v>
      </c>
      <c r="E532" s="2">
        <f t="shared" si="46"/>
        <v>463</v>
      </c>
      <c r="F532" s="2">
        <v>0</v>
      </c>
      <c r="G532" s="2">
        <v>3</v>
      </c>
      <c r="H532" s="2">
        <f t="shared" si="43"/>
        <v>0</v>
      </c>
      <c r="I532" s="2">
        <v>2</v>
      </c>
      <c r="J532" s="2">
        <v>3</v>
      </c>
      <c r="K532" s="2">
        <f t="shared" si="44"/>
        <v>0.4</v>
      </c>
      <c r="L532" s="2">
        <v>1</v>
      </c>
      <c r="M532" s="2">
        <v>4</v>
      </c>
      <c r="N532" s="2">
        <f t="shared" si="45"/>
        <v>0.2</v>
      </c>
      <c r="O532">
        <v>48.620000000000005</v>
      </c>
    </row>
    <row r="533" spans="1:15">
      <c r="A533" t="s">
        <v>4</v>
      </c>
      <c r="B533">
        <v>3156</v>
      </c>
      <c r="C533" t="s">
        <v>27</v>
      </c>
      <c r="D533" s="2">
        <v>20190408</v>
      </c>
      <c r="E533" s="2">
        <f t="shared" si="46"/>
        <v>463</v>
      </c>
      <c r="F533" s="2">
        <v>0</v>
      </c>
      <c r="G533" s="2">
        <v>10</v>
      </c>
      <c r="H533" s="2">
        <f t="shared" si="43"/>
        <v>0</v>
      </c>
      <c r="I533" s="2">
        <v>0</v>
      </c>
      <c r="J533" s="2">
        <v>5</v>
      </c>
      <c r="K533" s="2">
        <f t="shared" si="44"/>
        <v>0</v>
      </c>
      <c r="L533" s="2">
        <v>0</v>
      </c>
      <c r="M533" s="2">
        <v>5</v>
      </c>
      <c r="N533" s="2">
        <f t="shared" si="45"/>
        <v>0</v>
      </c>
      <c r="O533">
        <v>49.14</v>
      </c>
    </row>
    <row r="534" spans="1:15">
      <c r="A534" t="s">
        <v>5</v>
      </c>
      <c r="B534">
        <v>3154</v>
      </c>
      <c r="C534" t="s">
        <v>27</v>
      </c>
      <c r="D534" s="2">
        <v>20190408</v>
      </c>
      <c r="E534" s="2">
        <f t="shared" si="46"/>
        <v>463</v>
      </c>
      <c r="F534" s="2">
        <v>0</v>
      </c>
      <c r="G534" s="2">
        <v>10</v>
      </c>
      <c r="H534" s="2">
        <f t="shared" si="43"/>
        <v>0</v>
      </c>
      <c r="I534" s="2">
        <v>0</v>
      </c>
      <c r="J534" s="2">
        <v>5</v>
      </c>
      <c r="K534" s="2">
        <f t="shared" si="44"/>
        <v>0</v>
      </c>
      <c r="L534" s="2">
        <v>0</v>
      </c>
      <c r="M534" s="2">
        <v>5</v>
      </c>
      <c r="N534" s="2">
        <f t="shared" si="45"/>
        <v>0</v>
      </c>
      <c r="O534">
        <v>50.18</v>
      </c>
    </row>
    <row r="535" spans="1:15">
      <c r="A535" t="s">
        <v>6</v>
      </c>
      <c r="B535">
        <v>3143</v>
      </c>
      <c r="C535" t="s">
        <v>27</v>
      </c>
      <c r="D535" s="2">
        <v>20190408</v>
      </c>
      <c r="E535" s="2">
        <f t="shared" si="46"/>
        <v>463</v>
      </c>
      <c r="F535" s="2">
        <v>0</v>
      </c>
      <c r="G535" s="2">
        <v>10</v>
      </c>
      <c r="H535" s="2">
        <f t="shared" si="43"/>
        <v>0</v>
      </c>
      <c r="I535" s="2">
        <v>0</v>
      </c>
      <c r="J535" s="2">
        <v>5</v>
      </c>
      <c r="K535" s="2">
        <f t="shared" si="44"/>
        <v>0</v>
      </c>
      <c r="L535" s="2">
        <v>0</v>
      </c>
      <c r="M535" s="2">
        <v>5</v>
      </c>
      <c r="N535" s="2">
        <f t="shared" si="45"/>
        <v>0</v>
      </c>
      <c r="O535">
        <v>48.36</v>
      </c>
    </row>
    <row r="536" spans="1:15">
      <c r="A536" t="s">
        <v>7</v>
      </c>
      <c r="B536">
        <v>3146</v>
      </c>
      <c r="C536" t="s">
        <v>27</v>
      </c>
      <c r="D536" s="2">
        <v>20190408</v>
      </c>
      <c r="E536" s="2">
        <f t="shared" si="46"/>
        <v>463</v>
      </c>
      <c r="F536" s="2">
        <v>0</v>
      </c>
      <c r="G536" s="2">
        <v>10</v>
      </c>
      <c r="H536" s="2">
        <f t="shared" si="43"/>
        <v>0</v>
      </c>
      <c r="I536" s="2">
        <v>0</v>
      </c>
      <c r="J536" s="2">
        <v>5</v>
      </c>
      <c r="K536" s="2">
        <f t="shared" si="44"/>
        <v>0</v>
      </c>
      <c r="L536" s="2">
        <v>0</v>
      </c>
      <c r="M536" s="2">
        <v>5</v>
      </c>
      <c r="N536" s="2">
        <f t="shared" si="45"/>
        <v>0</v>
      </c>
      <c r="O536">
        <v>42.379999999999995</v>
      </c>
    </row>
    <row r="537" spans="1:15">
      <c r="A537" t="s">
        <v>8</v>
      </c>
      <c r="B537">
        <v>3151</v>
      </c>
      <c r="C537" t="s">
        <v>27</v>
      </c>
      <c r="D537" s="2">
        <v>20190408</v>
      </c>
      <c r="E537" s="2">
        <f t="shared" si="46"/>
        <v>463</v>
      </c>
      <c r="F537" s="2">
        <v>0</v>
      </c>
      <c r="G537" s="2">
        <v>10</v>
      </c>
      <c r="H537" s="2">
        <f t="shared" si="43"/>
        <v>0</v>
      </c>
      <c r="I537" s="2">
        <v>0</v>
      </c>
      <c r="J537" s="2">
        <v>5</v>
      </c>
      <c r="K537" s="2">
        <f t="shared" si="44"/>
        <v>0</v>
      </c>
      <c r="L537" s="2">
        <v>0</v>
      </c>
      <c r="M537" s="2">
        <v>5</v>
      </c>
      <c r="N537" s="2">
        <f t="shared" si="45"/>
        <v>0</v>
      </c>
      <c r="O537">
        <v>56.16</v>
      </c>
    </row>
    <row r="538" spans="1:15">
      <c r="A538" t="s">
        <v>9</v>
      </c>
      <c r="B538">
        <v>3153</v>
      </c>
      <c r="C538" t="s">
        <v>27</v>
      </c>
      <c r="D538" s="2">
        <v>20190408</v>
      </c>
      <c r="E538" s="2">
        <f t="shared" si="46"/>
        <v>463</v>
      </c>
      <c r="F538" s="2">
        <v>0</v>
      </c>
      <c r="G538" s="2">
        <v>10</v>
      </c>
      <c r="H538" s="2">
        <f t="shared" si="43"/>
        <v>0</v>
      </c>
      <c r="I538" s="2">
        <v>0</v>
      </c>
      <c r="J538" s="2">
        <v>5</v>
      </c>
      <c r="K538" s="2">
        <f t="shared" si="44"/>
        <v>0</v>
      </c>
      <c r="L538" s="2">
        <v>0</v>
      </c>
      <c r="M538" s="2">
        <v>5</v>
      </c>
      <c r="N538" s="2">
        <f t="shared" si="45"/>
        <v>0</v>
      </c>
      <c r="O538">
        <v>58.24</v>
      </c>
    </row>
    <row r="539" spans="1:15">
      <c r="A539" t="s">
        <v>10</v>
      </c>
      <c r="B539">
        <v>3145</v>
      </c>
      <c r="C539" t="s">
        <v>27</v>
      </c>
      <c r="D539" s="2">
        <v>20190408</v>
      </c>
      <c r="E539" s="2">
        <f t="shared" si="46"/>
        <v>463</v>
      </c>
      <c r="F539" s="2">
        <v>0</v>
      </c>
      <c r="G539" s="2">
        <v>10</v>
      </c>
      <c r="H539" s="2">
        <f t="shared" si="43"/>
        <v>0</v>
      </c>
      <c r="I539" s="2">
        <v>0</v>
      </c>
      <c r="J539" s="2">
        <v>5</v>
      </c>
      <c r="K539" s="2">
        <f t="shared" si="44"/>
        <v>0</v>
      </c>
      <c r="L539" s="2">
        <v>0</v>
      </c>
      <c r="M539" s="2">
        <v>5</v>
      </c>
      <c r="N539" s="2">
        <f t="shared" si="45"/>
        <v>0</v>
      </c>
      <c r="O539">
        <v>44.720000000000006</v>
      </c>
    </row>
    <row r="540" spans="1:15">
      <c r="A540" t="s">
        <v>11</v>
      </c>
      <c r="B540">
        <v>3152</v>
      </c>
      <c r="C540" t="s">
        <v>27</v>
      </c>
      <c r="D540" s="2">
        <v>20190408</v>
      </c>
      <c r="E540" s="2">
        <f t="shared" si="46"/>
        <v>463</v>
      </c>
      <c r="F540" s="2">
        <v>0</v>
      </c>
      <c r="G540" s="2">
        <v>10</v>
      </c>
      <c r="H540" s="2">
        <f t="shared" si="43"/>
        <v>0</v>
      </c>
      <c r="I540" s="2">
        <v>0</v>
      </c>
      <c r="J540" s="2">
        <v>5</v>
      </c>
      <c r="K540" s="2">
        <f t="shared" si="44"/>
        <v>0</v>
      </c>
      <c r="L540" s="2">
        <v>0</v>
      </c>
      <c r="M540" s="2">
        <v>5</v>
      </c>
      <c r="N540" s="2">
        <f t="shared" si="45"/>
        <v>0</v>
      </c>
      <c r="O540">
        <v>36.92</v>
      </c>
    </row>
    <row r="541" spans="1:15">
      <c r="A541" t="s">
        <v>12</v>
      </c>
      <c r="B541">
        <v>3148</v>
      </c>
      <c r="C541" t="s">
        <v>27</v>
      </c>
      <c r="D541" s="2">
        <v>20190408</v>
      </c>
      <c r="E541" s="2">
        <f t="shared" si="46"/>
        <v>463</v>
      </c>
      <c r="F541" s="2">
        <v>0</v>
      </c>
      <c r="G541" s="2">
        <v>10</v>
      </c>
      <c r="H541" s="2">
        <f t="shared" si="43"/>
        <v>0</v>
      </c>
      <c r="I541" s="2">
        <v>0</v>
      </c>
      <c r="J541" s="2">
        <v>5</v>
      </c>
      <c r="K541" s="2">
        <f t="shared" si="44"/>
        <v>0</v>
      </c>
      <c r="L541" s="2">
        <v>0</v>
      </c>
      <c r="M541" s="2">
        <v>5</v>
      </c>
      <c r="N541" s="2">
        <f t="shared" si="45"/>
        <v>0</v>
      </c>
      <c r="O541">
        <v>44.2</v>
      </c>
    </row>
    <row r="542" spans="1:15">
      <c r="A542" s="2" t="s">
        <v>13</v>
      </c>
      <c r="B542" s="2">
        <v>3165</v>
      </c>
      <c r="C542" s="2" t="s">
        <v>28</v>
      </c>
      <c r="D542" s="2">
        <v>20190408</v>
      </c>
      <c r="E542" s="2">
        <f t="shared" si="46"/>
        <v>463</v>
      </c>
      <c r="F542" s="2">
        <v>0</v>
      </c>
      <c r="G542" s="2">
        <v>10</v>
      </c>
      <c r="H542" s="2">
        <f t="shared" si="43"/>
        <v>0</v>
      </c>
      <c r="I542" s="2">
        <v>0</v>
      </c>
      <c r="J542" s="2">
        <v>5</v>
      </c>
      <c r="K542" s="2">
        <f t="shared" si="44"/>
        <v>0</v>
      </c>
      <c r="L542" s="2">
        <v>0</v>
      </c>
      <c r="M542" s="2">
        <v>5</v>
      </c>
      <c r="N542" s="2">
        <f t="shared" si="45"/>
        <v>0</v>
      </c>
      <c r="O542" s="2">
        <v>50.44</v>
      </c>
    </row>
    <row r="543" spans="1:15">
      <c r="A543" s="2" t="s">
        <v>14</v>
      </c>
      <c r="B543" s="2">
        <v>3159</v>
      </c>
      <c r="C543" s="2" t="s">
        <v>28</v>
      </c>
      <c r="D543" s="2">
        <v>20190408</v>
      </c>
      <c r="E543" s="2">
        <f t="shared" si="46"/>
        <v>463</v>
      </c>
      <c r="F543" s="2">
        <v>0</v>
      </c>
      <c r="G543" s="2">
        <v>10</v>
      </c>
      <c r="H543" s="2">
        <f t="shared" si="43"/>
        <v>0</v>
      </c>
      <c r="I543" s="2">
        <v>0</v>
      </c>
      <c r="J543" s="2">
        <v>5</v>
      </c>
      <c r="K543" s="2">
        <f t="shared" si="44"/>
        <v>0</v>
      </c>
      <c r="L543" s="2">
        <v>0</v>
      </c>
      <c r="M543" s="2">
        <v>5</v>
      </c>
      <c r="N543" s="2">
        <f t="shared" si="45"/>
        <v>0</v>
      </c>
      <c r="O543" s="2">
        <v>52.52</v>
      </c>
    </row>
    <row r="544" spans="1:15">
      <c r="A544" s="2" t="s">
        <v>15</v>
      </c>
      <c r="B544" s="2">
        <v>3166</v>
      </c>
      <c r="C544" s="2" t="s">
        <v>28</v>
      </c>
      <c r="D544" s="2">
        <v>20190408</v>
      </c>
      <c r="E544" s="2">
        <f t="shared" si="46"/>
        <v>463</v>
      </c>
      <c r="F544" s="2">
        <v>0</v>
      </c>
      <c r="G544" s="2">
        <v>10</v>
      </c>
      <c r="H544" s="2">
        <f t="shared" si="43"/>
        <v>0</v>
      </c>
      <c r="I544" s="2">
        <v>0</v>
      </c>
      <c r="J544" s="2">
        <v>5</v>
      </c>
      <c r="K544" s="2">
        <f t="shared" si="44"/>
        <v>0</v>
      </c>
      <c r="L544" s="2">
        <v>0</v>
      </c>
      <c r="M544" s="2">
        <v>5</v>
      </c>
      <c r="N544" s="2">
        <f t="shared" si="45"/>
        <v>0</v>
      </c>
      <c r="O544" s="2">
        <v>55.64</v>
      </c>
    </row>
    <row r="545" spans="1:15">
      <c r="A545" s="2" t="s">
        <v>16</v>
      </c>
      <c r="B545" s="2">
        <v>3149</v>
      </c>
      <c r="C545" s="2" t="s">
        <v>28</v>
      </c>
      <c r="D545" s="2">
        <v>20190408</v>
      </c>
      <c r="E545" s="2">
        <f t="shared" si="46"/>
        <v>463</v>
      </c>
      <c r="F545" s="2">
        <v>0</v>
      </c>
      <c r="G545" s="2">
        <v>10</v>
      </c>
      <c r="H545" s="2">
        <f t="shared" si="43"/>
        <v>0</v>
      </c>
      <c r="I545" s="2">
        <v>0</v>
      </c>
      <c r="J545" s="2">
        <v>5</v>
      </c>
      <c r="K545" s="2">
        <f t="shared" si="44"/>
        <v>0</v>
      </c>
      <c r="L545" s="2">
        <v>0</v>
      </c>
      <c r="M545" s="2">
        <v>4</v>
      </c>
      <c r="N545" s="2">
        <f t="shared" si="45"/>
        <v>0</v>
      </c>
      <c r="O545" s="2">
        <v>45.5</v>
      </c>
    </row>
    <row r="546" spans="1:15">
      <c r="A546" s="2" t="s">
        <v>17</v>
      </c>
      <c r="B546" s="2">
        <v>3162</v>
      </c>
      <c r="C546" s="2" t="s">
        <v>28</v>
      </c>
      <c r="D546" s="2">
        <v>20190408</v>
      </c>
      <c r="E546" s="2">
        <f t="shared" si="46"/>
        <v>463</v>
      </c>
      <c r="F546" s="2">
        <v>0</v>
      </c>
      <c r="G546" s="2">
        <v>10</v>
      </c>
      <c r="H546" s="2">
        <f t="shared" si="43"/>
        <v>0</v>
      </c>
      <c r="I546" s="2">
        <v>0</v>
      </c>
      <c r="J546" s="2">
        <v>6</v>
      </c>
      <c r="K546" s="2">
        <f t="shared" si="44"/>
        <v>0</v>
      </c>
      <c r="L546" s="2">
        <v>0</v>
      </c>
      <c r="M546" s="2">
        <v>4</v>
      </c>
      <c r="N546" s="2">
        <f t="shared" si="45"/>
        <v>0</v>
      </c>
      <c r="O546" s="2">
        <v>50.96</v>
      </c>
    </row>
    <row r="547" spans="1:15">
      <c r="A547" s="2" t="s">
        <v>18</v>
      </c>
      <c r="B547" s="2">
        <v>3155</v>
      </c>
      <c r="C547" s="2" t="s">
        <v>28</v>
      </c>
      <c r="D547" s="2">
        <v>20190408</v>
      </c>
      <c r="E547" s="2">
        <f t="shared" si="46"/>
        <v>463</v>
      </c>
      <c r="F547" s="2">
        <v>0</v>
      </c>
      <c r="G547" s="2">
        <v>10</v>
      </c>
      <c r="H547" s="2">
        <f t="shared" si="43"/>
        <v>0</v>
      </c>
      <c r="I547" s="2">
        <v>0</v>
      </c>
      <c r="J547" s="2">
        <v>5</v>
      </c>
      <c r="K547" s="2">
        <f t="shared" si="44"/>
        <v>0</v>
      </c>
      <c r="L547" s="2">
        <v>0</v>
      </c>
      <c r="M547" s="2">
        <v>5</v>
      </c>
      <c r="N547" s="2">
        <f t="shared" si="45"/>
        <v>0</v>
      </c>
      <c r="O547" s="2">
        <v>51.22</v>
      </c>
    </row>
    <row r="548" spans="1:15">
      <c r="A548" s="2" t="s">
        <v>19</v>
      </c>
      <c r="B548" s="2">
        <v>3157</v>
      </c>
      <c r="C548" s="2" t="s">
        <v>28</v>
      </c>
      <c r="D548" s="2">
        <v>20190408</v>
      </c>
      <c r="E548" s="2">
        <f t="shared" si="46"/>
        <v>463</v>
      </c>
      <c r="F548" s="2">
        <v>0</v>
      </c>
      <c r="G548" s="2">
        <v>10</v>
      </c>
      <c r="H548" s="2">
        <f t="shared" si="43"/>
        <v>0</v>
      </c>
      <c r="I548" s="2">
        <v>0</v>
      </c>
      <c r="J548" s="2">
        <v>5</v>
      </c>
      <c r="K548" s="2">
        <f t="shared" si="44"/>
        <v>0</v>
      </c>
      <c r="L548" s="2">
        <v>0</v>
      </c>
      <c r="M548" s="2">
        <v>5</v>
      </c>
      <c r="N548" s="2">
        <f t="shared" si="45"/>
        <v>0</v>
      </c>
      <c r="O548" s="2">
        <v>51.220000000000006</v>
      </c>
    </row>
    <row r="549" spans="1:15">
      <c r="A549" s="2" t="s">
        <v>20</v>
      </c>
      <c r="B549" s="2">
        <v>3160</v>
      </c>
      <c r="C549" s="2" t="s">
        <v>28</v>
      </c>
      <c r="D549" s="2">
        <v>20190408</v>
      </c>
      <c r="E549" s="2">
        <f t="shared" si="46"/>
        <v>463</v>
      </c>
      <c r="F549" s="2">
        <v>0</v>
      </c>
      <c r="G549" s="2">
        <v>10</v>
      </c>
      <c r="H549" s="2">
        <f t="shared" si="43"/>
        <v>0</v>
      </c>
      <c r="I549" s="2">
        <v>0</v>
      </c>
      <c r="J549" s="2">
        <v>5</v>
      </c>
      <c r="K549" s="2">
        <f t="shared" si="44"/>
        <v>0</v>
      </c>
      <c r="L549" s="2">
        <v>0</v>
      </c>
      <c r="M549" s="2">
        <v>5</v>
      </c>
      <c r="N549" s="2">
        <f t="shared" si="45"/>
        <v>0</v>
      </c>
      <c r="O549" s="2">
        <v>48.620000000000005</v>
      </c>
    </row>
    <row r="550" spans="1:15">
      <c r="A550" s="2" t="s">
        <v>21</v>
      </c>
      <c r="B550" s="2">
        <v>3163</v>
      </c>
      <c r="C550" s="2" t="s">
        <v>28</v>
      </c>
      <c r="D550" s="2">
        <v>20190408</v>
      </c>
      <c r="E550" s="2">
        <f t="shared" si="46"/>
        <v>463</v>
      </c>
      <c r="F550" s="2">
        <v>0</v>
      </c>
      <c r="G550" s="2">
        <v>9</v>
      </c>
      <c r="H550" s="2">
        <f t="shared" si="43"/>
        <v>0</v>
      </c>
      <c r="I550" s="2">
        <v>0</v>
      </c>
      <c r="J550" s="2">
        <v>5</v>
      </c>
      <c r="K550" s="2">
        <f t="shared" si="44"/>
        <v>0</v>
      </c>
      <c r="L550" s="2">
        <v>0</v>
      </c>
      <c r="M550" s="2">
        <v>5</v>
      </c>
      <c r="N550" s="2">
        <f t="shared" si="45"/>
        <v>0</v>
      </c>
      <c r="O550" s="2">
        <v>44.980000000000004</v>
      </c>
    </row>
    <row r="551" spans="1:15">
      <c r="A551" s="2" t="s">
        <v>22</v>
      </c>
      <c r="B551" s="2">
        <v>3164</v>
      </c>
      <c r="C551" s="2" t="s">
        <v>28</v>
      </c>
      <c r="D551" s="2">
        <v>20190408</v>
      </c>
      <c r="E551" s="2">
        <f t="shared" si="46"/>
        <v>463</v>
      </c>
      <c r="F551" s="2">
        <v>0</v>
      </c>
      <c r="G551" s="2">
        <v>11</v>
      </c>
      <c r="H551" s="2">
        <f t="shared" si="43"/>
        <v>0</v>
      </c>
      <c r="I551" s="2">
        <v>0</v>
      </c>
      <c r="J551" s="2">
        <v>5</v>
      </c>
      <c r="K551" s="2">
        <f t="shared" si="44"/>
        <v>0</v>
      </c>
      <c r="L551" s="2">
        <v>0</v>
      </c>
      <c r="M551" s="2">
        <v>5</v>
      </c>
      <c r="N551" s="2">
        <f t="shared" si="45"/>
        <v>0</v>
      </c>
      <c r="O551" s="2">
        <v>43.42</v>
      </c>
    </row>
    <row r="552" spans="1:15">
      <c r="A552" s="2" t="s">
        <v>23</v>
      </c>
      <c r="B552" s="2">
        <v>3150</v>
      </c>
      <c r="C552" s="2" t="s">
        <v>28</v>
      </c>
      <c r="D552" s="2">
        <v>20190408</v>
      </c>
      <c r="E552" s="2">
        <f t="shared" si="46"/>
        <v>463</v>
      </c>
      <c r="F552" s="2">
        <v>0</v>
      </c>
      <c r="G552" s="2">
        <v>10</v>
      </c>
      <c r="H552" s="2">
        <f t="shared" si="43"/>
        <v>0</v>
      </c>
      <c r="I552" s="2">
        <v>0</v>
      </c>
      <c r="J552" s="2">
        <v>5</v>
      </c>
      <c r="K552" s="2">
        <f t="shared" si="44"/>
        <v>0</v>
      </c>
      <c r="L552" s="2">
        <v>0</v>
      </c>
      <c r="M552" s="2">
        <v>5</v>
      </c>
      <c r="N552" s="2">
        <f t="shared" si="45"/>
        <v>0</v>
      </c>
      <c r="O552" s="2">
        <v>39.78</v>
      </c>
    </row>
    <row r="553" spans="1:15">
      <c r="A553" s="2" t="s">
        <v>24</v>
      </c>
      <c r="B553" s="2">
        <v>3158</v>
      </c>
      <c r="C553" s="2" t="s">
        <v>28</v>
      </c>
      <c r="D553" s="2">
        <v>20190408</v>
      </c>
      <c r="E553" s="2">
        <f t="shared" si="46"/>
        <v>463</v>
      </c>
      <c r="F553" s="2">
        <v>0</v>
      </c>
      <c r="G553" s="2">
        <v>9</v>
      </c>
      <c r="H553" s="2">
        <f t="shared" si="43"/>
        <v>0</v>
      </c>
      <c r="I553" s="2">
        <v>0</v>
      </c>
      <c r="J553" s="2">
        <v>5</v>
      </c>
      <c r="K553" s="2">
        <f t="shared" si="44"/>
        <v>0</v>
      </c>
      <c r="L553" s="2">
        <v>0</v>
      </c>
      <c r="M553" s="2">
        <v>5</v>
      </c>
      <c r="N553" s="2">
        <f t="shared" si="45"/>
        <v>0</v>
      </c>
      <c r="O553" s="2">
        <v>33.800000000000004</v>
      </c>
    </row>
    <row r="554" spans="1:15">
      <c r="A554" t="s">
        <v>1</v>
      </c>
      <c r="B554">
        <v>3161</v>
      </c>
      <c r="C554" t="s">
        <v>27</v>
      </c>
      <c r="D554" s="2">
        <v>20190423</v>
      </c>
      <c r="E554" s="2">
        <f>365+113</f>
        <v>478</v>
      </c>
      <c r="F554" s="2">
        <v>0</v>
      </c>
      <c r="G554" s="2">
        <v>10</v>
      </c>
      <c r="H554" s="2">
        <f t="shared" ref="H554:H577" si="47">F554/(F554+G554)</f>
        <v>0</v>
      </c>
      <c r="I554" s="2">
        <v>0</v>
      </c>
      <c r="J554" s="2">
        <v>5</v>
      </c>
      <c r="K554" s="2">
        <f t="shared" ref="K554:K577" si="48">I554/(I554+J554)</f>
        <v>0</v>
      </c>
      <c r="L554" s="2">
        <v>1</v>
      </c>
      <c r="M554" s="2">
        <v>4</v>
      </c>
      <c r="N554" s="2">
        <f t="shared" ref="N554:N577" si="49">L554/(L554+M554)</f>
        <v>0.2</v>
      </c>
      <c r="O554">
        <v>48.879999999999995</v>
      </c>
    </row>
    <row r="555" spans="1:15">
      <c r="A555" t="s">
        <v>2</v>
      </c>
      <c r="B555">
        <v>3147</v>
      </c>
      <c r="C555" t="s">
        <v>27</v>
      </c>
      <c r="D555" s="2">
        <v>20190423</v>
      </c>
      <c r="E555" s="2">
        <f t="shared" ref="E555:E577" si="50">365+113</f>
        <v>478</v>
      </c>
      <c r="F555" s="2">
        <v>0</v>
      </c>
      <c r="G555" s="2">
        <v>10</v>
      </c>
      <c r="H555" s="2">
        <f t="shared" si="47"/>
        <v>0</v>
      </c>
      <c r="I555" s="2">
        <v>1</v>
      </c>
      <c r="J555" s="2">
        <v>4</v>
      </c>
      <c r="K555" s="2">
        <f t="shared" si="48"/>
        <v>0.2</v>
      </c>
      <c r="L555" s="2">
        <v>0</v>
      </c>
      <c r="M555" s="2">
        <v>5</v>
      </c>
      <c r="N555" s="2">
        <f t="shared" si="49"/>
        <v>0</v>
      </c>
      <c r="O555">
        <v>51.480000000000004</v>
      </c>
    </row>
    <row r="556" spans="1:15">
      <c r="A556" t="s">
        <v>3</v>
      </c>
      <c r="B556">
        <v>3144</v>
      </c>
      <c r="C556" t="s">
        <v>27</v>
      </c>
      <c r="D556" s="2">
        <v>20190423</v>
      </c>
      <c r="E556" s="2">
        <f t="shared" si="50"/>
        <v>478</v>
      </c>
      <c r="F556" s="2">
        <v>0</v>
      </c>
      <c r="G556" s="2">
        <v>3</v>
      </c>
      <c r="H556" s="2">
        <f t="shared" si="47"/>
        <v>0</v>
      </c>
      <c r="I556" s="2">
        <v>2</v>
      </c>
      <c r="J556" s="2">
        <v>3</v>
      </c>
      <c r="K556" s="2">
        <f t="shared" si="48"/>
        <v>0.4</v>
      </c>
      <c r="L556" s="2">
        <v>1</v>
      </c>
      <c r="M556" s="2">
        <v>4</v>
      </c>
      <c r="N556" s="2">
        <f t="shared" si="49"/>
        <v>0.2</v>
      </c>
      <c r="O556">
        <v>48.620000000000005</v>
      </c>
    </row>
    <row r="557" spans="1:15">
      <c r="A557" t="s">
        <v>4</v>
      </c>
      <c r="B557">
        <v>3156</v>
      </c>
      <c r="C557" t="s">
        <v>27</v>
      </c>
      <c r="D557" s="2">
        <v>20190423</v>
      </c>
      <c r="E557" s="2">
        <f t="shared" si="50"/>
        <v>478</v>
      </c>
      <c r="F557" s="2">
        <v>0</v>
      </c>
      <c r="G557" s="2">
        <v>10</v>
      </c>
      <c r="H557" s="2">
        <f t="shared" si="47"/>
        <v>0</v>
      </c>
      <c r="I557" s="2">
        <v>0</v>
      </c>
      <c r="J557" s="2">
        <v>5</v>
      </c>
      <c r="K557" s="2">
        <f t="shared" si="48"/>
        <v>0</v>
      </c>
      <c r="L557" s="2">
        <v>0</v>
      </c>
      <c r="M557" s="2">
        <v>5</v>
      </c>
      <c r="N557" s="2">
        <f t="shared" si="49"/>
        <v>0</v>
      </c>
      <c r="O557">
        <v>49.14</v>
      </c>
    </row>
    <row r="558" spans="1:15">
      <c r="A558" t="s">
        <v>5</v>
      </c>
      <c r="B558">
        <v>3154</v>
      </c>
      <c r="C558" t="s">
        <v>27</v>
      </c>
      <c r="D558" s="2">
        <v>20190423</v>
      </c>
      <c r="E558" s="2">
        <f t="shared" si="50"/>
        <v>478</v>
      </c>
      <c r="F558" s="2">
        <v>0</v>
      </c>
      <c r="G558" s="2">
        <v>10</v>
      </c>
      <c r="H558" s="2">
        <f t="shared" si="47"/>
        <v>0</v>
      </c>
      <c r="I558" s="2">
        <v>0</v>
      </c>
      <c r="J558" s="2">
        <v>5</v>
      </c>
      <c r="K558" s="2">
        <f t="shared" si="48"/>
        <v>0</v>
      </c>
      <c r="L558" s="2">
        <v>0</v>
      </c>
      <c r="M558" s="2">
        <v>5</v>
      </c>
      <c r="N558" s="2">
        <f t="shared" si="49"/>
        <v>0</v>
      </c>
      <c r="O558">
        <v>50.18</v>
      </c>
    </row>
    <row r="559" spans="1:15">
      <c r="A559" t="s">
        <v>6</v>
      </c>
      <c r="B559">
        <v>3143</v>
      </c>
      <c r="C559" t="s">
        <v>27</v>
      </c>
      <c r="D559" s="2">
        <v>20190423</v>
      </c>
      <c r="E559" s="2">
        <f t="shared" si="50"/>
        <v>478</v>
      </c>
      <c r="F559" s="2">
        <v>0</v>
      </c>
      <c r="G559" s="2">
        <v>10</v>
      </c>
      <c r="H559" s="2">
        <f t="shared" si="47"/>
        <v>0</v>
      </c>
      <c r="I559" s="2">
        <v>0</v>
      </c>
      <c r="J559" s="2">
        <v>5</v>
      </c>
      <c r="K559" s="2">
        <f t="shared" si="48"/>
        <v>0</v>
      </c>
      <c r="L559" s="2">
        <v>0</v>
      </c>
      <c r="M559" s="2">
        <v>5</v>
      </c>
      <c r="N559" s="2">
        <f t="shared" si="49"/>
        <v>0</v>
      </c>
      <c r="O559">
        <v>48.36</v>
      </c>
    </row>
    <row r="560" spans="1:15">
      <c r="A560" t="s">
        <v>7</v>
      </c>
      <c r="B560">
        <v>3146</v>
      </c>
      <c r="C560" t="s">
        <v>27</v>
      </c>
      <c r="D560" s="2">
        <v>20190423</v>
      </c>
      <c r="E560" s="2">
        <f t="shared" si="50"/>
        <v>478</v>
      </c>
      <c r="F560" s="2">
        <v>0</v>
      </c>
      <c r="G560" s="2">
        <v>10</v>
      </c>
      <c r="H560" s="2">
        <f t="shared" si="47"/>
        <v>0</v>
      </c>
      <c r="I560" s="2">
        <v>0</v>
      </c>
      <c r="J560" s="2">
        <v>5</v>
      </c>
      <c r="K560" s="2">
        <f t="shared" si="48"/>
        <v>0</v>
      </c>
      <c r="L560" s="2">
        <v>0</v>
      </c>
      <c r="M560" s="2">
        <v>5</v>
      </c>
      <c r="N560" s="2">
        <f t="shared" si="49"/>
        <v>0</v>
      </c>
      <c r="O560">
        <v>42.379999999999995</v>
      </c>
    </row>
    <row r="561" spans="1:15">
      <c r="A561" t="s">
        <v>8</v>
      </c>
      <c r="B561">
        <v>3151</v>
      </c>
      <c r="C561" t="s">
        <v>27</v>
      </c>
      <c r="D561" s="2">
        <v>20190423</v>
      </c>
      <c r="E561" s="2">
        <f t="shared" si="50"/>
        <v>478</v>
      </c>
      <c r="F561" s="2">
        <v>0</v>
      </c>
      <c r="G561" s="2">
        <v>10</v>
      </c>
      <c r="H561" s="2">
        <f t="shared" si="47"/>
        <v>0</v>
      </c>
      <c r="I561" s="2">
        <v>0</v>
      </c>
      <c r="J561" s="2">
        <v>5</v>
      </c>
      <c r="K561" s="2">
        <f t="shared" si="48"/>
        <v>0</v>
      </c>
      <c r="L561" s="2">
        <v>0</v>
      </c>
      <c r="M561" s="2">
        <v>5</v>
      </c>
      <c r="N561" s="2">
        <f t="shared" si="49"/>
        <v>0</v>
      </c>
      <c r="O561">
        <v>56.16</v>
      </c>
    </row>
    <row r="562" spans="1:15">
      <c r="A562" t="s">
        <v>9</v>
      </c>
      <c r="B562">
        <v>3153</v>
      </c>
      <c r="C562" t="s">
        <v>27</v>
      </c>
      <c r="D562" s="2">
        <v>20190423</v>
      </c>
      <c r="E562" s="2">
        <f t="shared" si="50"/>
        <v>478</v>
      </c>
      <c r="F562" s="2">
        <v>0</v>
      </c>
      <c r="G562" s="2">
        <v>10</v>
      </c>
      <c r="H562" s="2">
        <f t="shared" si="47"/>
        <v>0</v>
      </c>
      <c r="I562" s="2">
        <v>0</v>
      </c>
      <c r="J562" s="2">
        <v>5</v>
      </c>
      <c r="K562" s="2">
        <f t="shared" si="48"/>
        <v>0</v>
      </c>
      <c r="L562" s="2">
        <v>0</v>
      </c>
      <c r="M562" s="2">
        <v>5</v>
      </c>
      <c r="N562" s="2">
        <f t="shared" si="49"/>
        <v>0</v>
      </c>
      <c r="O562">
        <v>58.24</v>
      </c>
    </row>
    <row r="563" spans="1:15">
      <c r="A563" t="s">
        <v>10</v>
      </c>
      <c r="B563">
        <v>3145</v>
      </c>
      <c r="C563" t="s">
        <v>27</v>
      </c>
      <c r="D563" s="2">
        <v>20190423</v>
      </c>
      <c r="E563" s="2">
        <f t="shared" si="50"/>
        <v>478</v>
      </c>
      <c r="F563" s="2">
        <v>0</v>
      </c>
      <c r="G563" s="2">
        <v>10</v>
      </c>
      <c r="H563" s="2">
        <f t="shared" si="47"/>
        <v>0</v>
      </c>
      <c r="I563" s="2">
        <v>0</v>
      </c>
      <c r="J563" s="2">
        <v>5</v>
      </c>
      <c r="K563" s="2">
        <f t="shared" si="48"/>
        <v>0</v>
      </c>
      <c r="L563" s="2">
        <v>0</v>
      </c>
      <c r="M563" s="2">
        <v>5</v>
      </c>
      <c r="N563" s="2">
        <f t="shared" si="49"/>
        <v>0</v>
      </c>
      <c r="O563">
        <v>44.720000000000006</v>
      </c>
    </row>
    <row r="564" spans="1:15">
      <c r="A564" t="s">
        <v>11</v>
      </c>
      <c r="B564">
        <v>3152</v>
      </c>
      <c r="C564" t="s">
        <v>27</v>
      </c>
      <c r="D564" s="2">
        <v>20190423</v>
      </c>
      <c r="E564" s="2">
        <f t="shared" si="50"/>
        <v>478</v>
      </c>
      <c r="F564" s="2">
        <v>0</v>
      </c>
      <c r="G564" s="2">
        <v>10</v>
      </c>
      <c r="H564" s="2">
        <f t="shared" si="47"/>
        <v>0</v>
      </c>
      <c r="I564" s="2">
        <v>0</v>
      </c>
      <c r="J564" s="2">
        <v>5</v>
      </c>
      <c r="K564" s="2">
        <f t="shared" si="48"/>
        <v>0</v>
      </c>
      <c r="L564" s="2">
        <v>0</v>
      </c>
      <c r="M564" s="2">
        <v>5</v>
      </c>
      <c r="N564" s="2">
        <f t="shared" si="49"/>
        <v>0</v>
      </c>
      <c r="O564">
        <v>36.92</v>
      </c>
    </row>
    <row r="565" spans="1:15">
      <c r="A565" t="s">
        <v>12</v>
      </c>
      <c r="B565">
        <v>3148</v>
      </c>
      <c r="C565" t="s">
        <v>27</v>
      </c>
      <c r="D565" s="2">
        <v>20190423</v>
      </c>
      <c r="E565" s="2">
        <f t="shared" si="50"/>
        <v>478</v>
      </c>
      <c r="F565" s="2">
        <v>0</v>
      </c>
      <c r="G565" s="2">
        <v>10</v>
      </c>
      <c r="H565" s="2">
        <f t="shared" si="47"/>
        <v>0</v>
      </c>
      <c r="I565" s="2">
        <v>0</v>
      </c>
      <c r="J565" s="2">
        <v>5</v>
      </c>
      <c r="K565" s="2">
        <f t="shared" si="48"/>
        <v>0</v>
      </c>
      <c r="L565" s="2">
        <v>0</v>
      </c>
      <c r="M565" s="2">
        <v>5</v>
      </c>
      <c r="N565" s="2">
        <f t="shared" si="49"/>
        <v>0</v>
      </c>
      <c r="O565">
        <v>44.2</v>
      </c>
    </row>
    <row r="566" spans="1:15">
      <c r="A566" s="2" t="s">
        <v>13</v>
      </c>
      <c r="B566" s="2">
        <v>3165</v>
      </c>
      <c r="C566" s="2" t="s">
        <v>28</v>
      </c>
      <c r="D566" s="2">
        <v>20190423</v>
      </c>
      <c r="E566" s="2">
        <f t="shared" si="50"/>
        <v>478</v>
      </c>
      <c r="F566" s="2">
        <v>0</v>
      </c>
      <c r="G566" s="2">
        <v>10</v>
      </c>
      <c r="H566" s="2">
        <f t="shared" si="47"/>
        <v>0</v>
      </c>
      <c r="I566" s="2">
        <v>0</v>
      </c>
      <c r="J566" s="2">
        <v>5</v>
      </c>
      <c r="K566" s="2">
        <f t="shared" si="48"/>
        <v>0</v>
      </c>
      <c r="L566" s="2">
        <v>0</v>
      </c>
      <c r="M566" s="2">
        <v>5</v>
      </c>
      <c r="N566" s="2">
        <f t="shared" si="49"/>
        <v>0</v>
      </c>
      <c r="O566" s="2">
        <v>50.44</v>
      </c>
    </row>
    <row r="567" spans="1:15">
      <c r="A567" s="2" t="s">
        <v>14</v>
      </c>
      <c r="B567" s="2">
        <v>3159</v>
      </c>
      <c r="C567" s="2" t="s">
        <v>28</v>
      </c>
      <c r="D567" s="2">
        <v>20190423</v>
      </c>
      <c r="E567" s="2">
        <f t="shared" si="50"/>
        <v>478</v>
      </c>
      <c r="F567" s="2">
        <v>0</v>
      </c>
      <c r="G567" s="2">
        <v>10</v>
      </c>
      <c r="H567" s="2">
        <f t="shared" si="47"/>
        <v>0</v>
      </c>
      <c r="I567" s="2">
        <v>0</v>
      </c>
      <c r="J567" s="2">
        <v>5</v>
      </c>
      <c r="K567" s="2">
        <f t="shared" si="48"/>
        <v>0</v>
      </c>
      <c r="L567" s="2">
        <v>0</v>
      </c>
      <c r="M567" s="2">
        <v>5</v>
      </c>
      <c r="N567" s="2">
        <f t="shared" si="49"/>
        <v>0</v>
      </c>
      <c r="O567" s="2">
        <v>52.52</v>
      </c>
    </row>
    <row r="568" spans="1:15">
      <c r="A568" s="2" t="s">
        <v>15</v>
      </c>
      <c r="B568" s="2">
        <v>3166</v>
      </c>
      <c r="C568" s="2" t="s">
        <v>28</v>
      </c>
      <c r="D568" s="2">
        <v>20190423</v>
      </c>
      <c r="E568" s="2">
        <f t="shared" si="50"/>
        <v>478</v>
      </c>
      <c r="F568" s="2">
        <v>0</v>
      </c>
      <c r="G568" s="2">
        <v>10</v>
      </c>
      <c r="H568" s="2">
        <f t="shared" si="47"/>
        <v>0</v>
      </c>
      <c r="I568" s="2">
        <v>0</v>
      </c>
      <c r="J568" s="2">
        <v>5</v>
      </c>
      <c r="K568" s="2">
        <f t="shared" si="48"/>
        <v>0</v>
      </c>
      <c r="L568" s="2">
        <v>0</v>
      </c>
      <c r="M568" s="2">
        <v>5</v>
      </c>
      <c r="N568" s="2">
        <f t="shared" si="49"/>
        <v>0</v>
      </c>
      <c r="O568" s="2">
        <v>55.64</v>
      </c>
    </row>
    <row r="569" spans="1:15">
      <c r="A569" s="2" t="s">
        <v>16</v>
      </c>
      <c r="B569" s="2">
        <v>3149</v>
      </c>
      <c r="C569" s="2" t="s">
        <v>28</v>
      </c>
      <c r="D569" s="2">
        <v>20190423</v>
      </c>
      <c r="E569" s="2">
        <f t="shared" si="50"/>
        <v>478</v>
      </c>
      <c r="F569" s="2">
        <v>0</v>
      </c>
      <c r="G569" s="2">
        <v>10</v>
      </c>
      <c r="H569" s="2">
        <f t="shared" si="47"/>
        <v>0</v>
      </c>
      <c r="I569" s="2">
        <v>0</v>
      </c>
      <c r="J569" s="2">
        <v>5</v>
      </c>
      <c r="K569" s="2">
        <f t="shared" si="48"/>
        <v>0</v>
      </c>
      <c r="L569" s="2">
        <v>0</v>
      </c>
      <c r="M569" s="2">
        <v>4</v>
      </c>
      <c r="N569" s="2">
        <f t="shared" si="49"/>
        <v>0</v>
      </c>
      <c r="O569" s="2">
        <v>45.5</v>
      </c>
    </row>
    <row r="570" spans="1:15">
      <c r="A570" s="2" t="s">
        <v>17</v>
      </c>
      <c r="B570" s="2">
        <v>3162</v>
      </c>
      <c r="C570" s="2" t="s">
        <v>28</v>
      </c>
      <c r="D570" s="2">
        <v>20190423</v>
      </c>
      <c r="E570" s="2">
        <f t="shared" si="50"/>
        <v>478</v>
      </c>
      <c r="F570" s="2">
        <v>0</v>
      </c>
      <c r="G570" s="2">
        <v>10</v>
      </c>
      <c r="H570" s="2">
        <f t="shared" si="47"/>
        <v>0</v>
      </c>
      <c r="I570" s="2">
        <v>0</v>
      </c>
      <c r="J570" s="2">
        <v>6</v>
      </c>
      <c r="K570" s="2">
        <f t="shared" si="48"/>
        <v>0</v>
      </c>
      <c r="L570" s="2">
        <v>0</v>
      </c>
      <c r="M570" s="2">
        <v>4</v>
      </c>
      <c r="N570" s="2">
        <f t="shared" si="49"/>
        <v>0</v>
      </c>
      <c r="O570" s="2">
        <v>50.96</v>
      </c>
    </row>
    <row r="571" spans="1:15">
      <c r="A571" s="2" t="s">
        <v>18</v>
      </c>
      <c r="B571" s="2">
        <v>3155</v>
      </c>
      <c r="C571" s="2" t="s">
        <v>28</v>
      </c>
      <c r="D571" s="2">
        <v>20190423</v>
      </c>
      <c r="E571" s="2">
        <f t="shared" si="50"/>
        <v>478</v>
      </c>
      <c r="F571" s="2">
        <v>0</v>
      </c>
      <c r="G571" s="2">
        <v>10</v>
      </c>
      <c r="H571" s="2">
        <f t="shared" si="47"/>
        <v>0</v>
      </c>
      <c r="I571" s="2">
        <v>0</v>
      </c>
      <c r="J571" s="2">
        <v>5</v>
      </c>
      <c r="K571" s="2">
        <f t="shared" si="48"/>
        <v>0</v>
      </c>
      <c r="L571" s="2">
        <v>0</v>
      </c>
      <c r="M571" s="2">
        <v>5</v>
      </c>
      <c r="N571" s="2">
        <f t="shared" si="49"/>
        <v>0</v>
      </c>
      <c r="O571" s="2">
        <v>51.22</v>
      </c>
    </row>
    <row r="572" spans="1:15">
      <c r="A572" s="2" t="s">
        <v>19</v>
      </c>
      <c r="B572" s="2">
        <v>3157</v>
      </c>
      <c r="C572" s="2" t="s">
        <v>28</v>
      </c>
      <c r="D572" s="2">
        <v>20190423</v>
      </c>
      <c r="E572" s="2">
        <f t="shared" si="50"/>
        <v>478</v>
      </c>
      <c r="F572" s="2">
        <v>0</v>
      </c>
      <c r="G572" s="2">
        <v>10</v>
      </c>
      <c r="H572" s="2">
        <f t="shared" si="47"/>
        <v>0</v>
      </c>
      <c r="I572" s="2">
        <v>0</v>
      </c>
      <c r="J572" s="2">
        <v>5</v>
      </c>
      <c r="K572" s="2">
        <f t="shared" si="48"/>
        <v>0</v>
      </c>
      <c r="L572" s="2">
        <v>0</v>
      </c>
      <c r="M572" s="2">
        <v>5</v>
      </c>
      <c r="N572" s="2">
        <f t="shared" si="49"/>
        <v>0</v>
      </c>
      <c r="O572" s="2">
        <v>51.220000000000006</v>
      </c>
    </row>
    <row r="573" spans="1:15">
      <c r="A573" s="2" t="s">
        <v>20</v>
      </c>
      <c r="B573" s="2">
        <v>3160</v>
      </c>
      <c r="C573" s="2" t="s">
        <v>28</v>
      </c>
      <c r="D573" s="2">
        <v>20190423</v>
      </c>
      <c r="E573" s="2">
        <f t="shared" si="50"/>
        <v>478</v>
      </c>
      <c r="F573" s="2">
        <v>0</v>
      </c>
      <c r="G573" s="2">
        <v>10</v>
      </c>
      <c r="H573" s="2">
        <f t="shared" si="47"/>
        <v>0</v>
      </c>
      <c r="I573" s="2">
        <v>0</v>
      </c>
      <c r="J573" s="2">
        <v>5</v>
      </c>
      <c r="K573" s="2">
        <f t="shared" si="48"/>
        <v>0</v>
      </c>
      <c r="L573" s="2">
        <v>0</v>
      </c>
      <c r="M573" s="2">
        <v>5</v>
      </c>
      <c r="N573" s="2">
        <f t="shared" si="49"/>
        <v>0</v>
      </c>
      <c r="O573" s="2">
        <v>48.620000000000005</v>
      </c>
    </row>
    <row r="574" spans="1:15">
      <c r="A574" s="2" t="s">
        <v>21</v>
      </c>
      <c r="B574" s="2">
        <v>3163</v>
      </c>
      <c r="C574" s="2" t="s">
        <v>28</v>
      </c>
      <c r="D574" s="2">
        <v>20190423</v>
      </c>
      <c r="E574" s="2">
        <f t="shared" si="50"/>
        <v>478</v>
      </c>
      <c r="F574" s="2">
        <v>0</v>
      </c>
      <c r="G574" s="2">
        <v>9</v>
      </c>
      <c r="H574" s="2">
        <f t="shared" si="47"/>
        <v>0</v>
      </c>
      <c r="I574" s="2">
        <v>0</v>
      </c>
      <c r="J574" s="2">
        <v>5</v>
      </c>
      <c r="K574" s="2">
        <f t="shared" si="48"/>
        <v>0</v>
      </c>
      <c r="L574" s="2">
        <v>0</v>
      </c>
      <c r="M574" s="2">
        <v>5</v>
      </c>
      <c r="N574" s="2">
        <f t="shared" si="49"/>
        <v>0</v>
      </c>
      <c r="O574" s="2">
        <v>44.980000000000004</v>
      </c>
    </row>
    <row r="575" spans="1:15">
      <c r="A575" s="2" t="s">
        <v>22</v>
      </c>
      <c r="B575" s="2">
        <v>3164</v>
      </c>
      <c r="C575" s="2" t="s">
        <v>28</v>
      </c>
      <c r="D575" s="2">
        <v>20190423</v>
      </c>
      <c r="E575" s="2">
        <f t="shared" si="50"/>
        <v>478</v>
      </c>
      <c r="F575" s="2">
        <v>0</v>
      </c>
      <c r="G575" s="2">
        <v>11</v>
      </c>
      <c r="H575" s="2">
        <f t="shared" si="47"/>
        <v>0</v>
      </c>
      <c r="I575" s="2">
        <v>0</v>
      </c>
      <c r="J575" s="2">
        <v>5</v>
      </c>
      <c r="K575" s="2">
        <f t="shared" si="48"/>
        <v>0</v>
      </c>
      <c r="L575" s="2">
        <v>0</v>
      </c>
      <c r="M575" s="2">
        <v>5</v>
      </c>
      <c r="N575" s="2">
        <f t="shared" si="49"/>
        <v>0</v>
      </c>
      <c r="O575" s="2">
        <v>43.42</v>
      </c>
    </row>
    <row r="576" spans="1:15">
      <c r="A576" s="2" t="s">
        <v>23</v>
      </c>
      <c r="B576" s="2">
        <v>3150</v>
      </c>
      <c r="C576" s="2" t="s">
        <v>28</v>
      </c>
      <c r="D576" s="2">
        <v>20190423</v>
      </c>
      <c r="E576" s="2">
        <f t="shared" si="50"/>
        <v>478</v>
      </c>
      <c r="F576" s="2">
        <v>0</v>
      </c>
      <c r="G576" s="2">
        <v>10</v>
      </c>
      <c r="H576" s="2">
        <f t="shared" si="47"/>
        <v>0</v>
      </c>
      <c r="I576" s="2">
        <v>0</v>
      </c>
      <c r="J576" s="2">
        <v>5</v>
      </c>
      <c r="K576" s="2">
        <f t="shared" si="48"/>
        <v>0</v>
      </c>
      <c r="L576" s="2">
        <v>0</v>
      </c>
      <c r="M576" s="2">
        <v>5</v>
      </c>
      <c r="N576" s="2">
        <f t="shared" si="49"/>
        <v>0</v>
      </c>
      <c r="O576" s="2">
        <v>39.78</v>
      </c>
    </row>
    <row r="577" spans="1:15">
      <c r="A577" s="2" t="s">
        <v>24</v>
      </c>
      <c r="B577" s="2">
        <v>3158</v>
      </c>
      <c r="C577" s="2" t="s">
        <v>28</v>
      </c>
      <c r="D577" s="2">
        <v>20190423</v>
      </c>
      <c r="E577" s="2">
        <f t="shared" si="50"/>
        <v>478</v>
      </c>
      <c r="F577" s="2">
        <v>0</v>
      </c>
      <c r="G577" s="2">
        <v>9</v>
      </c>
      <c r="H577" s="2">
        <f t="shared" si="47"/>
        <v>0</v>
      </c>
      <c r="I577" s="2">
        <v>0</v>
      </c>
      <c r="J577" s="2">
        <v>5</v>
      </c>
      <c r="K577" s="2">
        <f t="shared" si="48"/>
        <v>0</v>
      </c>
      <c r="L577" s="2">
        <v>0</v>
      </c>
      <c r="M577" s="2">
        <v>5</v>
      </c>
      <c r="N577" s="2">
        <f t="shared" si="49"/>
        <v>0</v>
      </c>
      <c r="O577" s="2">
        <v>33.800000000000004</v>
      </c>
    </row>
    <row r="578" spans="1:15">
      <c r="A578" t="s">
        <v>1</v>
      </c>
      <c r="B578">
        <v>3161</v>
      </c>
      <c r="C578" t="s">
        <v>27</v>
      </c>
      <c r="D578" s="2">
        <v>20190514</v>
      </c>
      <c r="E578" s="2">
        <f>365+134</f>
        <v>499</v>
      </c>
      <c r="F578" s="2">
        <v>0</v>
      </c>
      <c r="G578" s="2">
        <v>10</v>
      </c>
      <c r="H578" s="2">
        <f t="shared" ref="H578:H625" si="51">F578/(F578+G578)</f>
        <v>0</v>
      </c>
      <c r="I578" s="2">
        <v>0</v>
      </c>
      <c r="J578" s="2">
        <v>5</v>
      </c>
      <c r="K578" s="2">
        <f t="shared" ref="K578:K625" si="52">I578/(I578+J578)</f>
        <v>0</v>
      </c>
      <c r="L578" s="2">
        <v>0</v>
      </c>
      <c r="M578" s="2">
        <v>5</v>
      </c>
      <c r="N578" s="2">
        <f t="shared" ref="N578:N625" si="53">L578/(L578+M578)</f>
        <v>0</v>
      </c>
      <c r="O578">
        <v>48.879999999999995</v>
      </c>
    </row>
    <row r="579" spans="1:15">
      <c r="A579" t="s">
        <v>2</v>
      </c>
      <c r="B579">
        <v>3147</v>
      </c>
      <c r="C579" t="s">
        <v>27</v>
      </c>
      <c r="D579" s="2">
        <v>20190514</v>
      </c>
      <c r="E579" s="2">
        <f t="shared" ref="E579:E601" si="54">365+134</f>
        <v>499</v>
      </c>
      <c r="F579" s="2">
        <v>0</v>
      </c>
      <c r="G579" s="2">
        <v>10</v>
      </c>
      <c r="H579" s="2">
        <f t="shared" si="51"/>
        <v>0</v>
      </c>
      <c r="I579" s="2">
        <v>0</v>
      </c>
      <c r="J579" s="2">
        <v>5</v>
      </c>
      <c r="K579" s="2">
        <f t="shared" si="52"/>
        <v>0</v>
      </c>
      <c r="L579" s="2">
        <v>0</v>
      </c>
      <c r="M579" s="2">
        <v>5</v>
      </c>
      <c r="N579" s="2">
        <f t="shared" si="53"/>
        <v>0</v>
      </c>
      <c r="O579">
        <v>51.480000000000004</v>
      </c>
    </row>
    <row r="580" spans="1:15">
      <c r="A580" t="s">
        <v>3</v>
      </c>
      <c r="B580">
        <v>3144</v>
      </c>
      <c r="C580" t="s">
        <v>27</v>
      </c>
      <c r="D580" s="2">
        <v>20190514</v>
      </c>
      <c r="E580" s="2">
        <f t="shared" si="54"/>
        <v>499</v>
      </c>
      <c r="F580" s="2">
        <v>0</v>
      </c>
      <c r="G580" s="2">
        <v>3</v>
      </c>
      <c r="H580" s="2">
        <f t="shared" si="51"/>
        <v>0</v>
      </c>
      <c r="I580" s="2">
        <v>1</v>
      </c>
      <c r="J580" s="2">
        <v>4</v>
      </c>
      <c r="K580" s="2">
        <f t="shared" si="52"/>
        <v>0.2</v>
      </c>
      <c r="L580" s="2">
        <v>1</v>
      </c>
      <c r="M580" s="2">
        <v>4</v>
      </c>
      <c r="N580" s="2">
        <f t="shared" si="53"/>
        <v>0.2</v>
      </c>
      <c r="O580">
        <v>48.620000000000005</v>
      </c>
    </row>
    <row r="581" spans="1:15">
      <c r="A581" t="s">
        <v>4</v>
      </c>
      <c r="B581">
        <v>3156</v>
      </c>
      <c r="C581" t="s">
        <v>27</v>
      </c>
      <c r="D581" s="2">
        <v>20190514</v>
      </c>
      <c r="E581" s="2">
        <f t="shared" si="54"/>
        <v>499</v>
      </c>
      <c r="F581" s="2">
        <v>0</v>
      </c>
      <c r="G581" s="2">
        <v>10</v>
      </c>
      <c r="H581" s="2">
        <f t="shared" si="51"/>
        <v>0</v>
      </c>
      <c r="I581" s="2">
        <v>0</v>
      </c>
      <c r="J581" s="2">
        <v>5</v>
      </c>
      <c r="K581" s="2">
        <f t="shared" si="52"/>
        <v>0</v>
      </c>
      <c r="L581" s="2">
        <v>0</v>
      </c>
      <c r="M581" s="2">
        <v>5</v>
      </c>
      <c r="N581" s="2">
        <f t="shared" si="53"/>
        <v>0</v>
      </c>
      <c r="O581">
        <v>49.14</v>
      </c>
    </row>
    <row r="582" spans="1:15">
      <c r="A582" t="s">
        <v>5</v>
      </c>
      <c r="B582">
        <v>3154</v>
      </c>
      <c r="C582" t="s">
        <v>27</v>
      </c>
      <c r="D582" s="2">
        <v>20190514</v>
      </c>
      <c r="E582" s="2">
        <f t="shared" si="54"/>
        <v>499</v>
      </c>
      <c r="F582" s="2">
        <v>0</v>
      </c>
      <c r="G582" s="2">
        <v>10</v>
      </c>
      <c r="H582" s="2">
        <f t="shared" si="51"/>
        <v>0</v>
      </c>
      <c r="I582" s="2">
        <v>0</v>
      </c>
      <c r="J582" s="2">
        <v>5</v>
      </c>
      <c r="K582" s="2">
        <f t="shared" si="52"/>
        <v>0</v>
      </c>
      <c r="L582" s="2">
        <v>0</v>
      </c>
      <c r="M582" s="2">
        <v>5</v>
      </c>
      <c r="N582" s="2">
        <f t="shared" si="53"/>
        <v>0</v>
      </c>
      <c r="O582">
        <v>50.18</v>
      </c>
    </row>
    <row r="583" spans="1:15">
      <c r="A583" t="s">
        <v>6</v>
      </c>
      <c r="B583">
        <v>3143</v>
      </c>
      <c r="C583" t="s">
        <v>27</v>
      </c>
      <c r="D583" s="2">
        <v>20190514</v>
      </c>
      <c r="E583" s="2">
        <f t="shared" si="54"/>
        <v>499</v>
      </c>
      <c r="F583" s="2">
        <v>0</v>
      </c>
      <c r="G583" s="2">
        <v>10</v>
      </c>
      <c r="H583" s="2">
        <f t="shared" si="51"/>
        <v>0</v>
      </c>
      <c r="I583" s="2">
        <v>0</v>
      </c>
      <c r="J583" s="2">
        <v>5</v>
      </c>
      <c r="K583" s="2">
        <f t="shared" si="52"/>
        <v>0</v>
      </c>
      <c r="L583" s="2">
        <v>0</v>
      </c>
      <c r="M583" s="2">
        <v>5</v>
      </c>
      <c r="N583" s="2">
        <f t="shared" si="53"/>
        <v>0</v>
      </c>
      <c r="O583">
        <v>48.36</v>
      </c>
    </row>
    <row r="584" spans="1:15">
      <c r="A584" t="s">
        <v>7</v>
      </c>
      <c r="B584">
        <v>3146</v>
      </c>
      <c r="C584" t="s">
        <v>27</v>
      </c>
      <c r="D584" s="2">
        <v>20190514</v>
      </c>
      <c r="E584" s="2">
        <f t="shared" si="54"/>
        <v>499</v>
      </c>
      <c r="F584" s="2">
        <v>0</v>
      </c>
      <c r="G584" s="2">
        <v>10</v>
      </c>
      <c r="H584" s="2">
        <f t="shared" si="51"/>
        <v>0</v>
      </c>
      <c r="I584" s="2">
        <v>0</v>
      </c>
      <c r="J584" s="2">
        <v>5</v>
      </c>
      <c r="K584" s="2">
        <f t="shared" si="52"/>
        <v>0</v>
      </c>
      <c r="L584" s="2">
        <v>0</v>
      </c>
      <c r="M584" s="2">
        <v>5</v>
      </c>
      <c r="N584" s="2">
        <f t="shared" si="53"/>
        <v>0</v>
      </c>
      <c r="O584">
        <v>42.379999999999995</v>
      </c>
    </row>
    <row r="585" spans="1:15">
      <c r="A585" t="s">
        <v>8</v>
      </c>
      <c r="B585">
        <v>3151</v>
      </c>
      <c r="C585" t="s">
        <v>27</v>
      </c>
      <c r="D585" s="2">
        <v>20190514</v>
      </c>
      <c r="E585" s="2">
        <f t="shared" si="54"/>
        <v>499</v>
      </c>
      <c r="F585" s="2">
        <v>0</v>
      </c>
      <c r="G585" s="2">
        <v>10</v>
      </c>
      <c r="H585" s="2">
        <f t="shared" si="51"/>
        <v>0</v>
      </c>
      <c r="I585" s="2">
        <v>0</v>
      </c>
      <c r="J585" s="2">
        <v>5</v>
      </c>
      <c r="K585" s="2">
        <f t="shared" si="52"/>
        <v>0</v>
      </c>
      <c r="L585" s="2">
        <v>0</v>
      </c>
      <c r="M585" s="2">
        <v>5</v>
      </c>
      <c r="N585" s="2">
        <f t="shared" si="53"/>
        <v>0</v>
      </c>
      <c r="O585">
        <v>56.16</v>
      </c>
    </row>
    <row r="586" spans="1:15">
      <c r="A586" t="s">
        <v>9</v>
      </c>
      <c r="B586">
        <v>3153</v>
      </c>
      <c r="C586" t="s">
        <v>27</v>
      </c>
      <c r="D586" s="2">
        <v>20190514</v>
      </c>
      <c r="E586" s="2">
        <f t="shared" si="54"/>
        <v>499</v>
      </c>
      <c r="F586" s="2">
        <v>0</v>
      </c>
      <c r="G586" s="2">
        <v>10</v>
      </c>
      <c r="H586" s="2">
        <f t="shared" si="51"/>
        <v>0</v>
      </c>
      <c r="I586" s="2">
        <v>0</v>
      </c>
      <c r="J586" s="2">
        <v>5</v>
      </c>
      <c r="K586" s="2">
        <f t="shared" si="52"/>
        <v>0</v>
      </c>
      <c r="L586" s="2">
        <v>0</v>
      </c>
      <c r="M586" s="2">
        <v>5</v>
      </c>
      <c r="N586" s="2">
        <f t="shared" si="53"/>
        <v>0</v>
      </c>
      <c r="O586">
        <v>58.24</v>
      </c>
    </row>
    <row r="587" spans="1:15">
      <c r="A587" t="s">
        <v>10</v>
      </c>
      <c r="B587">
        <v>3145</v>
      </c>
      <c r="C587" t="s">
        <v>27</v>
      </c>
      <c r="D587" s="2">
        <v>20190514</v>
      </c>
      <c r="E587" s="2">
        <f t="shared" si="54"/>
        <v>499</v>
      </c>
      <c r="F587" s="2">
        <v>0</v>
      </c>
      <c r="G587" s="2">
        <v>10</v>
      </c>
      <c r="H587" s="2">
        <f t="shared" si="51"/>
        <v>0</v>
      </c>
      <c r="I587" s="2">
        <v>0</v>
      </c>
      <c r="J587" s="2">
        <v>5</v>
      </c>
      <c r="K587" s="2">
        <f t="shared" si="52"/>
        <v>0</v>
      </c>
      <c r="L587" s="2">
        <v>0</v>
      </c>
      <c r="M587" s="2">
        <v>5</v>
      </c>
      <c r="N587" s="2">
        <f t="shared" si="53"/>
        <v>0</v>
      </c>
      <c r="O587">
        <v>44.720000000000006</v>
      </c>
    </row>
    <row r="588" spans="1:15">
      <c r="A588" t="s">
        <v>11</v>
      </c>
      <c r="B588">
        <v>3152</v>
      </c>
      <c r="C588" t="s">
        <v>27</v>
      </c>
      <c r="D588" s="2">
        <v>20190514</v>
      </c>
      <c r="E588" s="2">
        <f t="shared" si="54"/>
        <v>499</v>
      </c>
      <c r="F588" s="2">
        <v>0</v>
      </c>
      <c r="G588" s="2">
        <v>10</v>
      </c>
      <c r="H588" s="2">
        <f t="shared" si="51"/>
        <v>0</v>
      </c>
      <c r="I588" s="2">
        <v>0</v>
      </c>
      <c r="J588" s="2">
        <v>5</v>
      </c>
      <c r="K588" s="2">
        <f t="shared" si="52"/>
        <v>0</v>
      </c>
      <c r="L588" s="2">
        <v>0</v>
      </c>
      <c r="M588" s="2">
        <v>5</v>
      </c>
      <c r="N588" s="2">
        <f t="shared" si="53"/>
        <v>0</v>
      </c>
      <c r="O588">
        <v>36.92</v>
      </c>
    </row>
    <row r="589" spans="1:15">
      <c r="A589" t="s">
        <v>12</v>
      </c>
      <c r="B589">
        <v>3148</v>
      </c>
      <c r="C589" t="s">
        <v>27</v>
      </c>
      <c r="D589" s="2">
        <v>20190514</v>
      </c>
      <c r="E589" s="2">
        <f t="shared" si="54"/>
        <v>499</v>
      </c>
      <c r="F589" s="2">
        <v>0</v>
      </c>
      <c r="G589" s="2">
        <v>10</v>
      </c>
      <c r="H589" s="2">
        <f t="shared" si="51"/>
        <v>0</v>
      </c>
      <c r="I589" s="2">
        <v>0</v>
      </c>
      <c r="J589" s="2">
        <v>5</v>
      </c>
      <c r="K589" s="2">
        <f t="shared" si="52"/>
        <v>0</v>
      </c>
      <c r="L589" s="2">
        <v>0</v>
      </c>
      <c r="M589" s="2">
        <v>5</v>
      </c>
      <c r="N589" s="2">
        <f t="shared" si="53"/>
        <v>0</v>
      </c>
      <c r="O589">
        <v>44.2</v>
      </c>
    </row>
    <row r="590" spans="1:15">
      <c r="A590" s="2" t="s">
        <v>13</v>
      </c>
      <c r="B590" s="2">
        <v>3165</v>
      </c>
      <c r="C590" s="2" t="s">
        <v>28</v>
      </c>
      <c r="D590" s="2">
        <v>20190514</v>
      </c>
      <c r="E590" s="2">
        <f t="shared" si="54"/>
        <v>499</v>
      </c>
      <c r="F590" s="2">
        <v>0</v>
      </c>
      <c r="G590" s="2">
        <v>10</v>
      </c>
      <c r="H590" s="2">
        <f t="shared" si="51"/>
        <v>0</v>
      </c>
      <c r="I590" s="2">
        <v>0</v>
      </c>
      <c r="J590" s="2">
        <v>5</v>
      </c>
      <c r="K590" s="2">
        <f t="shared" si="52"/>
        <v>0</v>
      </c>
      <c r="L590" s="2">
        <v>0</v>
      </c>
      <c r="M590" s="2">
        <v>5</v>
      </c>
      <c r="N590" s="2">
        <f t="shared" si="53"/>
        <v>0</v>
      </c>
      <c r="O590" s="2">
        <v>50.44</v>
      </c>
    </row>
    <row r="591" spans="1:15">
      <c r="A591" s="2" t="s">
        <v>14</v>
      </c>
      <c r="B591" s="2">
        <v>3159</v>
      </c>
      <c r="C591" s="2" t="s">
        <v>28</v>
      </c>
      <c r="D591" s="2">
        <v>20190514</v>
      </c>
      <c r="E591" s="2">
        <f t="shared" si="54"/>
        <v>499</v>
      </c>
      <c r="F591" s="2">
        <v>0</v>
      </c>
      <c r="G591" s="2">
        <v>10</v>
      </c>
      <c r="H591" s="2">
        <f t="shared" si="51"/>
        <v>0</v>
      </c>
      <c r="I591" s="2">
        <v>0</v>
      </c>
      <c r="J591" s="2">
        <v>5</v>
      </c>
      <c r="K591" s="2">
        <f t="shared" si="52"/>
        <v>0</v>
      </c>
      <c r="L591" s="2">
        <v>0</v>
      </c>
      <c r="M591" s="2">
        <v>5</v>
      </c>
      <c r="N591" s="2">
        <f t="shared" si="53"/>
        <v>0</v>
      </c>
      <c r="O591" s="2">
        <v>52.52</v>
      </c>
    </row>
    <row r="592" spans="1:15">
      <c r="A592" s="2" t="s">
        <v>15</v>
      </c>
      <c r="B592" s="2">
        <v>3166</v>
      </c>
      <c r="C592" s="2" t="s">
        <v>28</v>
      </c>
      <c r="D592" s="2">
        <v>20190514</v>
      </c>
      <c r="E592" s="2">
        <f t="shared" si="54"/>
        <v>499</v>
      </c>
      <c r="F592" s="2">
        <v>0</v>
      </c>
      <c r="G592" s="2">
        <v>10</v>
      </c>
      <c r="H592" s="2">
        <f t="shared" si="51"/>
        <v>0</v>
      </c>
      <c r="I592" s="2">
        <v>0</v>
      </c>
      <c r="J592" s="2">
        <v>5</v>
      </c>
      <c r="K592" s="2">
        <f t="shared" si="52"/>
        <v>0</v>
      </c>
      <c r="L592" s="2">
        <v>0</v>
      </c>
      <c r="M592" s="2">
        <v>5</v>
      </c>
      <c r="N592" s="2">
        <f t="shared" si="53"/>
        <v>0</v>
      </c>
      <c r="O592" s="2">
        <v>55.64</v>
      </c>
    </row>
    <row r="593" spans="1:15">
      <c r="A593" s="2" t="s">
        <v>16</v>
      </c>
      <c r="B593" s="2">
        <v>3149</v>
      </c>
      <c r="C593" s="2" t="s">
        <v>28</v>
      </c>
      <c r="D593" s="2">
        <v>20190514</v>
      </c>
      <c r="E593" s="2">
        <f t="shared" si="54"/>
        <v>499</v>
      </c>
      <c r="F593" s="2">
        <v>0</v>
      </c>
      <c r="G593" s="2">
        <v>10</v>
      </c>
      <c r="H593" s="2">
        <f t="shared" si="51"/>
        <v>0</v>
      </c>
      <c r="I593" s="2">
        <v>0</v>
      </c>
      <c r="J593" s="2">
        <v>5</v>
      </c>
      <c r="K593" s="2">
        <f t="shared" si="52"/>
        <v>0</v>
      </c>
      <c r="L593" s="2">
        <v>0</v>
      </c>
      <c r="M593" s="2">
        <v>4</v>
      </c>
      <c r="N593" s="2">
        <f t="shared" si="53"/>
        <v>0</v>
      </c>
      <c r="O593" s="2">
        <v>45.5</v>
      </c>
    </row>
    <row r="594" spans="1:15">
      <c r="A594" s="2" t="s">
        <v>17</v>
      </c>
      <c r="B594" s="2">
        <v>3162</v>
      </c>
      <c r="C594" s="2" t="s">
        <v>28</v>
      </c>
      <c r="D594" s="2">
        <v>20190514</v>
      </c>
      <c r="E594" s="2">
        <f t="shared" si="54"/>
        <v>499</v>
      </c>
      <c r="F594" s="2">
        <v>0</v>
      </c>
      <c r="G594" s="2">
        <v>10</v>
      </c>
      <c r="H594" s="2">
        <f t="shared" si="51"/>
        <v>0</v>
      </c>
      <c r="I594" s="2">
        <v>0</v>
      </c>
      <c r="J594" s="2">
        <v>6</v>
      </c>
      <c r="K594" s="2">
        <f t="shared" si="52"/>
        <v>0</v>
      </c>
      <c r="L594" s="2">
        <v>0</v>
      </c>
      <c r="M594" s="2">
        <v>4</v>
      </c>
      <c r="N594" s="2">
        <f t="shared" si="53"/>
        <v>0</v>
      </c>
      <c r="O594" s="2">
        <v>50.96</v>
      </c>
    </row>
    <row r="595" spans="1:15">
      <c r="A595" s="2" t="s">
        <v>18</v>
      </c>
      <c r="B595" s="2">
        <v>3155</v>
      </c>
      <c r="C595" s="2" t="s">
        <v>28</v>
      </c>
      <c r="D595" s="2">
        <v>20190514</v>
      </c>
      <c r="E595" s="2">
        <f t="shared" si="54"/>
        <v>499</v>
      </c>
      <c r="F595" s="2">
        <v>0</v>
      </c>
      <c r="G595" s="2">
        <v>10</v>
      </c>
      <c r="H595" s="2">
        <f t="shared" si="51"/>
        <v>0</v>
      </c>
      <c r="I595" s="2">
        <v>0</v>
      </c>
      <c r="J595" s="2">
        <v>5</v>
      </c>
      <c r="K595" s="2">
        <f t="shared" si="52"/>
        <v>0</v>
      </c>
      <c r="L595" s="2">
        <v>0</v>
      </c>
      <c r="M595" s="2">
        <v>5</v>
      </c>
      <c r="N595" s="2">
        <f t="shared" si="53"/>
        <v>0</v>
      </c>
      <c r="O595" s="2">
        <v>51.22</v>
      </c>
    </row>
    <row r="596" spans="1:15">
      <c r="A596" s="2" t="s">
        <v>19</v>
      </c>
      <c r="B596" s="2">
        <v>3157</v>
      </c>
      <c r="C596" s="2" t="s">
        <v>28</v>
      </c>
      <c r="D596" s="2">
        <v>20190514</v>
      </c>
      <c r="E596" s="2">
        <f t="shared" si="54"/>
        <v>499</v>
      </c>
      <c r="F596" s="2">
        <v>0</v>
      </c>
      <c r="G596" s="2">
        <v>10</v>
      </c>
      <c r="H596" s="2">
        <f t="shared" si="51"/>
        <v>0</v>
      </c>
      <c r="I596" s="2">
        <v>0</v>
      </c>
      <c r="J596" s="2">
        <v>5</v>
      </c>
      <c r="K596" s="2">
        <f t="shared" si="52"/>
        <v>0</v>
      </c>
      <c r="L596" s="2">
        <v>0</v>
      </c>
      <c r="M596" s="2">
        <v>5</v>
      </c>
      <c r="N596" s="2">
        <f t="shared" si="53"/>
        <v>0</v>
      </c>
      <c r="O596" s="2">
        <v>51.220000000000006</v>
      </c>
    </row>
    <row r="597" spans="1:15">
      <c r="A597" s="2" t="s">
        <v>20</v>
      </c>
      <c r="B597" s="2">
        <v>3160</v>
      </c>
      <c r="C597" s="2" t="s">
        <v>28</v>
      </c>
      <c r="D597" s="2">
        <v>20190514</v>
      </c>
      <c r="E597" s="2">
        <f t="shared" si="54"/>
        <v>499</v>
      </c>
      <c r="F597" s="2">
        <v>0</v>
      </c>
      <c r="G597" s="2">
        <v>10</v>
      </c>
      <c r="H597" s="2">
        <f t="shared" si="51"/>
        <v>0</v>
      </c>
      <c r="I597" s="2">
        <v>0</v>
      </c>
      <c r="J597" s="2">
        <v>5</v>
      </c>
      <c r="K597" s="2">
        <f t="shared" si="52"/>
        <v>0</v>
      </c>
      <c r="L597" s="2">
        <v>0</v>
      </c>
      <c r="M597" s="2">
        <v>5</v>
      </c>
      <c r="N597" s="2">
        <f t="shared" si="53"/>
        <v>0</v>
      </c>
      <c r="O597" s="2">
        <v>48.620000000000005</v>
      </c>
    </row>
    <row r="598" spans="1:15">
      <c r="A598" s="2" t="s">
        <v>21</v>
      </c>
      <c r="B598" s="2">
        <v>3163</v>
      </c>
      <c r="C598" s="2" t="s">
        <v>28</v>
      </c>
      <c r="D598" s="2">
        <v>20190514</v>
      </c>
      <c r="E598" s="2">
        <f t="shared" si="54"/>
        <v>499</v>
      </c>
      <c r="F598" s="2">
        <v>0</v>
      </c>
      <c r="G598" s="2">
        <v>9</v>
      </c>
      <c r="H598" s="2">
        <f t="shared" si="51"/>
        <v>0</v>
      </c>
      <c r="I598" s="2">
        <v>0</v>
      </c>
      <c r="J598" s="2">
        <v>5</v>
      </c>
      <c r="K598" s="2">
        <f t="shared" si="52"/>
        <v>0</v>
      </c>
      <c r="L598" s="2">
        <v>0</v>
      </c>
      <c r="M598" s="2">
        <v>5</v>
      </c>
      <c r="N598" s="2">
        <f t="shared" si="53"/>
        <v>0</v>
      </c>
      <c r="O598" s="2">
        <v>44.980000000000004</v>
      </c>
    </row>
    <row r="599" spans="1:15">
      <c r="A599" s="2" t="s">
        <v>22</v>
      </c>
      <c r="B599" s="2">
        <v>3164</v>
      </c>
      <c r="C599" s="2" t="s">
        <v>28</v>
      </c>
      <c r="D599" s="2">
        <v>20190514</v>
      </c>
      <c r="E599" s="2">
        <f t="shared" si="54"/>
        <v>499</v>
      </c>
      <c r="F599" s="2">
        <v>0</v>
      </c>
      <c r="G599" s="2">
        <v>11</v>
      </c>
      <c r="H599" s="2">
        <f t="shared" si="51"/>
        <v>0</v>
      </c>
      <c r="I599" s="2">
        <v>0</v>
      </c>
      <c r="J599" s="2">
        <v>5</v>
      </c>
      <c r="K599" s="2">
        <f t="shared" si="52"/>
        <v>0</v>
      </c>
      <c r="L599" s="2">
        <v>0</v>
      </c>
      <c r="M599" s="2">
        <v>5</v>
      </c>
      <c r="N599" s="2">
        <f t="shared" si="53"/>
        <v>0</v>
      </c>
      <c r="O599" s="2">
        <v>43.42</v>
      </c>
    </row>
    <row r="600" spans="1:15">
      <c r="A600" s="2" t="s">
        <v>23</v>
      </c>
      <c r="B600" s="2">
        <v>3150</v>
      </c>
      <c r="C600" s="2" t="s">
        <v>28</v>
      </c>
      <c r="D600" s="2">
        <v>20190514</v>
      </c>
      <c r="E600" s="2">
        <f t="shared" si="54"/>
        <v>499</v>
      </c>
      <c r="F600" s="2">
        <v>0</v>
      </c>
      <c r="G600" s="2">
        <v>10</v>
      </c>
      <c r="H600" s="2">
        <f t="shared" si="51"/>
        <v>0</v>
      </c>
      <c r="I600" s="2">
        <v>0</v>
      </c>
      <c r="J600" s="2">
        <v>5</v>
      </c>
      <c r="K600" s="2">
        <f t="shared" si="52"/>
        <v>0</v>
      </c>
      <c r="L600" s="2">
        <v>0</v>
      </c>
      <c r="M600" s="2">
        <v>5</v>
      </c>
      <c r="N600" s="2">
        <f t="shared" si="53"/>
        <v>0</v>
      </c>
      <c r="O600" s="2">
        <v>39.78</v>
      </c>
    </row>
    <row r="601" spans="1:15">
      <c r="A601" s="2" t="s">
        <v>24</v>
      </c>
      <c r="B601" s="2">
        <v>3158</v>
      </c>
      <c r="C601" s="2" t="s">
        <v>28</v>
      </c>
      <c r="D601" s="2">
        <v>20190514</v>
      </c>
      <c r="E601" s="2">
        <f t="shared" si="54"/>
        <v>499</v>
      </c>
      <c r="F601" s="2">
        <v>0</v>
      </c>
      <c r="G601" s="2">
        <v>9</v>
      </c>
      <c r="H601" s="2">
        <f t="shared" si="51"/>
        <v>0</v>
      </c>
      <c r="I601" s="2">
        <v>0</v>
      </c>
      <c r="J601" s="2">
        <v>5</v>
      </c>
      <c r="K601" s="2">
        <f t="shared" si="52"/>
        <v>0</v>
      </c>
      <c r="L601" s="2">
        <v>0</v>
      </c>
      <c r="M601" s="2">
        <v>5</v>
      </c>
      <c r="N601" s="2">
        <f t="shared" si="53"/>
        <v>0</v>
      </c>
      <c r="O601" s="2">
        <v>33.800000000000004</v>
      </c>
    </row>
    <row r="602" spans="1:15">
      <c r="A602" t="s">
        <v>1</v>
      </c>
      <c r="B602">
        <v>3161</v>
      </c>
      <c r="C602" t="s">
        <v>27</v>
      </c>
      <c r="D602" s="2">
        <v>20190523</v>
      </c>
      <c r="E602" s="2">
        <f>365+143</f>
        <v>508</v>
      </c>
      <c r="F602" s="2">
        <v>0</v>
      </c>
      <c r="G602" s="2">
        <v>10</v>
      </c>
      <c r="H602" s="2">
        <f t="shared" si="51"/>
        <v>0</v>
      </c>
      <c r="I602" s="2">
        <v>0</v>
      </c>
      <c r="J602" s="2">
        <v>5</v>
      </c>
      <c r="K602" s="2">
        <f t="shared" si="52"/>
        <v>0</v>
      </c>
      <c r="L602" s="2">
        <v>0</v>
      </c>
      <c r="M602" s="2">
        <v>5</v>
      </c>
      <c r="N602" s="2">
        <f t="shared" si="53"/>
        <v>0</v>
      </c>
      <c r="O602">
        <v>48.879999999999995</v>
      </c>
    </row>
    <row r="603" spans="1:15">
      <c r="A603" t="s">
        <v>2</v>
      </c>
      <c r="B603">
        <v>3147</v>
      </c>
      <c r="C603" t="s">
        <v>27</v>
      </c>
      <c r="D603" s="2">
        <v>20190523</v>
      </c>
      <c r="E603" s="2">
        <f t="shared" ref="E603:E625" si="55">365+143</f>
        <v>508</v>
      </c>
      <c r="F603" s="2">
        <v>0</v>
      </c>
      <c r="G603" s="2">
        <v>10</v>
      </c>
      <c r="H603" s="2">
        <f t="shared" si="51"/>
        <v>0</v>
      </c>
      <c r="I603" s="2">
        <v>0</v>
      </c>
      <c r="J603" s="2">
        <v>5</v>
      </c>
      <c r="K603" s="2">
        <f t="shared" si="52"/>
        <v>0</v>
      </c>
      <c r="L603" s="2">
        <v>0</v>
      </c>
      <c r="M603" s="2">
        <v>5</v>
      </c>
      <c r="N603" s="2">
        <f t="shared" si="53"/>
        <v>0</v>
      </c>
      <c r="O603">
        <v>51.480000000000004</v>
      </c>
    </row>
    <row r="604" spans="1:15">
      <c r="A604" t="s">
        <v>3</v>
      </c>
      <c r="B604">
        <v>3144</v>
      </c>
      <c r="C604" t="s">
        <v>27</v>
      </c>
      <c r="D604" s="2">
        <v>20190523</v>
      </c>
      <c r="E604" s="2">
        <f t="shared" si="55"/>
        <v>508</v>
      </c>
      <c r="F604" s="2">
        <v>0</v>
      </c>
      <c r="G604" s="2">
        <v>3</v>
      </c>
      <c r="H604" s="2">
        <f t="shared" si="51"/>
        <v>0</v>
      </c>
      <c r="I604" s="2">
        <v>0</v>
      </c>
      <c r="J604" s="2">
        <v>5</v>
      </c>
      <c r="K604" s="2">
        <f t="shared" si="52"/>
        <v>0</v>
      </c>
      <c r="L604" s="2">
        <v>0</v>
      </c>
      <c r="M604" s="2">
        <v>5</v>
      </c>
      <c r="N604" s="2">
        <f t="shared" si="53"/>
        <v>0</v>
      </c>
      <c r="O604">
        <v>48.620000000000005</v>
      </c>
    </row>
    <row r="605" spans="1:15">
      <c r="A605" t="s">
        <v>4</v>
      </c>
      <c r="B605">
        <v>3156</v>
      </c>
      <c r="C605" t="s">
        <v>27</v>
      </c>
      <c r="D605" s="2">
        <v>20190523</v>
      </c>
      <c r="E605" s="2">
        <f t="shared" si="55"/>
        <v>508</v>
      </c>
      <c r="F605" s="2">
        <v>0</v>
      </c>
      <c r="G605" s="2">
        <v>10</v>
      </c>
      <c r="H605" s="2">
        <f t="shared" si="51"/>
        <v>0</v>
      </c>
      <c r="I605" s="2">
        <v>0</v>
      </c>
      <c r="J605" s="2">
        <v>5</v>
      </c>
      <c r="K605" s="2">
        <f t="shared" si="52"/>
        <v>0</v>
      </c>
      <c r="L605" s="2">
        <v>0</v>
      </c>
      <c r="M605" s="2">
        <v>5</v>
      </c>
      <c r="N605" s="2">
        <f t="shared" si="53"/>
        <v>0</v>
      </c>
      <c r="O605">
        <v>49.14</v>
      </c>
    </row>
    <row r="606" spans="1:15">
      <c r="A606" t="s">
        <v>5</v>
      </c>
      <c r="B606">
        <v>3154</v>
      </c>
      <c r="C606" t="s">
        <v>27</v>
      </c>
      <c r="D606" s="2">
        <v>20190523</v>
      </c>
      <c r="E606" s="2">
        <f t="shared" si="55"/>
        <v>508</v>
      </c>
      <c r="F606" s="2">
        <v>0</v>
      </c>
      <c r="G606" s="2">
        <v>10</v>
      </c>
      <c r="H606" s="2">
        <f t="shared" si="51"/>
        <v>0</v>
      </c>
      <c r="I606" s="2">
        <v>0</v>
      </c>
      <c r="J606" s="2">
        <v>5</v>
      </c>
      <c r="K606" s="2">
        <f t="shared" si="52"/>
        <v>0</v>
      </c>
      <c r="L606" s="2">
        <v>0</v>
      </c>
      <c r="M606" s="2">
        <v>5</v>
      </c>
      <c r="N606" s="2">
        <f t="shared" si="53"/>
        <v>0</v>
      </c>
      <c r="O606">
        <v>50.18</v>
      </c>
    </row>
    <row r="607" spans="1:15">
      <c r="A607" t="s">
        <v>6</v>
      </c>
      <c r="B607">
        <v>3143</v>
      </c>
      <c r="C607" t="s">
        <v>27</v>
      </c>
      <c r="D607" s="2">
        <v>20190523</v>
      </c>
      <c r="E607" s="2">
        <f t="shared" si="55"/>
        <v>508</v>
      </c>
      <c r="F607" s="2">
        <v>0</v>
      </c>
      <c r="G607" s="2">
        <v>10</v>
      </c>
      <c r="H607" s="2">
        <f t="shared" si="51"/>
        <v>0</v>
      </c>
      <c r="I607" s="2">
        <v>0</v>
      </c>
      <c r="J607" s="2">
        <v>5</v>
      </c>
      <c r="K607" s="2">
        <f t="shared" si="52"/>
        <v>0</v>
      </c>
      <c r="L607" s="2">
        <v>0</v>
      </c>
      <c r="M607" s="2">
        <v>5</v>
      </c>
      <c r="N607" s="2">
        <f t="shared" si="53"/>
        <v>0</v>
      </c>
      <c r="O607">
        <v>48.36</v>
      </c>
    </row>
    <row r="608" spans="1:15">
      <c r="A608" t="s">
        <v>7</v>
      </c>
      <c r="B608">
        <v>3146</v>
      </c>
      <c r="C608" t="s">
        <v>27</v>
      </c>
      <c r="D608" s="2">
        <v>20190523</v>
      </c>
      <c r="E608" s="2">
        <f t="shared" si="55"/>
        <v>508</v>
      </c>
      <c r="F608" s="2">
        <v>0</v>
      </c>
      <c r="G608" s="2">
        <v>10</v>
      </c>
      <c r="H608" s="2">
        <f t="shared" si="51"/>
        <v>0</v>
      </c>
      <c r="I608" s="2">
        <v>0</v>
      </c>
      <c r="J608" s="2">
        <v>5</v>
      </c>
      <c r="K608" s="2">
        <f t="shared" si="52"/>
        <v>0</v>
      </c>
      <c r="L608" s="2">
        <v>0</v>
      </c>
      <c r="M608" s="2">
        <v>5</v>
      </c>
      <c r="N608" s="2">
        <f t="shared" si="53"/>
        <v>0</v>
      </c>
      <c r="O608">
        <v>42.379999999999995</v>
      </c>
    </row>
    <row r="609" spans="1:15">
      <c r="A609" t="s">
        <v>8</v>
      </c>
      <c r="B609">
        <v>3151</v>
      </c>
      <c r="C609" t="s">
        <v>27</v>
      </c>
      <c r="D609" s="2">
        <v>20190523</v>
      </c>
      <c r="E609" s="2">
        <f t="shared" si="55"/>
        <v>508</v>
      </c>
      <c r="F609" s="2">
        <v>0</v>
      </c>
      <c r="G609" s="2">
        <v>10</v>
      </c>
      <c r="H609" s="2">
        <f t="shared" si="51"/>
        <v>0</v>
      </c>
      <c r="I609" s="2">
        <v>0</v>
      </c>
      <c r="J609" s="2">
        <v>5</v>
      </c>
      <c r="K609" s="2">
        <f t="shared" si="52"/>
        <v>0</v>
      </c>
      <c r="L609" s="2">
        <v>0</v>
      </c>
      <c r="M609" s="2">
        <v>5</v>
      </c>
      <c r="N609" s="2">
        <f t="shared" si="53"/>
        <v>0</v>
      </c>
      <c r="O609">
        <v>56.16</v>
      </c>
    </row>
    <row r="610" spans="1:15">
      <c r="A610" t="s">
        <v>9</v>
      </c>
      <c r="B610">
        <v>3153</v>
      </c>
      <c r="C610" t="s">
        <v>27</v>
      </c>
      <c r="D610" s="2">
        <v>20190523</v>
      </c>
      <c r="E610" s="2">
        <f t="shared" si="55"/>
        <v>508</v>
      </c>
      <c r="F610" s="2">
        <v>0</v>
      </c>
      <c r="G610" s="2">
        <v>10</v>
      </c>
      <c r="H610" s="2">
        <f t="shared" si="51"/>
        <v>0</v>
      </c>
      <c r="I610" s="2">
        <v>0</v>
      </c>
      <c r="J610" s="2">
        <v>5</v>
      </c>
      <c r="K610" s="2">
        <f t="shared" si="52"/>
        <v>0</v>
      </c>
      <c r="L610" s="2">
        <v>0</v>
      </c>
      <c r="M610" s="2">
        <v>5</v>
      </c>
      <c r="N610" s="2">
        <f t="shared" si="53"/>
        <v>0</v>
      </c>
      <c r="O610">
        <v>58.24</v>
      </c>
    </row>
    <row r="611" spans="1:15">
      <c r="A611" t="s">
        <v>10</v>
      </c>
      <c r="B611">
        <v>3145</v>
      </c>
      <c r="C611" t="s">
        <v>27</v>
      </c>
      <c r="D611" s="2">
        <v>20190523</v>
      </c>
      <c r="E611" s="2">
        <f t="shared" si="55"/>
        <v>508</v>
      </c>
      <c r="F611" s="2">
        <v>0</v>
      </c>
      <c r="G611" s="2">
        <v>10</v>
      </c>
      <c r="H611" s="2">
        <f t="shared" si="51"/>
        <v>0</v>
      </c>
      <c r="I611" s="2">
        <v>0</v>
      </c>
      <c r="J611" s="2">
        <v>5</v>
      </c>
      <c r="K611" s="2">
        <f t="shared" si="52"/>
        <v>0</v>
      </c>
      <c r="L611" s="2">
        <v>0</v>
      </c>
      <c r="M611" s="2">
        <v>5</v>
      </c>
      <c r="N611" s="2">
        <f t="shared" si="53"/>
        <v>0</v>
      </c>
      <c r="O611">
        <v>44.720000000000006</v>
      </c>
    </row>
    <row r="612" spans="1:15">
      <c r="A612" t="s">
        <v>11</v>
      </c>
      <c r="B612">
        <v>3152</v>
      </c>
      <c r="C612" t="s">
        <v>27</v>
      </c>
      <c r="D612" s="2">
        <v>20190523</v>
      </c>
      <c r="E612" s="2">
        <f t="shared" si="55"/>
        <v>508</v>
      </c>
      <c r="F612" s="2">
        <v>0</v>
      </c>
      <c r="G612" s="2">
        <v>10</v>
      </c>
      <c r="H612" s="2">
        <f t="shared" si="51"/>
        <v>0</v>
      </c>
      <c r="I612" s="2">
        <v>0</v>
      </c>
      <c r="J612" s="2">
        <v>5</v>
      </c>
      <c r="K612" s="2">
        <f t="shared" si="52"/>
        <v>0</v>
      </c>
      <c r="L612" s="2">
        <v>0</v>
      </c>
      <c r="M612" s="2">
        <v>5</v>
      </c>
      <c r="N612" s="2">
        <f t="shared" si="53"/>
        <v>0</v>
      </c>
      <c r="O612">
        <v>36.92</v>
      </c>
    </row>
    <row r="613" spans="1:15">
      <c r="A613" t="s">
        <v>12</v>
      </c>
      <c r="B613">
        <v>3148</v>
      </c>
      <c r="C613" t="s">
        <v>27</v>
      </c>
      <c r="D613" s="2">
        <v>20190523</v>
      </c>
      <c r="E613" s="2">
        <f t="shared" si="55"/>
        <v>508</v>
      </c>
      <c r="F613" s="2">
        <v>0</v>
      </c>
      <c r="G613" s="2">
        <v>10</v>
      </c>
      <c r="H613" s="2">
        <f t="shared" si="51"/>
        <v>0</v>
      </c>
      <c r="I613" s="2">
        <v>0</v>
      </c>
      <c r="J613" s="2">
        <v>5</v>
      </c>
      <c r="K613" s="2">
        <f t="shared" si="52"/>
        <v>0</v>
      </c>
      <c r="L613" s="2">
        <v>0</v>
      </c>
      <c r="M613" s="2">
        <v>5</v>
      </c>
      <c r="N613" s="2">
        <f t="shared" si="53"/>
        <v>0</v>
      </c>
      <c r="O613">
        <v>44.2</v>
      </c>
    </row>
    <row r="614" spans="1:15">
      <c r="A614" s="2" t="s">
        <v>13</v>
      </c>
      <c r="B614" s="2">
        <v>3165</v>
      </c>
      <c r="C614" s="2" t="s">
        <v>28</v>
      </c>
      <c r="D614" s="2">
        <v>20190523</v>
      </c>
      <c r="E614" s="2">
        <f t="shared" si="55"/>
        <v>508</v>
      </c>
      <c r="F614" s="2">
        <v>0</v>
      </c>
      <c r="G614" s="2">
        <v>10</v>
      </c>
      <c r="H614" s="2">
        <f t="shared" si="51"/>
        <v>0</v>
      </c>
      <c r="I614" s="2">
        <v>0</v>
      </c>
      <c r="J614" s="2">
        <v>5</v>
      </c>
      <c r="K614" s="2">
        <f t="shared" si="52"/>
        <v>0</v>
      </c>
      <c r="L614" s="2">
        <v>0</v>
      </c>
      <c r="M614" s="2">
        <v>5</v>
      </c>
      <c r="N614" s="2">
        <f t="shared" si="53"/>
        <v>0</v>
      </c>
      <c r="O614" s="2">
        <v>50.44</v>
      </c>
    </row>
    <row r="615" spans="1:15">
      <c r="A615" s="2" t="s">
        <v>14</v>
      </c>
      <c r="B615" s="2">
        <v>3159</v>
      </c>
      <c r="C615" s="2" t="s">
        <v>28</v>
      </c>
      <c r="D615" s="2">
        <v>20190523</v>
      </c>
      <c r="E615" s="2">
        <f t="shared" si="55"/>
        <v>508</v>
      </c>
      <c r="F615" s="2">
        <v>0</v>
      </c>
      <c r="G615" s="2">
        <v>10</v>
      </c>
      <c r="H615" s="2">
        <f t="shared" si="51"/>
        <v>0</v>
      </c>
      <c r="I615" s="2">
        <v>0</v>
      </c>
      <c r="J615" s="2">
        <v>5</v>
      </c>
      <c r="K615" s="2">
        <f t="shared" si="52"/>
        <v>0</v>
      </c>
      <c r="L615" s="2">
        <v>0</v>
      </c>
      <c r="M615" s="2">
        <v>5</v>
      </c>
      <c r="N615" s="2">
        <f t="shared" si="53"/>
        <v>0</v>
      </c>
      <c r="O615" s="2">
        <v>52.52</v>
      </c>
    </row>
    <row r="616" spans="1:15">
      <c r="A616" s="2" t="s">
        <v>15</v>
      </c>
      <c r="B616" s="2">
        <v>3166</v>
      </c>
      <c r="C616" s="2" t="s">
        <v>28</v>
      </c>
      <c r="D616" s="2">
        <v>20190523</v>
      </c>
      <c r="E616" s="2">
        <f t="shared" si="55"/>
        <v>508</v>
      </c>
      <c r="F616" s="2">
        <v>0</v>
      </c>
      <c r="G616" s="2">
        <v>10</v>
      </c>
      <c r="H616" s="2">
        <f t="shared" si="51"/>
        <v>0</v>
      </c>
      <c r="I616" s="2">
        <v>0</v>
      </c>
      <c r="J616" s="2">
        <v>5</v>
      </c>
      <c r="K616" s="2">
        <f t="shared" si="52"/>
        <v>0</v>
      </c>
      <c r="L616" s="2">
        <v>0</v>
      </c>
      <c r="M616" s="2">
        <v>5</v>
      </c>
      <c r="N616" s="2">
        <f t="shared" si="53"/>
        <v>0</v>
      </c>
      <c r="O616" s="2">
        <v>55.64</v>
      </c>
    </row>
    <row r="617" spans="1:15">
      <c r="A617" s="2" t="s">
        <v>16</v>
      </c>
      <c r="B617" s="2">
        <v>3149</v>
      </c>
      <c r="C617" s="2" t="s">
        <v>28</v>
      </c>
      <c r="D617" s="2">
        <v>20190523</v>
      </c>
      <c r="E617" s="2">
        <f t="shared" si="55"/>
        <v>508</v>
      </c>
      <c r="F617" s="2">
        <v>0</v>
      </c>
      <c r="G617" s="2">
        <v>10</v>
      </c>
      <c r="H617" s="2">
        <f t="shared" si="51"/>
        <v>0</v>
      </c>
      <c r="I617" s="2">
        <v>0</v>
      </c>
      <c r="J617" s="2">
        <v>5</v>
      </c>
      <c r="K617" s="2">
        <f t="shared" si="52"/>
        <v>0</v>
      </c>
      <c r="L617" s="2">
        <v>0</v>
      </c>
      <c r="M617" s="2">
        <v>4</v>
      </c>
      <c r="N617" s="2">
        <f t="shared" si="53"/>
        <v>0</v>
      </c>
      <c r="O617" s="2">
        <v>45.5</v>
      </c>
    </row>
    <row r="618" spans="1:15">
      <c r="A618" s="2" t="s">
        <v>17</v>
      </c>
      <c r="B618" s="2">
        <v>3162</v>
      </c>
      <c r="C618" s="2" t="s">
        <v>28</v>
      </c>
      <c r="D618" s="2">
        <v>20190523</v>
      </c>
      <c r="E618" s="2">
        <f t="shared" si="55"/>
        <v>508</v>
      </c>
      <c r="F618" s="2">
        <v>0</v>
      </c>
      <c r="G618" s="2">
        <v>10</v>
      </c>
      <c r="H618" s="2">
        <f t="shared" si="51"/>
        <v>0</v>
      </c>
      <c r="I618" s="2">
        <v>0</v>
      </c>
      <c r="J618" s="2">
        <v>6</v>
      </c>
      <c r="K618" s="2">
        <f t="shared" si="52"/>
        <v>0</v>
      </c>
      <c r="L618" s="2">
        <v>0</v>
      </c>
      <c r="M618" s="2">
        <v>4</v>
      </c>
      <c r="N618" s="2">
        <f t="shared" si="53"/>
        <v>0</v>
      </c>
      <c r="O618" s="2">
        <v>50.96</v>
      </c>
    </row>
    <row r="619" spans="1:15">
      <c r="A619" s="2" t="s">
        <v>18</v>
      </c>
      <c r="B619" s="2">
        <v>3155</v>
      </c>
      <c r="C619" s="2" t="s">
        <v>28</v>
      </c>
      <c r="D619" s="2">
        <v>20190523</v>
      </c>
      <c r="E619" s="2">
        <f t="shared" si="55"/>
        <v>508</v>
      </c>
      <c r="F619" s="2">
        <v>0</v>
      </c>
      <c r="G619" s="2">
        <v>10</v>
      </c>
      <c r="H619" s="2">
        <f t="shared" si="51"/>
        <v>0</v>
      </c>
      <c r="I619" s="2">
        <v>0</v>
      </c>
      <c r="J619" s="2">
        <v>5</v>
      </c>
      <c r="K619" s="2">
        <f t="shared" si="52"/>
        <v>0</v>
      </c>
      <c r="L619" s="2">
        <v>0</v>
      </c>
      <c r="M619" s="2">
        <v>5</v>
      </c>
      <c r="N619" s="2">
        <f t="shared" si="53"/>
        <v>0</v>
      </c>
      <c r="O619" s="2">
        <v>51.22</v>
      </c>
    </row>
    <row r="620" spans="1:15">
      <c r="A620" s="2" t="s">
        <v>19</v>
      </c>
      <c r="B620" s="2">
        <v>3157</v>
      </c>
      <c r="C620" s="2" t="s">
        <v>28</v>
      </c>
      <c r="D620" s="2">
        <v>20190523</v>
      </c>
      <c r="E620" s="2">
        <f t="shared" si="55"/>
        <v>508</v>
      </c>
      <c r="F620" s="2">
        <v>0</v>
      </c>
      <c r="G620" s="2">
        <v>10</v>
      </c>
      <c r="H620" s="2">
        <f t="shared" si="51"/>
        <v>0</v>
      </c>
      <c r="I620" s="2">
        <v>0</v>
      </c>
      <c r="J620" s="2">
        <v>5</v>
      </c>
      <c r="K620" s="2">
        <f t="shared" si="52"/>
        <v>0</v>
      </c>
      <c r="L620" s="2">
        <v>0</v>
      </c>
      <c r="M620" s="2">
        <v>5</v>
      </c>
      <c r="N620" s="2">
        <f t="shared" si="53"/>
        <v>0</v>
      </c>
      <c r="O620" s="2">
        <v>51.220000000000006</v>
      </c>
    </row>
    <row r="621" spans="1:15">
      <c r="A621" s="2" t="s">
        <v>20</v>
      </c>
      <c r="B621" s="2">
        <v>3160</v>
      </c>
      <c r="C621" s="2" t="s">
        <v>28</v>
      </c>
      <c r="D621" s="2">
        <v>20190523</v>
      </c>
      <c r="E621" s="2">
        <f t="shared" si="55"/>
        <v>508</v>
      </c>
      <c r="F621" s="2">
        <v>0</v>
      </c>
      <c r="G621" s="2">
        <v>10</v>
      </c>
      <c r="H621" s="2">
        <f t="shared" si="51"/>
        <v>0</v>
      </c>
      <c r="I621" s="2">
        <v>0</v>
      </c>
      <c r="J621" s="2">
        <v>5</v>
      </c>
      <c r="K621" s="2">
        <f t="shared" si="52"/>
        <v>0</v>
      </c>
      <c r="L621" s="2">
        <v>0</v>
      </c>
      <c r="M621" s="2">
        <v>5</v>
      </c>
      <c r="N621" s="2">
        <f t="shared" si="53"/>
        <v>0</v>
      </c>
      <c r="O621" s="2">
        <v>48.620000000000005</v>
      </c>
    </row>
    <row r="622" spans="1:15">
      <c r="A622" s="2" t="s">
        <v>21</v>
      </c>
      <c r="B622" s="2">
        <v>3163</v>
      </c>
      <c r="C622" s="2" t="s">
        <v>28</v>
      </c>
      <c r="D622" s="2">
        <v>20190523</v>
      </c>
      <c r="E622" s="2">
        <f t="shared" si="55"/>
        <v>508</v>
      </c>
      <c r="F622" s="2">
        <v>0</v>
      </c>
      <c r="G622" s="2">
        <v>9</v>
      </c>
      <c r="H622" s="2">
        <f t="shared" si="51"/>
        <v>0</v>
      </c>
      <c r="I622" s="2">
        <v>0</v>
      </c>
      <c r="J622" s="2">
        <v>5</v>
      </c>
      <c r="K622" s="2">
        <f t="shared" si="52"/>
        <v>0</v>
      </c>
      <c r="L622" s="2">
        <v>0</v>
      </c>
      <c r="M622" s="2">
        <v>5</v>
      </c>
      <c r="N622" s="2">
        <f t="shared" si="53"/>
        <v>0</v>
      </c>
      <c r="O622" s="2">
        <v>44.980000000000004</v>
      </c>
    </row>
    <row r="623" spans="1:15">
      <c r="A623" s="2" t="s">
        <v>22</v>
      </c>
      <c r="B623" s="2">
        <v>3164</v>
      </c>
      <c r="C623" s="2" t="s">
        <v>28</v>
      </c>
      <c r="D623" s="2">
        <v>20190523</v>
      </c>
      <c r="E623" s="2">
        <f t="shared" si="55"/>
        <v>508</v>
      </c>
      <c r="F623" s="2">
        <v>0</v>
      </c>
      <c r="G623" s="2">
        <v>11</v>
      </c>
      <c r="H623" s="2">
        <f t="shared" si="51"/>
        <v>0</v>
      </c>
      <c r="I623" s="2">
        <v>0</v>
      </c>
      <c r="J623" s="2">
        <v>5</v>
      </c>
      <c r="K623" s="2">
        <f t="shared" si="52"/>
        <v>0</v>
      </c>
      <c r="L623" s="2">
        <v>0</v>
      </c>
      <c r="M623" s="2">
        <v>5</v>
      </c>
      <c r="N623" s="2">
        <f t="shared" si="53"/>
        <v>0</v>
      </c>
      <c r="O623" s="2">
        <v>43.42</v>
      </c>
    </row>
    <row r="624" spans="1:15">
      <c r="A624" s="2" t="s">
        <v>23</v>
      </c>
      <c r="B624" s="2">
        <v>3150</v>
      </c>
      <c r="C624" s="2" t="s">
        <v>28</v>
      </c>
      <c r="D624" s="2">
        <v>20190523</v>
      </c>
      <c r="E624" s="2">
        <f t="shared" si="55"/>
        <v>508</v>
      </c>
      <c r="F624" s="2">
        <v>0</v>
      </c>
      <c r="G624" s="2">
        <v>10</v>
      </c>
      <c r="H624" s="2">
        <f t="shared" si="51"/>
        <v>0</v>
      </c>
      <c r="I624" s="2">
        <v>0</v>
      </c>
      <c r="J624" s="2">
        <v>5</v>
      </c>
      <c r="K624" s="2">
        <f t="shared" si="52"/>
        <v>0</v>
      </c>
      <c r="L624" s="2">
        <v>0</v>
      </c>
      <c r="M624" s="2">
        <v>5</v>
      </c>
      <c r="N624" s="2">
        <f t="shared" si="53"/>
        <v>0</v>
      </c>
      <c r="O624" s="2">
        <v>39.78</v>
      </c>
    </row>
    <row r="625" spans="1:15">
      <c r="A625" s="2" t="s">
        <v>24</v>
      </c>
      <c r="B625" s="2">
        <v>3158</v>
      </c>
      <c r="C625" s="2" t="s">
        <v>28</v>
      </c>
      <c r="D625" s="2">
        <v>20190523</v>
      </c>
      <c r="E625" s="2">
        <f t="shared" si="55"/>
        <v>508</v>
      </c>
      <c r="F625" s="2">
        <v>0</v>
      </c>
      <c r="G625" s="2">
        <v>9</v>
      </c>
      <c r="H625" s="2">
        <f t="shared" si="51"/>
        <v>0</v>
      </c>
      <c r="I625" s="2">
        <v>0</v>
      </c>
      <c r="J625" s="2">
        <v>5</v>
      </c>
      <c r="K625" s="2">
        <f t="shared" si="52"/>
        <v>0</v>
      </c>
      <c r="L625" s="2">
        <v>0</v>
      </c>
      <c r="M625" s="2">
        <v>5</v>
      </c>
      <c r="N625" s="2">
        <f t="shared" si="53"/>
        <v>0</v>
      </c>
      <c r="O625" s="2">
        <v>33.800000000000004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8"/>
  <sheetViews>
    <sheetView tabSelected="1" topLeftCell="A34" workbookViewId="0">
      <selection activeCell="G89" sqref="G89"/>
    </sheetView>
  </sheetViews>
  <sheetFormatPr baseColWidth="10" defaultRowHeight="15" x14ac:dyDescent="0"/>
  <sheetData>
    <row r="2" spans="2:13">
      <c r="B2" t="s">
        <v>70</v>
      </c>
    </row>
    <row r="3" spans="2:13">
      <c r="B3" t="s">
        <v>71</v>
      </c>
      <c r="F3" t="s">
        <v>26</v>
      </c>
    </row>
    <row r="4" spans="2:13">
      <c r="B4" t="s">
        <v>69</v>
      </c>
      <c r="C4" t="s">
        <v>68</v>
      </c>
      <c r="D4" t="s">
        <v>67</v>
      </c>
      <c r="F4" t="s">
        <v>68</v>
      </c>
      <c r="G4" t="s">
        <v>67</v>
      </c>
    </row>
    <row r="5" spans="2:13">
      <c r="B5">
        <v>172</v>
      </c>
      <c r="C5">
        <v>1</v>
      </c>
      <c r="D5">
        <v>0</v>
      </c>
      <c r="F5">
        <v>1</v>
      </c>
      <c r="G5">
        <v>0</v>
      </c>
      <c r="I5">
        <f>C5*100</f>
        <v>100</v>
      </c>
      <c r="J5">
        <f>D5*100</f>
        <v>0</v>
      </c>
      <c r="L5">
        <f>F5*100</f>
        <v>100</v>
      </c>
      <c r="M5">
        <f>G5*100</f>
        <v>0</v>
      </c>
    </row>
    <row r="6" spans="2:13">
      <c r="B6">
        <v>183</v>
      </c>
      <c r="C6">
        <v>0.6972222222222223</v>
      </c>
      <c r="D6">
        <v>7.5929518679881514E-2</v>
      </c>
      <c r="F6">
        <v>0.95833333333333337</v>
      </c>
      <c r="G6">
        <v>2.2890825651118551E-2</v>
      </c>
      <c r="I6">
        <f t="shared" ref="I6:M19" si="0">C6*100</f>
        <v>69.722222222222229</v>
      </c>
      <c r="J6">
        <f t="shared" si="0"/>
        <v>7.5929518679881518</v>
      </c>
      <c r="L6">
        <f t="shared" si="0"/>
        <v>95.833333333333343</v>
      </c>
      <c r="M6">
        <f t="shared" si="0"/>
        <v>2.2890825651118551</v>
      </c>
    </row>
    <row r="7" spans="2:13">
      <c r="B7">
        <v>187</v>
      </c>
      <c r="C7">
        <v>0.69351851851851853</v>
      </c>
      <c r="D7">
        <v>7.6449190564696318E-2</v>
      </c>
      <c r="F7">
        <v>0.95833333333333337</v>
      </c>
      <c r="G7">
        <v>2.2890825651118551E-2</v>
      </c>
      <c r="I7">
        <f t="shared" si="0"/>
        <v>69.351851851851848</v>
      </c>
      <c r="J7">
        <f t="shared" si="0"/>
        <v>7.6449190564696314</v>
      </c>
      <c r="L7">
        <f t="shared" si="0"/>
        <v>95.833333333333343</v>
      </c>
      <c r="M7">
        <f t="shared" si="0"/>
        <v>2.2890825651118551</v>
      </c>
    </row>
    <row r="8" spans="2:13">
      <c r="B8">
        <v>197</v>
      </c>
      <c r="C8">
        <v>0.68888888888888877</v>
      </c>
      <c r="D8">
        <v>7.7343665860297423E-2</v>
      </c>
      <c r="F8">
        <v>0.94166666666666676</v>
      </c>
      <c r="G8">
        <v>2.5990479997588384E-2</v>
      </c>
      <c r="I8">
        <f t="shared" si="0"/>
        <v>68.888888888888872</v>
      </c>
      <c r="J8">
        <f t="shared" si="0"/>
        <v>7.7343665860297426</v>
      </c>
      <c r="L8">
        <f t="shared" si="0"/>
        <v>94.166666666666671</v>
      </c>
      <c r="M8">
        <f t="shared" si="0"/>
        <v>2.5990479997588385</v>
      </c>
    </row>
    <row r="9" spans="2:13">
      <c r="B9">
        <v>204</v>
      </c>
      <c r="C9">
        <v>0.68888888888888877</v>
      </c>
      <c r="D9">
        <v>7.7343665860297423E-2</v>
      </c>
      <c r="F9">
        <v>0.94166666666666676</v>
      </c>
      <c r="G9">
        <v>2.5990479997588384E-2</v>
      </c>
      <c r="I9">
        <f t="shared" si="0"/>
        <v>68.888888888888872</v>
      </c>
      <c r="J9">
        <f t="shared" si="0"/>
        <v>7.7343665860297426</v>
      </c>
      <c r="L9">
        <f t="shared" si="0"/>
        <v>94.166666666666671</v>
      </c>
      <c r="M9">
        <f t="shared" si="0"/>
        <v>2.5990479997588385</v>
      </c>
    </row>
    <row r="10" spans="2:13">
      <c r="B10">
        <v>211</v>
      </c>
      <c r="C10">
        <v>0.68888888888888877</v>
      </c>
      <c r="D10">
        <v>7.7343665860297423E-2</v>
      </c>
      <c r="F10">
        <v>0.9375</v>
      </c>
      <c r="G10">
        <v>2.8287619092801121E-2</v>
      </c>
      <c r="I10">
        <f t="shared" si="0"/>
        <v>68.888888888888872</v>
      </c>
      <c r="J10">
        <f t="shared" si="0"/>
        <v>7.7343665860297426</v>
      </c>
      <c r="L10">
        <f t="shared" si="0"/>
        <v>93.75</v>
      </c>
      <c r="M10">
        <f t="shared" si="0"/>
        <v>2.8287619092801122</v>
      </c>
    </row>
    <row r="11" spans="2:13">
      <c r="B11">
        <v>227</v>
      </c>
      <c r="C11">
        <v>0.68888888888888877</v>
      </c>
      <c r="D11">
        <v>7.7343665860297423E-2</v>
      </c>
      <c r="F11">
        <v>0.93055555555555547</v>
      </c>
      <c r="G11">
        <v>3.2941723191475841E-2</v>
      </c>
      <c r="I11">
        <f t="shared" si="0"/>
        <v>68.888888888888872</v>
      </c>
      <c r="J11">
        <f t="shared" si="0"/>
        <v>7.7343665860297426</v>
      </c>
      <c r="L11">
        <f t="shared" si="0"/>
        <v>93.055555555555543</v>
      </c>
      <c r="M11">
        <f t="shared" si="0"/>
        <v>3.294172319147584</v>
      </c>
    </row>
    <row r="12" spans="2:13">
      <c r="B12">
        <v>240</v>
      </c>
      <c r="C12">
        <v>0.64722222222222214</v>
      </c>
      <c r="D12">
        <v>8.9089892685285305E-2</v>
      </c>
      <c r="F12">
        <v>0.89722222222222225</v>
      </c>
      <c r="G12">
        <v>3.1903245281377349E-2</v>
      </c>
      <c r="I12">
        <f t="shared" si="0"/>
        <v>64.722222222222214</v>
      </c>
      <c r="J12">
        <f t="shared" si="0"/>
        <v>8.908989268528531</v>
      </c>
      <c r="L12">
        <f t="shared" si="0"/>
        <v>89.722222222222229</v>
      </c>
      <c r="M12">
        <f t="shared" si="0"/>
        <v>3.1903245281377348</v>
      </c>
    </row>
    <row r="13" spans="2:13">
      <c r="B13">
        <v>249</v>
      </c>
      <c r="C13">
        <v>0.62432659932659929</v>
      </c>
      <c r="D13">
        <v>8.9873489428617101E-2</v>
      </c>
      <c r="F13">
        <v>0.89629629629629637</v>
      </c>
      <c r="G13">
        <v>3.190935221761005E-2</v>
      </c>
      <c r="I13">
        <f t="shared" si="0"/>
        <v>62.432659932659931</v>
      </c>
      <c r="J13">
        <f t="shared" si="0"/>
        <v>8.9873489428617095</v>
      </c>
      <c r="L13">
        <f t="shared" si="0"/>
        <v>89.629629629629633</v>
      </c>
      <c r="M13">
        <f t="shared" si="0"/>
        <v>3.1909352217610052</v>
      </c>
    </row>
    <row r="14" spans="2:13">
      <c r="B14">
        <v>261</v>
      </c>
      <c r="C14">
        <v>0.50218855218855218</v>
      </c>
      <c r="D14">
        <v>8.8088652488962152E-2</v>
      </c>
      <c r="F14">
        <v>0.8212962962962963</v>
      </c>
      <c r="G14">
        <v>5.0017922963007611E-2</v>
      </c>
      <c r="I14">
        <f t="shared" si="0"/>
        <v>50.218855218855218</v>
      </c>
      <c r="J14">
        <f t="shared" si="0"/>
        <v>8.8088652488962147</v>
      </c>
      <c r="L14">
        <f t="shared" si="0"/>
        <v>82.129629629629633</v>
      </c>
      <c r="M14">
        <f t="shared" si="0"/>
        <v>5.0017922963007608</v>
      </c>
    </row>
    <row r="15" spans="2:13">
      <c r="B15">
        <v>270</v>
      </c>
      <c r="C15">
        <v>0.39385521885521885</v>
      </c>
      <c r="D15">
        <v>8.9574986125697406E-2</v>
      </c>
      <c r="F15">
        <v>0.70370370370370372</v>
      </c>
      <c r="G15">
        <v>3.7638218484800354E-2</v>
      </c>
      <c r="I15">
        <f t="shared" si="0"/>
        <v>39.385521885521882</v>
      </c>
      <c r="J15">
        <f t="shared" si="0"/>
        <v>8.95749861256974</v>
      </c>
      <c r="L15">
        <f t="shared" si="0"/>
        <v>70.370370370370367</v>
      </c>
      <c r="M15">
        <f t="shared" si="0"/>
        <v>3.7638218484800352</v>
      </c>
    </row>
    <row r="16" spans="2:13">
      <c r="B16">
        <v>282</v>
      </c>
      <c r="C16">
        <v>0.25185185185185188</v>
      </c>
      <c r="D16">
        <v>8.3857312644162005E-2</v>
      </c>
      <c r="F16">
        <v>0.5527777777777777</v>
      </c>
      <c r="G16">
        <v>6.4674571699137665E-2</v>
      </c>
      <c r="I16">
        <f t="shared" si="0"/>
        <v>25.185185185185187</v>
      </c>
      <c r="J16">
        <f t="shared" si="0"/>
        <v>8.3857312644162008</v>
      </c>
      <c r="L16">
        <f t="shared" si="0"/>
        <v>55.277777777777771</v>
      </c>
      <c r="M16">
        <f t="shared" si="0"/>
        <v>6.4674571699137662</v>
      </c>
    </row>
    <row r="17" spans="1:13">
      <c r="B17">
        <v>298</v>
      </c>
      <c r="C17">
        <v>0.10555555555555556</v>
      </c>
      <c r="D17">
        <v>4.4998649021579566E-2</v>
      </c>
      <c r="F17">
        <v>0.36018518518518522</v>
      </c>
      <c r="G17">
        <v>5.9434583865974944E-2</v>
      </c>
      <c r="I17">
        <f t="shared" si="0"/>
        <v>10.555555555555555</v>
      </c>
      <c r="J17">
        <f t="shared" si="0"/>
        <v>4.4998649021579569</v>
      </c>
      <c r="L17">
        <f t="shared" si="0"/>
        <v>36.018518518518519</v>
      </c>
      <c r="M17">
        <f t="shared" si="0"/>
        <v>5.9434583865974941</v>
      </c>
    </row>
    <row r="18" spans="1:13">
      <c r="B18">
        <v>318</v>
      </c>
      <c r="C18">
        <v>6.1111111111111116E-2</v>
      </c>
      <c r="D18">
        <v>3.0932024237944566E-2</v>
      </c>
      <c r="F18">
        <v>0.22314814814814818</v>
      </c>
      <c r="G18">
        <v>4.2737821501646199E-2</v>
      </c>
      <c r="I18">
        <f t="shared" si="0"/>
        <v>6.1111111111111116</v>
      </c>
      <c r="J18">
        <f t="shared" si="0"/>
        <v>3.0932024237944566</v>
      </c>
      <c r="L18">
        <f t="shared" si="0"/>
        <v>22.314814814814817</v>
      </c>
      <c r="M18">
        <f t="shared" si="0"/>
        <v>4.27378215016462</v>
      </c>
    </row>
    <row r="19" spans="1:13">
      <c r="B19">
        <v>331</v>
      </c>
      <c r="C19">
        <v>4.3518518518518519E-2</v>
      </c>
      <c r="D19">
        <v>2.071750442017992E-2</v>
      </c>
      <c r="F19">
        <v>0.17037037037037039</v>
      </c>
      <c r="G19">
        <v>3.1997162862132618E-2</v>
      </c>
      <c r="I19">
        <f t="shared" si="0"/>
        <v>4.3518518518518521</v>
      </c>
      <c r="J19">
        <f t="shared" si="0"/>
        <v>2.0717504420179922</v>
      </c>
      <c r="L19">
        <f t="shared" si="0"/>
        <v>17.037037037037038</v>
      </c>
      <c r="M19">
        <f t="shared" si="0"/>
        <v>3.199716286213262</v>
      </c>
    </row>
    <row r="20" spans="1:13">
      <c r="B20">
        <v>347</v>
      </c>
      <c r="C20">
        <v>2.6851851851851849E-2</v>
      </c>
      <c r="D20">
        <v>1.9604122300512793E-2</v>
      </c>
      <c r="F20">
        <v>0.14537037037037037</v>
      </c>
      <c r="G20">
        <v>3.0134327443716052E-2</v>
      </c>
      <c r="I20">
        <f t="shared" ref="I20" si="1">C20*100</f>
        <v>2.6851851851851851</v>
      </c>
      <c r="J20">
        <f t="shared" ref="J20" si="2">D20*100</f>
        <v>1.9604122300512794</v>
      </c>
      <c r="L20">
        <f t="shared" ref="L20" si="3">F20*100</f>
        <v>14.537037037037038</v>
      </c>
      <c r="M20">
        <f t="shared" ref="M20" si="4">G20*100</f>
        <v>3.0134327443716051</v>
      </c>
    </row>
    <row r="21" spans="1:13">
      <c r="B21">
        <v>374</v>
      </c>
      <c r="C21">
        <v>1.7592592592592594E-2</v>
      </c>
      <c r="D21">
        <v>1.1880620597375182E-2</v>
      </c>
      <c r="F21">
        <v>0.13611111111111113</v>
      </c>
      <c r="G21">
        <v>2.9999532356998638E-2</v>
      </c>
      <c r="I21">
        <f t="shared" ref="I21" si="5">C21*100</f>
        <v>1.7592592592592593</v>
      </c>
      <c r="J21">
        <f t="shared" ref="J21" si="6">D21*100</f>
        <v>1.1880620597375182</v>
      </c>
      <c r="L21">
        <f t="shared" ref="L21" si="7">F21*100</f>
        <v>13.611111111111112</v>
      </c>
      <c r="M21">
        <f t="shared" ref="M21" si="8">G21*100</f>
        <v>2.9999532356998637</v>
      </c>
    </row>
    <row r="22" spans="1:13">
      <c r="B22">
        <v>388</v>
      </c>
      <c r="C22">
        <v>8.3333333333333332E-3</v>
      </c>
      <c r="D22">
        <v>8.333333333333335E-3</v>
      </c>
      <c r="F22">
        <v>9.4444444444444442E-2</v>
      </c>
      <c r="G22">
        <v>3.0658687294497361E-2</v>
      </c>
      <c r="I22">
        <f t="shared" ref="I22" si="9">C22*100</f>
        <v>0.83333333333333337</v>
      </c>
      <c r="J22">
        <f t="shared" ref="J22" si="10">D22*100</f>
        <v>0.83333333333333348</v>
      </c>
      <c r="L22">
        <f t="shared" ref="L22" si="11">F22*100</f>
        <v>9.4444444444444446</v>
      </c>
      <c r="M22">
        <f t="shared" ref="M22" si="12">G22*100</f>
        <v>3.0658687294497362</v>
      </c>
    </row>
    <row r="23" spans="1:13">
      <c r="B23">
        <v>404</v>
      </c>
      <c r="C23">
        <v>8.3333333333333332E-3</v>
      </c>
      <c r="D23">
        <v>8.333333333333335E-3</v>
      </c>
      <c r="F23">
        <v>8.6111111111111097E-2</v>
      </c>
      <c r="G23">
        <v>2.9145615298592661E-2</v>
      </c>
      <c r="I23">
        <f t="shared" ref="I23" si="13">C23*100</f>
        <v>0.83333333333333337</v>
      </c>
      <c r="J23">
        <f t="shared" ref="J23" si="14">D23*100</f>
        <v>0.83333333333333348</v>
      </c>
      <c r="L23">
        <f t="shared" ref="L23" si="15">F23*100</f>
        <v>8.6111111111111089</v>
      </c>
      <c r="M23">
        <f t="shared" ref="M23" si="16">G23*100</f>
        <v>2.9145615298592662</v>
      </c>
    </row>
    <row r="24" spans="1:13">
      <c r="B24">
        <v>422</v>
      </c>
      <c r="C24">
        <v>0</v>
      </c>
      <c r="D24">
        <v>0</v>
      </c>
      <c r="F24">
        <v>6.9444444444444434E-2</v>
      </c>
      <c r="G24">
        <v>2.7966530421085326E-2</v>
      </c>
      <c r="I24">
        <f t="shared" ref="I24" si="17">C24*100</f>
        <v>0</v>
      </c>
      <c r="J24">
        <f t="shared" ref="J24" si="18">D24*100</f>
        <v>0</v>
      </c>
      <c r="L24">
        <f t="shared" ref="L24" si="19">F24*100</f>
        <v>6.9444444444444438</v>
      </c>
      <c r="M24">
        <f t="shared" ref="M24" si="20">G24*100</f>
        <v>2.7966530421085327</v>
      </c>
    </row>
    <row r="25" spans="1:13">
      <c r="B25">
        <v>436</v>
      </c>
      <c r="C25">
        <v>0</v>
      </c>
      <c r="D25">
        <v>0</v>
      </c>
      <c r="F25">
        <v>6.9444444444444434E-2</v>
      </c>
      <c r="G25">
        <v>2.7966530421085326E-2</v>
      </c>
      <c r="I25">
        <f t="shared" ref="I25:I26" si="21">C25*100</f>
        <v>0</v>
      </c>
      <c r="J25">
        <f t="shared" ref="J25:J26" si="22">D25*100</f>
        <v>0</v>
      </c>
      <c r="L25">
        <f t="shared" ref="L25:L26" si="23">F25*100</f>
        <v>6.9444444444444438</v>
      </c>
      <c r="M25">
        <f t="shared" ref="M25:M26" si="24">G25*100</f>
        <v>2.7966530421085327</v>
      </c>
    </row>
    <row r="26" spans="1:13">
      <c r="B26">
        <v>450</v>
      </c>
      <c r="C26">
        <v>0</v>
      </c>
      <c r="D26">
        <v>0</v>
      </c>
      <c r="F26">
        <v>0</v>
      </c>
      <c r="G26">
        <v>0</v>
      </c>
      <c r="I26">
        <f t="shared" si="21"/>
        <v>0</v>
      </c>
      <c r="J26">
        <f t="shared" si="22"/>
        <v>0</v>
      </c>
      <c r="L26">
        <f t="shared" si="23"/>
        <v>0</v>
      </c>
      <c r="M26">
        <f t="shared" si="24"/>
        <v>0</v>
      </c>
    </row>
    <row r="29" spans="1:13">
      <c r="B29" t="s">
        <v>72</v>
      </c>
    </row>
    <row r="30" spans="1:13">
      <c r="B30" t="s">
        <v>71</v>
      </c>
      <c r="F30" t="s">
        <v>26</v>
      </c>
    </row>
    <row r="31" spans="1:13">
      <c r="B31" t="s">
        <v>69</v>
      </c>
      <c r="C31" t="s">
        <v>68</v>
      </c>
      <c r="D31" t="s">
        <v>67</v>
      </c>
      <c r="F31" t="s">
        <v>68</v>
      </c>
      <c r="G31" t="s">
        <v>67</v>
      </c>
    </row>
    <row r="32" spans="1:13">
      <c r="A32">
        <f>B32-172</f>
        <v>0</v>
      </c>
      <c r="B32">
        <v>172</v>
      </c>
      <c r="C32">
        <v>1</v>
      </c>
      <c r="D32">
        <v>0</v>
      </c>
      <c r="F32">
        <v>1</v>
      </c>
      <c r="G32">
        <v>0</v>
      </c>
      <c r="I32">
        <f>C32*100</f>
        <v>100</v>
      </c>
      <c r="J32">
        <f>D32*100</f>
        <v>0</v>
      </c>
      <c r="L32">
        <f>F32*100</f>
        <v>100</v>
      </c>
      <c r="M32">
        <f>G32*100</f>
        <v>0</v>
      </c>
    </row>
    <row r="33" spans="1:13">
      <c r="A33">
        <f t="shared" ref="A33:A57" si="25">B33-172</f>
        <v>11</v>
      </c>
      <c r="B33">
        <v>183</v>
      </c>
      <c r="C33">
        <v>0.89166666666666661</v>
      </c>
      <c r="D33">
        <v>7.5335947929956099E-2</v>
      </c>
      <c r="F33">
        <v>0.98333333333333339</v>
      </c>
      <c r="G33">
        <v>1.666666666666676E-2</v>
      </c>
      <c r="I33">
        <f t="shared" ref="I33:I46" si="26">C33*100</f>
        <v>89.166666666666657</v>
      </c>
      <c r="J33">
        <f t="shared" ref="J33:J46" si="27">D33*100</f>
        <v>7.5335947929956095</v>
      </c>
      <c r="L33">
        <f t="shared" ref="L33:L46" si="28">F33*100</f>
        <v>98.333333333333343</v>
      </c>
      <c r="M33">
        <f t="shared" ref="M33:M46" si="29">G33*100</f>
        <v>1.6666666666666761</v>
      </c>
    </row>
    <row r="34" spans="1:13">
      <c r="A34">
        <f t="shared" si="25"/>
        <v>15</v>
      </c>
      <c r="B34">
        <v>187</v>
      </c>
      <c r="C34">
        <v>0.875</v>
      </c>
      <c r="D34">
        <v>8.9717570320659176E-2</v>
      </c>
      <c r="F34">
        <v>0.98333333333333339</v>
      </c>
      <c r="G34">
        <v>1.666666666666676E-2</v>
      </c>
      <c r="I34">
        <f t="shared" si="26"/>
        <v>87.5</v>
      </c>
      <c r="J34">
        <f t="shared" si="27"/>
        <v>8.9717570320659181</v>
      </c>
      <c r="L34">
        <f t="shared" si="28"/>
        <v>98.333333333333343</v>
      </c>
      <c r="M34">
        <f t="shared" si="29"/>
        <v>1.6666666666666761</v>
      </c>
    </row>
    <row r="35" spans="1:13">
      <c r="A35">
        <f t="shared" si="25"/>
        <v>25</v>
      </c>
      <c r="B35">
        <v>197</v>
      </c>
      <c r="C35">
        <v>0.85833333333333339</v>
      </c>
      <c r="D35">
        <v>8.9152859310469235E-2</v>
      </c>
      <c r="F35">
        <v>0.98333333333333339</v>
      </c>
      <c r="G35">
        <v>1.666666666666676E-2</v>
      </c>
      <c r="I35">
        <f t="shared" si="26"/>
        <v>85.833333333333343</v>
      </c>
      <c r="J35">
        <f t="shared" si="27"/>
        <v>8.9152859310469239</v>
      </c>
      <c r="L35">
        <f t="shared" si="28"/>
        <v>98.333333333333343</v>
      </c>
      <c r="M35">
        <f t="shared" si="29"/>
        <v>1.6666666666666761</v>
      </c>
    </row>
    <row r="36" spans="1:13">
      <c r="A36">
        <f t="shared" si="25"/>
        <v>32</v>
      </c>
      <c r="B36">
        <v>204</v>
      </c>
      <c r="C36">
        <v>0.84166666666666679</v>
      </c>
      <c r="D36">
        <v>8.8299021351978535E-2</v>
      </c>
      <c r="F36">
        <v>0.96666666666666679</v>
      </c>
      <c r="G36">
        <v>2.2473328748774397E-2</v>
      </c>
      <c r="I36">
        <f t="shared" si="26"/>
        <v>84.166666666666686</v>
      </c>
      <c r="J36">
        <f t="shared" si="27"/>
        <v>8.8299021351978535</v>
      </c>
      <c r="L36">
        <f t="shared" si="28"/>
        <v>96.666666666666686</v>
      </c>
      <c r="M36">
        <f t="shared" si="29"/>
        <v>2.2473328748774399</v>
      </c>
    </row>
    <row r="37" spans="1:13">
      <c r="A37">
        <f t="shared" si="25"/>
        <v>39</v>
      </c>
      <c r="B37">
        <v>211</v>
      </c>
      <c r="C37">
        <v>0.82083333333333341</v>
      </c>
      <c r="D37">
        <v>9.7595783047664822E-2</v>
      </c>
      <c r="F37">
        <v>0.96666666666666679</v>
      </c>
      <c r="G37">
        <v>2.2473328748774397E-2</v>
      </c>
      <c r="I37">
        <f t="shared" si="26"/>
        <v>82.083333333333343</v>
      </c>
      <c r="J37">
        <f t="shared" si="27"/>
        <v>9.7595783047664817</v>
      </c>
      <c r="L37">
        <f t="shared" si="28"/>
        <v>96.666666666666686</v>
      </c>
      <c r="M37">
        <f t="shared" si="29"/>
        <v>2.2473328748774399</v>
      </c>
    </row>
    <row r="38" spans="1:13">
      <c r="A38">
        <f t="shared" si="25"/>
        <v>55</v>
      </c>
      <c r="B38">
        <v>227</v>
      </c>
      <c r="C38">
        <v>0.80416666666666681</v>
      </c>
      <c r="D38">
        <v>9.6227778492155469E-2</v>
      </c>
      <c r="F38">
        <v>0.96666666666666679</v>
      </c>
      <c r="G38">
        <v>2.2473328748774397E-2</v>
      </c>
      <c r="I38">
        <f t="shared" si="26"/>
        <v>80.416666666666686</v>
      </c>
      <c r="J38">
        <f t="shared" si="27"/>
        <v>9.6227778492155469</v>
      </c>
      <c r="L38">
        <f t="shared" si="28"/>
        <v>96.666666666666686</v>
      </c>
      <c r="M38">
        <f t="shared" si="29"/>
        <v>2.2473328748774399</v>
      </c>
    </row>
    <row r="39" spans="1:13">
      <c r="A39">
        <f t="shared" si="25"/>
        <v>68</v>
      </c>
      <c r="B39">
        <v>240</v>
      </c>
      <c r="C39">
        <v>0.77083333333333337</v>
      </c>
      <c r="D39">
        <v>9.5833333333333395E-2</v>
      </c>
      <c r="F39">
        <v>0.96666666666666679</v>
      </c>
      <c r="G39">
        <v>2.2473328748774397E-2</v>
      </c>
      <c r="I39">
        <f t="shared" si="26"/>
        <v>77.083333333333343</v>
      </c>
      <c r="J39">
        <f t="shared" si="27"/>
        <v>9.5833333333333393</v>
      </c>
      <c r="L39">
        <f t="shared" si="28"/>
        <v>96.666666666666686</v>
      </c>
      <c r="M39">
        <f t="shared" si="29"/>
        <v>2.2473328748774399</v>
      </c>
    </row>
    <row r="40" spans="1:13">
      <c r="A40">
        <f t="shared" si="25"/>
        <v>77</v>
      </c>
      <c r="B40">
        <v>249</v>
      </c>
      <c r="C40">
        <v>0.77083333333333337</v>
      </c>
      <c r="D40">
        <v>9.5833333333333395E-2</v>
      </c>
      <c r="F40">
        <v>0.96666666666666679</v>
      </c>
      <c r="G40">
        <v>2.2473328748774397E-2</v>
      </c>
      <c r="I40">
        <f t="shared" si="26"/>
        <v>77.083333333333343</v>
      </c>
      <c r="J40">
        <f t="shared" si="27"/>
        <v>9.5833333333333393</v>
      </c>
      <c r="L40">
        <f t="shared" si="28"/>
        <v>96.666666666666686</v>
      </c>
      <c r="M40">
        <f t="shared" si="29"/>
        <v>2.2473328748774399</v>
      </c>
    </row>
    <row r="41" spans="1:13">
      <c r="A41">
        <f t="shared" si="25"/>
        <v>89</v>
      </c>
      <c r="B41">
        <v>261</v>
      </c>
      <c r="C41">
        <v>0.75416666666666676</v>
      </c>
      <c r="D41">
        <v>9.6816433094654542E-2</v>
      </c>
      <c r="F41">
        <v>0.95000000000000007</v>
      </c>
      <c r="G41">
        <v>3.5887028128263665E-2</v>
      </c>
      <c r="I41">
        <f t="shared" si="26"/>
        <v>75.416666666666671</v>
      </c>
      <c r="J41">
        <f t="shared" si="27"/>
        <v>9.6816433094654535</v>
      </c>
      <c r="L41">
        <f t="shared" si="28"/>
        <v>95</v>
      </c>
      <c r="M41">
        <f t="shared" si="29"/>
        <v>3.5887028128263667</v>
      </c>
    </row>
    <row r="42" spans="1:13">
      <c r="A42">
        <f t="shared" si="25"/>
        <v>98</v>
      </c>
      <c r="B42">
        <v>270</v>
      </c>
      <c r="C42">
        <v>0.72083333333333333</v>
      </c>
      <c r="D42">
        <v>0.10685914215745078</v>
      </c>
      <c r="F42">
        <v>0.95000000000000007</v>
      </c>
      <c r="G42">
        <v>3.5887028128263665E-2</v>
      </c>
      <c r="I42">
        <f t="shared" si="26"/>
        <v>72.083333333333329</v>
      </c>
      <c r="J42">
        <f t="shared" si="27"/>
        <v>10.685914215745077</v>
      </c>
      <c r="L42">
        <f t="shared" si="28"/>
        <v>95</v>
      </c>
      <c r="M42">
        <f t="shared" si="29"/>
        <v>3.5887028128263667</v>
      </c>
    </row>
    <row r="43" spans="1:13">
      <c r="A43">
        <f t="shared" si="25"/>
        <v>110</v>
      </c>
      <c r="B43">
        <v>282</v>
      </c>
      <c r="C43">
        <v>0.72083333333333333</v>
      </c>
      <c r="D43">
        <v>0.10685914215745078</v>
      </c>
      <c r="F43">
        <v>0.95000000000000007</v>
      </c>
      <c r="G43">
        <v>3.5887028128263665E-2</v>
      </c>
      <c r="I43">
        <f t="shared" si="26"/>
        <v>72.083333333333329</v>
      </c>
      <c r="J43">
        <f t="shared" si="27"/>
        <v>10.685914215745077</v>
      </c>
      <c r="L43">
        <f t="shared" si="28"/>
        <v>95</v>
      </c>
      <c r="M43">
        <f t="shared" si="29"/>
        <v>3.5887028128263667</v>
      </c>
    </row>
    <row r="44" spans="1:13">
      <c r="A44">
        <f t="shared" si="25"/>
        <v>126</v>
      </c>
      <c r="B44">
        <v>298</v>
      </c>
      <c r="C44">
        <v>0.67083333333333328</v>
      </c>
      <c r="D44">
        <v>0.1008408462014589</v>
      </c>
      <c r="F44">
        <v>0.93333333333333346</v>
      </c>
      <c r="G44">
        <v>5.1247074319053759E-2</v>
      </c>
      <c r="I44">
        <f t="shared" si="26"/>
        <v>67.083333333333329</v>
      </c>
      <c r="J44">
        <f t="shared" si="27"/>
        <v>10.084084620145891</v>
      </c>
      <c r="L44">
        <f t="shared" si="28"/>
        <v>93.333333333333343</v>
      </c>
      <c r="M44">
        <f t="shared" si="29"/>
        <v>5.1247074319053763</v>
      </c>
    </row>
    <row r="45" spans="1:13">
      <c r="A45">
        <f t="shared" si="25"/>
        <v>146</v>
      </c>
      <c r="B45">
        <v>318</v>
      </c>
      <c r="C45">
        <v>0.53749999999999998</v>
      </c>
      <c r="D45">
        <v>9.5172291931607644E-2</v>
      </c>
      <c r="F45">
        <v>0.89999999999999991</v>
      </c>
      <c r="G45">
        <v>5.7735026918962783E-2</v>
      </c>
      <c r="I45">
        <f t="shared" si="26"/>
        <v>53.75</v>
      </c>
      <c r="J45">
        <f t="shared" si="27"/>
        <v>9.5172291931607642</v>
      </c>
      <c r="L45">
        <f t="shared" si="28"/>
        <v>89.999999999999986</v>
      </c>
      <c r="M45">
        <f t="shared" si="29"/>
        <v>5.7735026918962786</v>
      </c>
    </row>
    <row r="46" spans="1:13">
      <c r="A46">
        <f t="shared" si="25"/>
        <v>159</v>
      </c>
      <c r="B46">
        <v>331</v>
      </c>
      <c r="C46">
        <v>0.45416666666666666</v>
      </c>
      <c r="D46">
        <v>9.798313346920709E-2</v>
      </c>
      <c r="F46">
        <v>0.8833333333333333</v>
      </c>
      <c r="G46">
        <v>6.7232447673738815E-2</v>
      </c>
      <c r="I46">
        <f t="shared" si="26"/>
        <v>45.416666666666664</v>
      </c>
      <c r="J46">
        <f t="shared" si="27"/>
        <v>9.7983133469207093</v>
      </c>
      <c r="L46">
        <f t="shared" si="28"/>
        <v>88.333333333333329</v>
      </c>
      <c r="M46">
        <f t="shared" si="29"/>
        <v>6.7232447673738811</v>
      </c>
    </row>
    <row r="47" spans="1:13">
      <c r="A47">
        <f t="shared" si="25"/>
        <v>175</v>
      </c>
      <c r="B47">
        <v>347</v>
      </c>
      <c r="C47">
        <v>0.40000000000000008</v>
      </c>
      <c r="D47">
        <v>9.8473192783466196E-2</v>
      </c>
      <c r="F47">
        <v>0.85000000000000009</v>
      </c>
      <c r="G47">
        <v>7.0172946526723637E-2</v>
      </c>
      <c r="I47">
        <f t="shared" ref="I47" si="30">C47*100</f>
        <v>40.000000000000007</v>
      </c>
      <c r="J47">
        <f t="shared" ref="J47" si="31">D47*100</f>
        <v>9.8473192783466192</v>
      </c>
      <c r="L47">
        <f t="shared" ref="L47" si="32">F47*100</f>
        <v>85.000000000000014</v>
      </c>
      <c r="M47">
        <f t="shared" ref="M47" si="33">G47*100</f>
        <v>7.0172946526723639</v>
      </c>
    </row>
    <row r="48" spans="1:13">
      <c r="A48">
        <f t="shared" si="25"/>
        <v>202</v>
      </c>
      <c r="B48">
        <v>374</v>
      </c>
      <c r="C48">
        <v>0.26666666666666666</v>
      </c>
      <c r="D48">
        <v>0.10824588545146517</v>
      </c>
      <c r="F48">
        <v>0.85000000000000009</v>
      </c>
      <c r="G48">
        <v>7.0172946526723637E-2</v>
      </c>
      <c r="I48">
        <f t="shared" ref="I48" si="34">C48*100</f>
        <v>26.666666666666668</v>
      </c>
      <c r="J48">
        <f t="shared" ref="J48" si="35">D48*100</f>
        <v>10.824588545146517</v>
      </c>
      <c r="L48">
        <f t="shared" ref="L48" si="36">F48*100</f>
        <v>85.000000000000014</v>
      </c>
      <c r="M48">
        <f t="shared" ref="M48" si="37">G48*100</f>
        <v>7.0172946526723639</v>
      </c>
    </row>
    <row r="49" spans="1:13">
      <c r="A49">
        <f t="shared" si="25"/>
        <v>216</v>
      </c>
      <c r="B49">
        <v>388</v>
      </c>
      <c r="C49">
        <v>7.9166666666666663E-2</v>
      </c>
      <c r="D49">
        <v>6.3203115733196563E-2</v>
      </c>
      <c r="F49">
        <v>0.80000000000000016</v>
      </c>
      <c r="G49">
        <v>8.5280286542244094E-2</v>
      </c>
      <c r="I49">
        <f t="shared" ref="I49" si="38">C49*100</f>
        <v>7.9166666666666661</v>
      </c>
      <c r="J49">
        <f t="shared" ref="J49" si="39">D49*100</f>
        <v>6.320311573319656</v>
      </c>
      <c r="L49">
        <f t="shared" ref="L49" si="40">F49*100</f>
        <v>80.000000000000014</v>
      </c>
      <c r="M49">
        <f t="shared" ref="M49" si="41">G49*100</f>
        <v>8.5280286542244088</v>
      </c>
    </row>
    <row r="50" spans="1:13">
      <c r="A50">
        <f t="shared" si="25"/>
        <v>232</v>
      </c>
      <c r="B50">
        <v>404</v>
      </c>
      <c r="C50">
        <v>6.25E-2</v>
      </c>
      <c r="D50">
        <v>6.25E-2</v>
      </c>
      <c r="F50">
        <v>0.78333333333333355</v>
      </c>
      <c r="G50">
        <v>9.3608900552384688E-2</v>
      </c>
      <c r="I50">
        <f t="shared" ref="I50" si="42">C50*100</f>
        <v>6.25</v>
      </c>
      <c r="J50">
        <f t="shared" ref="J50" si="43">D50*100</f>
        <v>6.25</v>
      </c>
      <c r="L50">
        <f t="shared" ref="L50" si="44">F50*100</f>
        <v>78.333333333333357</v>
      </c>
      <c r="M50">
        <f t="shared" ref="M50" si="45">G50*100</f>
        <v>9.3608900552384693</v>
      </c>
    </row>
    <row r="51" spans="1:13">
      <c r="A51">
        <f t="shared" si="25"/>
        <v>250</v>
      </c>
      <c r="B51">
        <v>422</v>
      </c>
      <c r="C51">
        <v>4.1666666666666664E-2</v>
      </c>
      <c r="D51">
        <v>4.1666666666666664E-2</v>
      </c>
      <c r="F51">
        <v>0.71666666666666667</v>
      </c>
      <c r="G51">
        <v>0.10286305498481016</v>
      </c>
      <c r="I51">
        <f t="shared" ref="I51" si="46">C51*100</f>
        <v>4.1666666666666661</v>
      </c>
      <c r="J51">
        <f t="shared" ref="J51" si="47">D51*100</f>
        <v>4.1666666666666661</v>
      </c>
      <c r="L51">
        <f t="shared" ref="L51" si="48">F51*100</f>
        <v>71.666666666666671</v>
      </c>
      <c r="M51">
        <f t="shared" ref="M51" si="49">G51*100</f>
        <v>10.286305498481015</v>
      </c>
    </row>
    <row r="52" spans="1:13">
      <c r="A52">
        <f t="shared" si="25"/>
        <v>264</v>
      </c>
      <c r="B52">
        <v>436</v>
      </c>
      <c r="C52">
        <v>4.1666666666666664E-2</v>
      </c>
      <c r="D52">
        <v>4.1666666666666664E-2</v>
      </c>
      <c r="F52">
        <v>0.6166666666666667</v>
      </c>
      <c r="G52">
        <v>0.11403968828899223</v>
      </c>
      <c r="I52">
        <f t="shared" ref="I52" si="50">C52*100</f>
        <v>4.1666666666666661</v>
      </c>
      <c r="J52">
        <f t="shared" ref="J52" si="51">D52*100</f>
        <v>4.1666666666666661</v>
      </c>
      <c r="L52">
        <f t="shared" ref="L52" si="52">F52*100</f>
        <v>61.666666666666671</v>
      </c>
      <c r="M52">
        <f t="shared" ref="M52" si="53">G52*100</f>
        <v>11.403968828899224</v>
      </c>
    </row>
    <row r="53" spans="1:13">
      <c r="A53">
        <f t="shared" si="25"/>
        <v>278</v>
      </c>
      <c r="B53">
        <v>450</v>
      </c>
      <c r="C53">
        <v>0</v>
      </c>
      <c r="D53">
        <v>0</v>
      </c>
      <c r="F53">
        <v>5.000000000000001E-2</v>
      </c>
      <c r="G53">
        <v>2.611164839335468E-2</v>
      </c>
      <c r="I53">
        <f t="shared" ref="I53:I54" si="54">C53*100</f>
        <v>0</v>
      </c>
      <c r="J53">
        <f t="shared" ref="J53:J54" si="55">D53*100</f>
        <v>0</v>
      </c>
      <c r="L53">
        <f t="shared" ref="L53" si="56">F53*100</f>
        <v>5.0000000000000009</v>
      </c>
      <c r="M53">
        <f t="shared" ref="M53" si="57">G53*100</f>
        <v>2.6111648393354678</v>
      </c>
    </row>
    <row r="54" spans="1:13">
      <c r="A54">
        <f t="shared" si="25"/>
        <v>291</v>
      </c>
      <c r="B54">
        <v>463</v>
      </c>
      <c r="C54">
        <v>0</v>
      </c>
      <c r="D54">
        <v>0</v>
      </c>
      <c r="F54">
        <v>3.3333333333333333E-2</v>
      </c>
      <c r="G54">
        <v>2.2473328748774737E-2</v>
      </c>
      <c r="I54">
        <f t="shared" si="54"/>
        <v>0</v>
      </c>
      <c r="J54">
        <f t="shared" si="55"/>
        <v>0</v>
      </c>
      <c r="L54">
        <f t="shared" ref="L54" si="58">F54*100</f>
        <v>3.3333333333333335</v>
      </c>
      <c r="M54">
        <f t="shared" ref="M54" si="59">G54*100</f>
        <v>2.2473328748774737</v>
      </c>
    </row>
    <row r="55" spans="1:13">
      <c r="A55">
        <f t="shared" si="25"/>
        <v>306</v>
      </c>
      <c r="B55">
        <v>478</v>
      </c>
      <c r="C55">
        <v>0</v>
      </c>
      <c r="D55">
        <v>0</v>
      </c>
      <c r="F55">
        <v>3.3333333333333333E-2</v>
      </c>
      <c r="G55">
        <v>2.2473328748774737E-2</v>
      </c>
      <c r="I55">
        <f t="shared" ref="I55:I57" si="60">C55*100</f>
        <v>0</v>
      </c>
      <c r="J55">
        <f t="shared" ref="J55:J57" si="61">D55*100</f>
        <v>0</v>
      </c>
      <c r="L55">
        <f t="shared" ref="L55" si="62">F55*100</f>
        <v>3.3333333333333335</v>
      </c>
      <c r="M55">
        <f t="shared" ref="M55" si="63">G55*100</f>
        <v>2.2473328748774737</v>
      </c>
    </row>
    <row r="56" spans="1:13">
      <c r="A56">
        <f t="shared" si="25"/>
        <v>327</v>
      </c>
      <c r="B56">
        <v>499</v>
      </c>
      <c r="C56">
        <v>0</v>
      </c>
      <c r="D56">
        <v>0</v>
      </c>
      <c r="F56">
        <v>1.6666666666666666E-2</v>
      </c>
      <c r="G56">
        <v>1.666666666666667E-2</v>
      </c>
      <c r="I56">
        <f t="shared" si="60"/>
        <v>0</v>
      </c>
      <c r="J56">
        <f t="shared" si="61"/>
        <v>0</v>
      </c>
      <c r="L56">
        <f t="shared" ref="L56:L57" si="64">F56*100</f>
        <v>1.6666666666666667</v>
      </c>
      <c r="M56">
        <f t="shared" ref="M56:M57" si="65">G56*100</f>
        <v>1.666666666666667</v>
      </c>
    </row>
    <row r="57" spans="1:13">
      <c r="A57">
        <f t="shared" si="25"/>
        <v>336</v>
      </c>
      <c r="B57">
        <v>508</v>
      </c>
      <c r="C57">
        <v>0</v>
      </c>
      <c r="D57">
        <v>0</v>
      </c>
      <c r="F57">
        <v>0</v>
      </c>
      <c r="G57">
        <v>0</v>
      </c>
      <c r="I57">
        <f t="shared" si="60"/>
        <v>0</v>
      </c>
      <c r="J57">
        <f t="shared" si="61"/>
        <v>0</v>
      </c>
      <c r="L57">
        <f t="shared" si="64"/>
        <v>0</v>
      </c>
      <c r="M57">
        <f t="shared" si="65"/>
        <v>0</v>
      </c>
    </row>
    <row r="60" spans="1:13">
      <c r="B60" t="s">
        <v>73</v>
      </c>
    </row>
    <row r="61" spans="1:13">
      <c r="B61" t="s">
        <v>71</v>
      </c>
      <c r="F61" t="s">
        <v>26</v>
      </c>
    </row>
    <row r="62" spans="1:13">
      <c r="B62" t="s">
        <v>69</v>
      </c>
      <c r="C62" t="s">
        <v>68</v>
      </c>
      <c r="D62" t="s">
        <v>67</v>
      </c>
      <c r="F62" t="s">
        <v>68</v>
      </c>
      <c r="G62" t="s">
        <v>67</v>
      </c>
    </row>
    <row r="63" spans="1:13">
      <c r="B63">
        <v>172</v>
      </c>
      <c r="C63">
        <v>1</v>
      </c>
      <c r="D63">
        <v>0</v>
      </c>
      <c r="F63">
        <v>1</v>
      </c>
      <c r="G63">
        <v>0</v>
      </c>
      <c r="I63">
        <f>C63*100</f>
        <v>100</v>
      </c>
      <c r="J63">
        <f>D63*100</f>
        <v>0</v>
      </c>
      <c r="L63">
        <f>F63*100</f>
        <v>100</v>
      </c>
      <c r="M63">
        <f>G63*100</f>
        <v>0</v>
      </c>
    </row>
    <row r="64" spans="1:13">
      <c r="B64">
        <v>183</v>
      </c>
      <c r="C64">
        <v>0.84722222222222221</v>
      </c>
      <c r="D64">
        <v>9.1052426284042559E-2</v>
      </c>
      <c r="F64">
        <v>1</v>
      </c>
      <c r="G64">
        <v>0</v>
      </c>
      <c r="I64">
        <f t="shared" ref="I64:I77" si="66">C64*100</f>
        <v>84.722222222222214</v>
      </c>
      <c r="J64">
        <f t="shared" ref="J64:J77" si="67">D64*100</f>
        <v>9.1052426284042554</v>
      </c>
      <c r="L64">
        <f t="shared" ref="L64:L77" si="68">F64*100</f>
        <v>100</v>
      </c>
      <c r="M64">
        <f t="shared" ref="M64:M77" si="69">G64*100</f>
        <v>0</v>
      </c>
    </row>
    <row r="65" spans="2:13">
      <c r="B65">
        <v>187</v>
      </c>
      <c r="C65">
        <v>0.84722222222222221</v>
      </c>
      <c r="D65">
        <v>9.1052426284042559E-2</v>
      </c>
      <c r="F65">
        <v>1</v>
      </c>
      <c r="G65">
        <v>0</v>
      </c>
      <c r="I65">
        <f t="shared" si="66"/>
        <v>84.722222222222214</v>
      </c>
      <c r="J65">
        <f t="shared" si="67"/>
        <v>9.1052426284042554</v>
      </c>
      <c r="L65">
        <f t="shared" si="68"/>
        <v>100</v>
      </c>
      <c r="M65">
        <f t="shared" si="69"/>
        <v>0</v>
      </c>
    </row>
    <row r="66" spans="2:13">
      <c r="B66">
        <v>197</v>
      </c>
      <c r="C66">
        <v>0.79722222222222217</v>
      </c>
      <c r="D66">
        <v>0.10003857280760618</v>
      </c>
      <c r="F66">
        <v>1</v>
      </c>
      <c r="G66">
        <v>0</v>
      </c>
      <c r="I66">
        <f t="shared" si="66"/>
        <v>79.722222222222214</v>
      </c>
      <c r="J66">
        <f t="shared" si="67"/>
        <v>10.003857280760618</v>
      </c>
      <c r="L66">
        <f t="shared" si="68"/>
        <v>100</v>
      </c>
      <c r="M66">
        <f t="shared" si="69"/>
        <v>0</v>
      </c>
    </row>
    <row r="67" spans="2:13">
      <c r="B67">
        <v>204</v>
      </c>
      <c r="C67">
        <v>0.79722222222222217</v>
      </c>
      <c r="D67">
        <v>0.10003857280760618</v>
      </c>
      <c r="F67">
        <v>1</v>
      </c>
      <c r="G67">
        <v>0</v>
      </c>
      <c r="I67">
        <f t="shared" si="66"/>
        <v>79.722222222222214</v>
      </c>
      <c r="J67">
        <f t="shared" si="67"/>
        <v>10.003857280760618</v>
      </c>
      <c r="L67">
        <f t="shared" si="68"/>
        <v>100</v>
      </c>
      <c r="M67">
        <f t="shared" si="69"/>
        <v>0</v>
      </c>
    </row>
    <row r="68" spans="2:13">
      <c r="B68">
        <v>211</v>
      </c>
      <c r="C68">
        <v>0.79722222222222217</v>
      </c>
      <c r="D68">
        <v>0.10003857280760618</v>
      </c>
      <c r="F68">
        <v>1</v>
      </c>
      <c r="G68">
        <v>0</v>
      </c>
      <c r="I68">
        <f t="shared" si="66"/>
        <v>79.722222222222214</v>
      </c>
      <c r="J68">
        <f t="shared" si="67"/>
        <v>10.003857280760618</v>
      </c>
      <c r="L68">
        <f t="shared" si="68"/>
        <v>100</v>
      </c>
      <c r="M68">
        <f t="shared" si="69"/>
        <v>0</v>
      </c>
    </row>
    <row r="69" spans="2:13">
      <c r="B69">
        <v>227</v>
      </c>
      <c r="C69">
        <v>0.76388888888888884</v>
      </c>
      <c r="D69">
        <v>9.9447830200249318E-2</v>
      </c>
      <c r="F69">
        <v>1</v>
      </c>
      <c r="G69">
        <v>0</v>
      </c>
      <c r="I69">
        <f t="shared" si="66"/>
        <v>76.388888888888886</v>
      </c>
      <c r="J69">
        <f t="shared" si="67"/>
        <v>9.9447830200249321</v>
      </c>
      <c r="L69">
        <f t="shared" si="68"/>
        <v>100</v>
      </c>
      <c r="M69">
        <f t="shared" si="69"/>
        <v>0</v>
      </c>
    </row>
    <row r="70" spans="2:13">
      <c r="B70">
        <v>240</v>
      </c>
      <c r="C70">
        <v>0.74722222222222212</v>
      </c>
      <c r="D70">
        <v>9.7222222222222404E-2</v>
      </c>
      <c r="F70">
        <v>1</v>
      </c>
      <c r="G70">
        <v>0</v>
      </c>
      <c r="I70">
        <f t="shared" si="66"/>
        <v>74.722222222222214</v>
      </c>
      <c r="J70">
        <f t="shared" si="67"/>
        <v>9.722222222222241</v>
      </c>
      <c r="L70">
        <f t="shared" si="68"/>
        <v>100</v>
      </c>
      <c r="M70">
        <f t="shared" si="69"/>
        <v>0</v>
      </c>
    </row>
    <row r="71" spans="2:13">
      <c r="B71">
        <v>249</v>
      </c>
      <c r="C71">
        <v>0.74722222222222212</v>
      </c>
      <c r="D71">
        <v>9.7222222222222404E-2</v>
      </c>
      <c r="F71">
        <v>1</v>
      </c>
      <c r="G71">
        <v>0</v>
      </c>
      <c r="I71">
        <f t="shared" si="66"/>
        <v>74.722222222222214</v>
      </c>
      <c r="J71">
        <f t="shared" si="67"/>
        <v>9.722222222222241</v>
      </c>
      <c r="L71">
        <f t="shared" si="68"/>
        <v>100</v>
      </c>
      <c r="M71">
        <f t="shared" si="69"/>
        <v>0</v>
      </c>
    </row>
    <row r="72" spans="2:13">
      <c r="B72">
        <v>261</v>
      </c>
      <c r="C72">
        <v>0.68055555555555547</v>
      </c>
      <c r="D72">
        <v>0.11513850050500472</v>
      </c>
      <c r="F72">
        <v>0.98333333333333339</v>
      </c>
      <c r="G72">
        <v>1.666666666666676E-2</v>
      </c>
      <c r="I72">
        <f t="shared" si="66"/>
        <v>68.055555555555543</v>
      </c>
      <c r="J72">
        <f t="shared" si="67"/>
        <v>11.513850050500473</v>
      </c>
      <c r="L72">
        <f t="shared" si="68"/>
        <v>98.333333333333343</v>
      </c>
      <c r="M72">
        <f t="shared" si="69"/>
        <v>1.6666666666666761</v>
      </c>
    </row>
    <row r="73" spans="2:13">
      <c r="B73">
        <v>270</v>
      </c>
      <c r="C73">
        <v>0.66388888888888886</v>
      </c>
      <c r="D73">
        <v>0.1147723800152541</v>
      </c>
      <c r="F73">
        <v>0.98333333333333339</v>
      </c>
      <c r="G73">
        <v>1.666666666666676E-2</v>
      </c>
      <c r="I73">
        <f t="shared" si="66"/>
        <v>66.388888888888886</v>
      </c>
      <c r="J73">
        <f t="shared" si="67"/>
        <v>11.477238001525409</v>
      </c>
      <c r="L73">
        <f t="shared" si="68"/>
        <v>98.333333333333343</v>
      </c>
      <c r="M73">
        <f t="shared" si="69"/>
        <v>1.6666666666666761</v>
      </c>
    </row>
    <row r="74" spans="2:13">
      <c r="B74">
        <v>282</v>
      </c>
      <c r="C74">
        <v>0.61388888888888882</v>
      </c>
      <c r="D74">
        <v>0.1123260595712782</v>
      </c>
      <c r="F74">
        <v>0.98333333333333339</v>
      </c>
      <c r="G74">
        <v>1.666666666666676E-2</v>
      </c>
      <c r="I74">
        <f t="shared" si="66"/>
        <v>61.388888888888879</v>
      </c>
      <c r="J74">
        <f t="shared" si="67"/>
        <v>11.23260595712782</v>
      </c>
      <c r="L74">
        <f t="shared" si="68"/>
        <v>98.333333333333343</v>
      </c>
      <c r="M74">
        <f t="shared" si="69"/>
        <v>1.6666666666666761</v>
      </c>
    </row>
    <row r="75" spans="2:13">
      <c r="B75">
        <v>298</v>
      </c>
      <c r="C75">
        <v>0.51666666666666672</v>
      </c>
      <c r="D75">
        <v>0.12421470496399743</v>
      </c>
      <c r="F75">
        <v>0.98333333333333339</v>
      </c>
      <c r="G75">
        <v>1.666666666666676E-2</v>
      </c>
      <c r="I75">
        <f t="shared" si="66"/>
        <v>51.666666666666671</v>
      </c>
      <c r="J75">
        <f t="shared" si="67"/>
        <v>12.421470496399744</v>
      </c>
      <c r="L75">
        <f t="shared" si="68"/>
        <v>98.333333333333343</v>
      </c>
      <c r="M75">
        <f t="shared" si="69"/>
        <v>1.6666666666666761</v>
      </c>
    </row>
    <row r="76" spans="2:13">
      <c r="B76">
        <v>318</v>
      </c>
      <c r="C76">
        <v>0.40000000000000008</v>
      </c>
      <c r="D76">
        <v>0.11806521053804943</v>
      </c>
      <c r="F76">
        <v>0.98333333333333339</v>
      </c>
      <c r="G76">
        <v>1.666666666666676E-2</v>
      </c>
      <c r="I76">
        <f t="shared" si="66"/>
        <v>40.000000000000007</v>
      </c>
      <c r="J76">
        <f t="shared" si="67"/>
        <v>11.806521053804943</v>
      </c>
      <c r="L76">
        <f t="shared" si="68"/>
        <v>98.333333333333343</v>
      </c>
      <c r="M76">
        <f t="shared" si="69"/>
        <v>1.6666666666666761</v>
      </c>
    </row>
    <row r="77" spans="2:13">
      <c r="B77">
        <v>331</v>
      </c>
      <c r="C77">
        <v>0.35000000000000003</v>
      </c>
      <c r="D77">
        <v>0.12091820425896228</v>
      </c>
      <c r="F77">
        <v>0.95000000000000007</v>
      </c>
      <c r="G77">
        <v>2.6111648393354916E-2</v>
      </c>
      <c r="I77">
        <f t="shared" si="66"/>
        <v>35</v>
      </c>
      <c r="J77">
        <f t="shared" si="67"/>
        <v>12.091820425896229</v>
      </c>
      <c r="L77">
        <f t="shared" si="68"/>
        <v>95</v>
      </c>
      <c r="M77">
        <f t="shared" si="69"/>
        <v>2.6111648393354914</v>
      </c>
    </row>
    <row r="78" spans="2:13">
      <c r="B78">
        <v>347</v>
      </c>
      <c r="C78">
        <v>0.33333333333333331</v>
      </c>
      <c r="D78">
        <v>0.11370704872299227</v>
      </c>
      <c r="F78">
        <v>0.95000000000000007</v>
      </c>
      <c r="G78">
        <v>2.6111648393354916E-2</v>
      </c>
      <c r="I78">
        <f t="shared" ref="I78" si="70">C78*100</f>
        <v>33.333333333333329</v>
      </c>
      <c r="J78">
        <f t="shared" ref="J78" si="71">D78*100</f>
        <v>11.370704872299227</v>
      </c>
      <c r="L78">
        <f t="shared" ref="L78" si="72">F78*100</f>
        <v>95</v>
      </c>
      <c r="M78">
        <f t="shared" ref="M78" si="73">G78*100</f>
        <v>2.6111648393354914</v>
      </c>
    </row>
    <row r="79" spans="2:13">
      <c r="B79">
        <v>374</v>
      </c>
      <c r="C79">
        <v>0.33333333333333331</v>
      </c>
      <c r="D79">
        <v>0.11370704872299227</v>
      </c>
      <c r="F79">
        <v>0.93333333333333324</v>
      </c>
      <c r="G79">
        <v>3.7605071654518006E-2</v>
      </c>
      <c r="I79">
        <f t="shared" ref="I79" si="74">C79*100</f>
        <v>33.333333333333329</v>
      </c>
      <c r="J79">
        <f t="shared" ref="J79" si="75">D79*100</f>
        <v>11.370704872299227</v>
      </c>
      <c r="L79">
        <f t="shared" ref="L79" si="76">F79*100</f>
        <v>93.333333333333329</v>
      </c>
      <c r="M79">
        <f t="shared" ref="M79" si="77">G79*100</f>
        <v>3.7605071654518007</v>
      </c>
    </row>
    <row r="80" spans="2:13">
      <c r="B80">
        <v>388</v>
      </c>
      <c r="C80">
        <v>8.3333333333333329E-2</v>
      </c>
      <c r="D80">
        <v>3.8599209705627267E-2</v>
      </c>
      <c r="F80">
        <v>0.84999999999999976</v>
      </c>
      <c r="G80">
        <v>7.4366007223079067E-2</v>
      </c>
      <c r="I80">
        <f t="shared" ref="I80" si="78">C80*100</f>
        <v>8.3333333333333321</v>
      </c>
      <c r="J80">
        <f t="shared" ref="J80" si="79">D80*100</f>
        <v>3.8599209705627269</v>
      </c>
      <c r="L80">
        <f t="shared" ref="L80" si="80">F80*100</f>
        <v>84.999999999999972</v>
      </c>
      <c r="M80">
        <f t="shared" ref="M80" si="81">G80*100</f>
        <v>7.4366007223079063</v>
      </c>
    </row>
    <row r="81" spans="2:13">
      <c r="B81">
        <v>404</v>
      </c>
      <c r="C81">
        <v>6.6666666666666666E-2</v>
      </c>
      <c r="D81">
        <v>3.7605071654517749E-2</v>
      </c>
      <c r="F81">
        <v>0.84999999999999976</v>
      </c>
      <c r="G81">
        <v>7.4366007223079067E-2</v>
      </c>
      <c r="I81">
        <f t="shared" ref="I81" si="82">C81*100</f>
        <v>6.666666666666667</v>
      </c>
      <c r="J81">
        <f t="shared" ref="J81" si="83">D81*100</f>
        <v>3.760507165451775</v>
      </c>
      <c r="L81">
        <f t="shared" ref="L81" si="84">F81*100</f>
        <v>84.999999999999972</v>
      </c>
      <c r="M81">
        <f t="shared" ref="M81" si="85">G81*100</f>
        <v>7.4366007223079063</v>
      </c>
    </row>
    <row r="82" spans="2:13">
      <c r="B82">
        <v>422</v>
      </c>
      <c r="C82">
        <v>5.000000000000001E-2</v>
      </c>
      <c r="D82">
        <v>2.611164839335468E-2</v>
      </c>
      <c r="F82">
        <v>0.70000000000000007</v>
      </c>
      <c r="G82">
        <v>0.10588730430094641</v>
      </c>
      <c r="I82">
        <f t="shared" ref="I82" si="86">C82*100</f>
        <v>5.0000000000000009</v>
      </c>
      <c r="J82">
        <f t="shared" ref="J82" si="87">D82*100</f>
        <v>2.6111648393354678</v>
      </c>
      <c r="L82">
        <f t="shared" ref="L82" si="88">F82*100</f>
        <v>70</v>
      </c>
      <c r="M82">
        <f t="shared" ref="M82" si="89">G82*100</f>
        <v>10.588730430094641</v>
      </c>
    </row>
    <row r="83" spans="2:13">
      <c r="B83">
        <v>436</v>
      </c>
      <c r="C83">
        <v>1.6666666666666666E-2</v>
      </c>
      <c r="D83">
        <v>1.666666666666667E-2</v>
      </c>
      <c r="F83">
        <v>0.65</v>
      </c>
      <c r="G83">
        <v>0.10766108438479109</v>
      </c>
      <c r="I83">
        <f t="shared" ref="I83" si="90">C83*100</f>
        <v>1.6666666666666667</v>
      </c>
      <c r="J83">
        <f t="shared" ref="J83" si="91">D83*100</f>
        <v>1.666666666666667</v>
      </c>
      <c r="L83">
        <f t="shared" ref="L83" si="92">F83*100</f>
        <v>65</v>
      </c>
      <c r="M83">
        <f t="shared" ref="M83" si="93">G83*100</f>
        <v>10.76610843847911</v>
      </c>
    </row>
    <row r="84" spans="2:13">
      <c r="B84">
        <v>450</v>
      </c>
      <c r="C84">
        <v>0</v>
      </c>
      <c r="D84">
        <v>0</v>
      </c>
      <c r="F84">
        <v>0.13333333333333333</v>
      </c>
      <c r="G84">
        <v>5.6853524361496134E-2</v>
      </c>
      <c r="I84">
        <f t="shared" ref="I84:I85" si="94">C84*100</f>
        <v>0</v>
      </c>
      <c r="J84">
        <f t="shared" ref="J84:J85" si="95">D84*100</f>
        <v>0</v>
      </c>
      <c r="L84">
        <f t="shared" ref="L84" si="96">F84*100</f>
        <v>13.333333333333334</v>
      </c>
      <c r="M84">
        <f t="shared" ref="M84" si="97">G84*100</f>
        <v>5.6853524361496133</v>
      </c>
    </row>
    <row r="85" spans="2:13">
      <c r="B85">
        <v>463</v>
      </c>
      <c r="C85">
        <v>0</v>
      </c>
      <c r="D85">
        <v>0</v>
      </c>
      <c r="F85">
        <v>5.8333333333333327E-2</v>
      </c>
      <c r="G85">
        <v>4.3446821087695972E-2</v>
      </c>
      <c r="I85">
        <f t="shared" si="94"/>
        <v>0</v>
      </c>
      <c r="J85">
        <f t="shared" si="95"/>
        <v>0</v>
      </c>
      <c r="L85">
        <f t="shared" ref="L85" si="98">F85*100</f>
        <v>5.833333333333333</v>
      </c>
      <c r="M85">
        <f t="shared" ref="M85" si="99">G85*100</f>
        <v>4.3446821087695975</v>
      </c>
    </row>
    <row r="86" spans="2:13">
      <c r="B86">
        <v>478</v>
      </c>
      <c r="C86">
        <v>0</v>
      </c>
      <c r="D86">
        <v>0</v>
      </c>
      <c r="F86">
        <v>5.8333333333333327E-2</v>
      </c>
      <c r="G86">
        <v>4.3446821087695972E-2</v>
      </c>
      <c r="I86">
        <f t="shared" ref="I86:I88" si="100">C86*100</f>
        <v>0</v>
      </c>
      <c r="J86">
        <f t="shared" ref="J86:J88" si="101">D86*100</f>
        <v>0</v>
      </c>
      <c r="L86">
        <f t="shared" ref="L86" si="102">F86*100</f>
        <v>5.833333333333333</v>
      </c>
      <c r="M86">
        <f t="shared" ref="M86" si="103">G86*100</f>
        <v>4.3446821087695975</v>
      </c>
    </row>
    <row r="87" spans="2:13">
      <c r="B87">
        <v>499</v>
      </c>
      <c r="C87">
        <v>0</v>
      </c>
      <c r="D87">
        <v>0</v>
      </c>
      <c r="F87">
        <v>1.6666666666666666E-2</v>
      </c>
      <c r="G87">
        <v>1.666666666666667E-2</v>
      </c>
      <c r="I87">
        <f t="shared" si="100"/>
        <v>0</v>
      </c>
      <c r="J87">
        <f t="shared" si="101"/>
        <v>0</v>
      </c>
      <c r="L87">
        <f t="shared" ref="L87:L88" si="104">F87*100</f>
        <v>1.6666666666666667</v>
      </c>
      <c r="M87">
        <f t="shared" ref="M87:M88" si="105">G87*100</f>
        <v>1.666666666666667</v>
      </c>
    </row>
    <row r="88" spans="2:13">
      <c r="B88">
        <v>508</v>
      </c>
      <c r="C88">
        <v>0</v>
      </c>
      <c r="D88">
        <v>0</v>
      </c>
      <c r="F88">
        <v>0</v>
      </c>
      <c r="G88">
        <v>0</v>
      </c>
      <c r="I88">
        <f t="shared" si="100"/>
        <v>0</v>
      </c>
      <c r="J88">
        <f t="shared" si="101"/>
        <v>0</v>
      </c>
      <c r="L88">
        <f t="shared" si="104"/>
        <v>0</v>
      </c>
      <c r="M88">
        <f t="shared" si="105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workbookViewId="0">
      <selection activeCell="M3" sqref="M3:M26"/>
    </sheetView>
  </sheetViews>
  <sheetFormatPr baseColWidth="10" defaultRowHeight="15" x14ac:dyDescent="0"/>
  <sheetData>
    <row r="1" spans="2:17">
      <c r="E1" t="s">
        <v>83</v>
      </c>
      <c r="I1" t="s">
        <v>84</v>
      </c>
    </row>
    <row r="2" spans="2:17">
      <c r="B2" t="s">
        <v>78</v>
      </c>
      <c r="C2" t="s">
        <v>25</v>
      </c>
      <c r="D2" t="s">
        <v>26</v>
      </c>
      <c r="E2" t="s">
        <v>79</v>
      </c>
      <c r="F2" t="s">
        <v>80</v>
      </c>
      <c r="G2" t="s">
        <v>81</v>
      </c>
      <c r="H2" t="s">
        <v>82</v>
      </c>
      <c r="I2" t="s">
        <v>79</v>
      </c>
      <c r="J2" t="s">
        <v>80</v>
      </c>
      <c r="K2" t="s">
        <v>81</v>
      </c>
      <c r="L2" t="s">
        <v>82</v>
      </c>
      <c r="M2" t="s">
        <v>85</v>
      </c>
    </row>
    <row r="3" spans="2:17">
      <c r="B3" t="s">
        <v>1</v>
      </c>
      <c r="C3">
        <v>3161</v>
      </c>
      <c r="D3" t="s">
        <v>27</v>
      </c>
      <c r="E3">
        <v>46</v>
      </c>
      <c r="F3">
        <v>35</v>
      </c>
      <c r="G3">
        <v>55</v>
      </c>
      <c r="H3">
        <v>52</v>
      </c>
      <c r="I3">
        <f>E3*1.04</f>
        <v>47.84</v>
      </c>
      <c r="J3">
        <f t="shared" ref="J3:L18" si="0">F3*1.04</f>
        <v>36.4</v>
      </c>
      <c r="K3">
        <f t="shared" si="0"/>
        <v>57.2</v>
      </c>
      <c r="L3">
        <f t="shared" si="0"/>
        <v>54.08</v>
      </c>
      <c r="M3">
        <f>AVERAGE(I3:L3)</f>
        <v>48.879999999999995</v>
      </c>
    </row>
    <row r="4" spans="2:17">
      <c r="B4" t="s">
        <v>2</v>
      </c>
      <c r="C4">
        <v>3147</v>
      </c>
      <c r="D4" t="s">
        <v>27</v>
      </c>
      <c r="E4">
        <v>55</v>
      </c>
      <c r="F4">
        <v>52</v>
      </c>
      <c r="G4">
        <v>47</v>
      </c>
      <c r="H4">
        <v>44</v>
      </c>
      <c r="I4">
        <f t="shared" ref="I4:I26" si="1">E4*1.04</f>
        <v>57.2</v>
      </c>
      <c r="J4">
        <f t="shared" si="0"/>
        <v>54.08</v>
      </c>
      <c r="K4">
        <f t="shared" si="0"/>
        <v>48.88</v>
      </c>
      <c r="L4">
        <f t="shared" si="0"/>
        <v>45.760000000000005</v>
      </c>
      <c r="M4">
        <f t="shared" ref="M4:M26" si="2">AVERAGE(I4:L4)</f>
        <v>51.480000000000004</v>
      </c>
    </row>
    <row r="5" spans="2:17">
      <c r="B5" t="s">
        <v>3</v>
      </c>
      <c r="C5">
        <v>3144</v>
      </c>
      <c r="D5" t="s">
        <v>27</v>
      </c>
      <c r="E5">
        <v>31</v>
      </c>
      <c r="F5">
        <v>53</v>
      </c>
      <c r="G5">
        <v>59</v>
      </c>
      <c r="H5">
        <v>44</v>
      </c>
      <c r="I5">
        <f t="shared" si="1"/>
        <v>32.24</v>
      </c>
      <c r="J5">
        <f t="shared" si="0"/>
        <v>55.120000000000005</v>
      </c>
      <c r="K5">
        <f t="shared" si="0"/>
        <v>61.36</v>
      </c>
      <c r="L5">
        <f t="shared" si="0"/>
        <v>45.760000000000005</v>
      </c>
      <c r="M5">
        <f t="shared" si="2"/>
        <v>48.620000000000005</v>
      </c>
    </row>
    <row r="6" spans="2:17">
      <c r="B6" t="s">
        <v>4</v>
      </c>
      <c r="C6">
        <v>3156</v>
      </c>
      <c r="D6" t="s">
        <v>27</v>
      </c>
      <c r="E6">
        <v>33</v>
      </c>
      <c r="F6">
        <v>61</v>
      </c>
      <c r="G6">
        <v>45</v>
      </c>
      <c r="H6">
        <v>50</v>
      </c>
      <c r="I6">
        <f t="shared" si="1"/>
        <v>34.32</v>
      </c>
      <c r="J6">
        <f t="shared" si="0"/>
        <v>63.440000000000005</v>
      </c>
      <c r="K6">
        <f t="shared" si="0"/>
        <v>46.800000000000004</v>
      </c>
      <c r="L6">
        <f t="shared" si="0"/>
        <v>52</v>
      </c>
      <c r="M6">
        <f t="shared" si="2"/>
        <v>49.14</v>
      </c>
    </row>
    <row r="7" spans="2:17">
      <c r="B7" t="s">
        <v>5</v>
      </c>
      <c r="C7">
        <v>3154</v>
      </c>
      <c r="D7" t="s">
        <v>27</v>
      </c>
      <c r="E7">
        <v>45</v>
      </c>
      <c r="F7">
        <v>60</v>
      </c>
      <c r="G7">
        <v>34</v>
      </c>
      <c r="H7">
        <v>54</v>
      </c>
      <c r="I7">
        <f t="shared" si="1"/>
        <v>46.800000000000004</v>
      </c>
      <c r="J7">
        <f t="shared" si="0"/>
        <v>62.400000000000006</v>
      </c>
      <c r="K7">
        <f t="shared" si="0"/>
        <v>35.36</v>
      </c>
      <c r="L7">
        <f t="shared" si="0"/>
        <v>56.160000000000004</v>
      </c>
      <c r="M7">
        <f t="shared" si="2"/>
        <v>50.18</v>
      </c>
    </row>
    <row r="8" spans="2:17">
      <c r="B8" t="s">
        <v>6</v>
      </c>
      <c r="C8">
        <v>3143</v>
      </c>
      <c r="D8" t="s">
        <v>27</v>
      </c>
      <c r="E8" s="1">
        <v>44</v>
      </c>
      <c r="F8" s="1">
        <v>45</v>
      </c>
      <c r="G8" s="1">
        <v>49</v>
      </c>
      <c r="H8" s="1">
        <v>48</v>
      </c>
      <c r="I8">
        <f t="shared" si="1"/>
        <v>45.760000000000005</v>
      </c>
      <c r="J8">
        <f t="shared" si="0"/>
        <v>46.800000000000004</v>
      </c>
      <c r="K8">
        <f t="shared" si="0"/>
        <v>50.96</v>
      </c>
      <c r="L8">
        <f t="shared" si="0"/>
        <v>49.92</v>
      </c>
      <c r="M8">
        <f t="shared" si="2"/>
        <v>48.36</v>
      </c>
    </row>
    <row r="9" spans="2:17">
      <c r="B9" t="s">
        <v>7</v>
      </c>
      <c r="C9">
        <v>3146</v>
      </c>
      <c r="D9" t="s">
        <v>27</v>
      </c>
      <c r="E9" s="1">
        <v>42</v>
      </c>
      <c r="F9" s="1">
        <v>41</v>
      </c>
      <c r="G9" s="1">
        <v>36</v>
      </c>
      <c r="H9" s="1">
        <v>44</v>
      </c>
      <c r="I9">
        <f t="shared" si="1"/>
        <v>43.68</v>
      </c>
      <c r="J9">
        <f t="shared" si="0"/>
        <v>42.64</v>
      </c>
      <c r="K9">
        <f t="shared" si="0"/>
        <v>37.44</v>
      </c>
      <c r="L9">
        <f t="shared" si="0"/>
        <v>45.760000000000005</v>
      </c>
      <c r="M9">
        <f t="shared" si="2"/>
        <v>42.379999999999995</v>
      </c>
    </row>
    <row r="10" spans="2:17">
      <c r="B10" t="s">
        <v>8</v>
      </c>
      <c r="C10">
        <v>3151</v>
      </c>
      <c r="D10" t="s">
        <v>27</v>
      </c>
      <c r="E10">
        <v>54</v>
      </c>
      <c r="F10">
        <v>50</v>
      </c>
      <c r="G10">
        <v>53</v>
      </c>
      <c r="H10">
        <v>59</v>
      </c>
      <c r="I10">
        <f t="shared" si="1"/>
        <v>56.160000000000004</v>
      </c>
      <c r="J10">
        <f t="shared" si="0"/>
        <v>52</v>
      </c>
      <c r="K10">
        <f t="shared" si="0"/>
        <v>55.120000000000005</v>
      </c>
      <c r="L10">
        <f t="shared" si="0"/>
        <v>61.36</v>
      </c>
      <c r="M10">
        <f t="shared" si="2"/>
        <v>56.16</v>
      </c>
    </row>
    <row r="11" spans="2:17">
      <c r="B11" t="s">
        <v>9</v>
      </c>
      <c r="C11">
        <v>3153</v>
      </c>
      <c r="D11" t="s">
        <v>27</v>
      </c>
      <c r="E11">
        <v>66</v>
      </c>
      <c r="F11">
        <v>51</v>
      </c>
      <c r="G11">
        <v>61</v>
      </c>
      <c r="H11">
        <v>46</v>
      </c>
      <c r="I11">
        <f t="shared" si="1"/>
        <v>68.64</v>
      </c>
      <c r="J11">
        <f t="shared" si="0"/>
        <v>53.04</v>
      </c>
      <c r="K11">
        <f t="shared" si="0"/>
        <v>63.440000000000005</v>
      </c>
      <c r="L11">
        <f t="shared" si="0"/>
        <v>47.84</v>
      </c>
      <c r="M11">
        <f t="shared" si="2"/>
        <v>58.24</v>
      </c>
    </row>
    <row r="12" spans="2:17">
      <c r="B12" t="s">
        <v>10</v>
      </c>
      <c r="C12">
        <v>3145</v>
      </c>
      <c r="D12" t="s">
        <v>27</v>
      </c>
      <c r="E12">
        <v>37</v>
      </c>
      <c r="F12">
        <v>49</v>
      </c>
      <c r="G12">
        <v>48</v>
      </c>
      <c r="H12">
        <v>38</v>
      </c>
      <c r="I12">
        <f t="shared" si="1"/>
        <v>38.480000000000004</v>
      </c>
      <c r="J12">
        <f t="shared" si="0"/>
        <v>50.96</v>
      </c>
      <c r="K12">
        <f t="shared" si="0"/>
        <v>49.92</v>
      </c>
      <c r="L12">
        <f t="shared" si="0"/>
        <v>39.520000000000003</v>
      </c>
      <c r="M12">
        <f t="shared" si="2"/>
        <v>44.720000000000006</v>
      </c>
    </row>
    <row r="13" spans="2:17">
      <c r="B13" t="s">
        <v>11</v>
      </c>
      <c r="C13">
        <v>3152</v>
      </c>
      <c r="D13" t="s">
        <v>27</v>
      </c>
      <c r="E13">
        <v>32</v>
      </c>
      <c r="F13">
        <v>45</v>
      </c>
      <c r="G13">
        <v>29</v>
      </c>
      <c r="H13">
        <v>36</v>
      </c>
      <c r="I13">
        <f t="shared" si="1"/>
        <v>33.28</v>
      </c>
      <c r="J13">
        <f t="shared" si="0"/>
        <v>46.800000000000004</v>
      </c>
      <c r="K13">
        <f t="shared" si="0"/>
        <v>30.16</v>
      </c>
      <c r="L13">
        <f t="shared" si="0"/>
        <v>37.44</v>
      </c>
      <c r="M13">
        <f t="shared" si="2"/>
        <v>36.92</v>
      </c>
    </row>
    <row r="14" spans="2:17">
      <c r="B14" t="s">
        <v>12</v>
      </c>
      <c r="C14">
        <v>3148</v>
      </c>
      <c r="D14" t="s">
        <v>27</v>
      </c>
      <c r="E14">
        <v>54</v>
      </c>
      <c r="F14">
        <v>34</v>
      </c>
      <c r="G14">
        <v>40</v>
      </c>
      <c r="H14">
        <v>42</v>
      </c>
      <c r="I14">
        <f t="shared" si="1"/>
        <v>56.160000000000004</v>
      </c>
      <c r="J14">
        <f t="shared" si="0"/>
        <v>35.36</v>
      </c>
      <c r="K14">
        <f t="shared" si="0"/>
        <v>41.6</v>
      </c>
      <c r="L14">
        <f t="shared" si="0"/>
        <v>43.68</v>
      </c>
      <c r="M14">
        <f t="shared" si="2"/>
        <v>44.2</v>
      </c>
      <c r="N14">
        <f>AVERAGE(M3:M14)</f>
        <v>48.273333333333341</v>
      </c>
      <c r="O14">
        <f>STDEV(M3:M14)</f>
        <v>5.7961324618361445</v>
      </c>
      <c r="P14">
        <f>O14/SQRT(12)</f>
        <v>1.6731993185499132</v>
      </c>
      <c r="Q14">
        <f>N14-P14</f>
        <v>46.600134014783428</v>
      </c>
    </row>
    <row r="15" spans="2:17">
      <c r="B15" t="s">
        <v>13</v>
      </c>
      <c r="C15">
        <v>3165</v>
      </c>
      <c r="D15" t="s">
        <v>28</v>
      </c>
      <c r="E15">
        <v>59</v>
      </c>
      <c r="F15">
        <v>24</v>
      </c>
      <c r="G15">
        <v>59</v>
      </c>
      <c r="H15">
        <v>52</v>
      </c>
      <c r="I15">
        <f t="shared" si="1"/>
        <v>61.36</v>
      </c>
      <c r="J15">
        <f t="shared" si="0"/>
        <v>24.96</v>
      </c>
      <c r="K15">
        <f t="shared" si="0"/>
        <v>61.36</v>
      </c>
      <c r="L15">
        <f t="shared" si="0"/>
        <v>54.08</v>
      </c>
      <c r="M15">
        <f t="shared" si="2"/>
        <v>50.44</v>
      </c>
    </row>
    <row r="16" spans="2:17">
      <c r="B16" t="s">
        <v>14</v>
      </c>
      <c r="C16">
        <v>3159</v>
      </c>
      <c r="D16" t="s">
        <v>28</v>
      </c>
      <c r="E16">
        <v>60</v>
      </c>
      <c r="F16">
        <v>47</v>
      </c>
      <c r="G16">
        <v>53</v>
      </c>
      <c r="H16">
        <v>42</v>
      </c>
      <c r="I16">
        <f t="shared" si="1"/>
        <v>62.400000000000006</v>
      </c>
      <c r="J16">
        <f t="shared" si="0"/>
        <v>48.88</v>
      </c>
      <c r="K16">
        <f t="shared" si="0"/>
        <v>55.120000000000005</v>
      </c>
      <c r="L16">
        <f t="shared" si="0"/>
        <v>43.68</v>
      </c>
      <c r="M16">
        <f t="shared" si="2"/>
        <v>52.52</v>
      </c>
    </row>
    <row r="17" spans="2:17">
      <c r="B17" t="s">
        <v>15</v>
      </c>
      <c r="C17">
        <v>3166</v>
      </c>
      <c r="D17" t="s">
        <v>28</v>
      </c>
      <c r="E17">
        <v>59</v>
      </c>
      <c r="F17">
        <v>60</v>
      </c>
      <c r="G17">
        <v>50</v>
      </c>
      <c r="H17">
        <v>45</v>
      </c>
      <c r="I17">
        <f t="shared" si="1"/>
        <v>61.36</v>
      </c>
      <c r="J17">
        <f t="shared" si="0"/>
        <v>62.400000000000006</v>
      </c>
      <c r="K17">
        <f t="shared" si="0"/>
        <v>52</v>
      </c>
      <c r="L17">
        <f t="shared" si="0"/>
        <v>46.800000000000004</v>
      </c>
      <c r="M17">
        <f t="shared" si="2"/>
        <v>55.64</v>
      </c>
    </row>
    <row r="18" spans="2:17">
      <c r="B18" t="s">
        <v>16</v>
      </c>
      <c r="C18">
        <v>3149</v>
      </c>
      <c r="D18" t="s">
        <v>28</v>
      </c>
      <c r="E18">
        <v>45</v>
      </c>
      <c r="F18">
        <v>44</v>
      </c>
      <c r="G18">
        <v>45</v>
      </c>
      <c r="H18">
        <v>41</v>
      </c>
      <c r="I18">
        <f t="shared" si="1"/>
        <v>46.800000000000004</v>
      </c>
      <c r="J18">
        <f t="shared" si="0"/>
        <v>45.760000000000005</v>
      </c>
      <c r="K18">
        <f t="shared" si="0"/>
        <v>46.800000000000004</v>
      </c>
      <c r="L18">
        <f t="shared" si="0"/>
        <v>42.64</v>
      </c>
      <c r="M18">
        <f t="shared" si="2"/>
        <v>45.5</v>
      </c>
    </row>
    <row r="19" spans="2:17">
      <c r="B19" t="s">
        <v>17</v>
      </c>
      <c r="C19">
        <v>3162</v>
      </c>
      <c r="D19" t="s">
        <v>28</v>
      </c>
      <c r="E19">
        <v>61</v>
      </c>
      <c r="F19">
        <v>56</v>
      </c>
      <c r="G19">
        <v>39</v>
      </c>
      <c r="H19">
        <v>40</v>
      </c>
      <c r="I19">
        <f t="shared" si="1"/>
        <v>63.440000000000005</v>
      </c>
      <c r="J19">
        <f t="shared" ref="J19:J26" si="3">F19*1.04</f>
        <v>58.24</v>
      </c>
      <c r="K19">
        <f t="shared" ref="K19:K26" si="4">G19*1.04</f>
        <v>40.56</v>
      </c>
      <c r="L19">
        <f t="shared" ref="L19:L26" si="5">H19*1.04</f>
        <v>41.6</v>
      </c>
      <c r="M19">
        <f t="shared" si="2"/>
        <v>50.96</v>
      </c>
    </row>
    <row r="20" spans="2:17">
      <c r="B20" t="s">
        <v>18</v>
      </c>
      <c r="C20">
        <v>3155</v>
      </c>
      <c r="D20" t="s">
        <v>28</v>
      </c>
      <c r="E20">
        <v>42</v>
      </c>
      <c r="F20">
        <v>48</v>
      </c>
      <c r="G20">
        <v>54</v>
      </c>
      <c r="H20">
        <v>53</v>
      </c>
      <c r="I20">
        <f t="shared" si="1"/>
        <v>43.68</v>
      </c>
      <c r="J20">
        <f t="shared" si="3"/>
        <v>49.92</v>
      </c>
      <c r="K20">
        <f t="shared" si="4"/>
        <v>56.160000000000004</v>
      </c>
      <c r="L20">
        <f t="shared" si="5"/>
        <v>55.120000000000005</v>
      </c>
      <c r="M20">
        <f t="shared" si="2"/>
        <v>51.22</v>
      </c>
    </row>
    <row r="21" spans="2:17">
      <c r="B21" t="s">
        <v>19</v>
      </c>
      <c r="C21">
        <v>3157</v>
      </c>
      <c r="D21" t="s">
        <v>28</v>
      </c>
      <c r="E21">
        <v>50</v>
      </c>
      <c r="F21">
        <v>50</v>
      </c>
      <c r="G21">
        <v>48</v>
      </c>
      <c r="H21">
        <v>49</v>
      </c>
      <c r="I21">
        <f t="shared" si="1"/>
        <v>52</v>
      </c>
      <c r="J21">
        <f t="shared" si="3"/>
        <v>52</v>
      </c>
      <c r="K21">
        <f t="shared" si="4"/>
        <v>49.92</v>
      </c>
      <c r="L21">
        <f t="shared" si="5"/>
        <v>50.96</v>
      </c>
      <c r="M21">
        <f t="shared" si="2"/>
        <v>51.220000000000006</v>
      </c>
    </row>
    <row r="22" spans="2:17">
      <c r="B22" t="s">
        <v>20</v>
      </c>
      <c r="C22">
        <v>3160</v>
      </c>
      <c r="D22" t="s">
        <v>28</v>
      </c>
      <c r="E22">
        <v>55</v>
      </c>
      <c r="F22">
        <v>49</v>
      </c>
      <c r="G22">
        <v>46</v>
      </c>
      <c r="H22">
        <v>37</v>
      </c>
      <c r="I22">
        <f t="shared" si="1"/>
        <v>57.2</v>
      </c>
      <c r="J22">
        <f t="shared" si="3"/>
        <v>50.96</v>
      </c>
      <c r="K22">
        <f t="shared" si="4"/>
        <v>47.84</v>
      </c>
      <c r="L22">
        <f t="shared" si="5"/>
        <v>38.480000000000004</v>
      </c>
      <c r="M22">
        <f t="shared" si="2"/>
        <v>48.620000000000005</v>
      </c>
    </row>
    <row r="23" spans="2:17">
      <c r="B23" t="s">
        <v>21</v>
      </c>
      <c r="C23">
        <v>3163</v>
      </c>
      <c r="D23" t="s">
        <v>28</v>
      </c>
      <c r="E23">
        <v>53</v>
      </c>
      <c r="F23">
        <v>48</v>
      </c>
      <c r="G23">
        <v>34</v>
      </c>
      <c r="H23">
        <v>38</v>
      </c>
      <c r="I23">
        <f t="shared" si="1"/>
        <v>55.120000000000005</v>
      </c>
      <c r="J23">
        <f t="shared" si="3"/>
        <v>49.92</v>
      </c>
      <c r="K23">
        <f t="shared" si="4"/>
        <v>35.36</v>
      </c>
      <c r="L23">
        <f t="shared" si="5"/>
        <v>39.520000000000003</v>
      </c>
      <c r="M23">
        <f t="shared" si="2"/>
        <v>44.980000000000004</v>
      </c>
    </row>
    <row r="24" spans="2:17">
      <c r="B24" t="s">
        <v>22</v>
      </c>
      <c r="C24">
        <v>3164</v>
      </c>
      <c r="D24" t="s">
        <v>28</v>
      </c>
      <c r="E24">
        <v>56</v>
      </c>
      <c r="F24">
        <v>49</v>
      </c>
      <c r="G24">
        <v>33</v>
      </c>
      <c r="H24">
        <v>29</v>
      </c>
      <c r="I24">
        <f t="shared" si="1"/>
        <v>58.24</v>
      </c>
      <c r="J24">
        <f t="shared" si="3"/>
        <v>50.96</v>
      </c>
      <c r="K24">
        <f t="shared" si="4"/>
        <v>34.32</v>
      </c>
      <c r="L24">
        <f t="shared" si="5"/>
        <v>30.16</v>
      </c>
      <c r="M24">
        <f t="shared" si="2"/>
        <v>43.42</v>
      </c>
    </row>
    <row r="25" spans="2:17">
      <c r="B25" t="s">
        <v>23</v>
      </c>
      <c r="C25">
        <v>3150</v>
      </c>
      <c r="D25" t="s">
        <v>28</v>
      </c>
      <c r="E25">
        <v>41</v>
      </c>
      <c r="F25">
        <v>43</v>
      </c>
      <c r="G25">
        <v>27</v>
      </c>
      <c r="H25">
        <v>42</v>
      </c>
      <c r="I25">
        <f t="shared" si="1"/>
        <v>42.64</v>
      </c>
      <c r="J25">
        <f t="shared" si="3"/>
        <v>44.72</v>
      </c>
      <c r="K25">
        <f t="shared" si="4"/>
        <v>28.080000000000002</v>
      </c>
      <c r="L25">
        <f t="shared" si="5"/>
        <v>43.68</v>
      </c>
      <c r="M25">
        <f t="shared" si="2"/>
        <v>39.78</v>
      </c>
    </row>
    <row r="26" spans="2:17">
      <c r="B26" t="s">
        <v>24</v>
      </c>
      <c r="C26">
        <v>3158</v>
      </c>
      <c r="D26" t="s">
        <v>28</v>
      </c>
      <c r="E26">
        <v>36</v>
      </c>
      <c r="F26">
        <v>25</v>
      </c>
      <c r="G26">
        <v>38</v>
      </c>
      <c r="H26">
        <v>31</v>
      </c>
      <c r="I26">
        <f t="shared" si="1"/>
        <v>37.44</v>
      </c>
      <c r="J26">
        <f t="shared" si="3"/>
        <v>26</v>
      </c>
      <c r="K26">
        <f t="shared" si="4"/>
        <v>39.520000000000003</v>
      </c>
      <c r="L26">
        <f t="shared" si="5"/>
        <v>32.24</v>
      </c>
      <c r="M26">
        <f t="shared" si="2"/>
        <v>33.800000000000004</v>
      </c>
      <c r="N26">
        <f>AVERAGE(M15:M26)</f>
        <v>47.341666666666669</v>
      </c>
      <c r="O26">
        <f>STDEV(M15:M26)</f>
        <v>6.1421847361775868</v>
      </c>
      <c r="P26">
        <f>O26/SQRT(12)</f>
        <v>1.7730960054222702</v>
      </c>
      <c r="Q26">
        <f>N26+P26</f>
        <v>49.114762672088936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C25"/>
    </sheetView>
  </sheetViews>
  <sheetFormatPr baseColWidth="10" defaultRowHeight="15" x14ac:dyDescent="0"/>
  <sheetData>
    <row r="1" spans="1:8">
      <c r="A1" t="s">
        <v>0</v>
      </c>
      <c r="B1" t="s">
        <v>25</v>
      </c>
      <c r="C1" t="s">
        <v>26</v>
      </c>
      <c r="D1" t="s">
        <v>90</v>
      </c>
    </row>
    <row r="2" spans="1:8">
      <c r="A2" t="s">
        <v>1</v>
      </c>
      <c r="B2">
        <v>3161</v>
      </c>
      <c r="C2" t="s">
        <v>27</v>
      </c>
      <c r="D2">
        <v>15</v>
      </c>
    </row>
    <row r="3" spans="1:8">
      <c r="A3" t="s">
        <v>2</v>
      </c>
      <c r="B3">
        <v>3147</v>
      </c>
      <c r="C3" t="s">
        <v>27</v>
      </c>
      <c r="D3">
        <v>2</v>
      </c>
    </row>
    <row r="4" spans="1:8">
      <c r="A4" t="s">
        <v>3</v>
      </c>
      <c r="B4">
        <v>3144</v>
      </c>
      <c r="C4" t="s">
        <v>27</v>
      </c>
      <c r="D4">
        <v>3</v>
      </c>
    </row>
    <row r="5" spans="1:8">
      <c r="A5" t="s">
        <v>4</v>
      </c>
      <c r="B5">
        <v>3156</v>
      </c>
      <c r="C5" t="s">
        <v>27</v>
      </c>
      <c r="D5">
        <v>6</v>
      </c>
    </row>
    <row r="6" spans="1:8">
      <c r="A6" t="s">
        <v>5</v>
      </c>
      <c r="B6">
        <v>3154</v>
      </c>
      <c r="C6" t="s">
        <v>27</v>
      </c>
      <c r="D6">
        <v>11</v>
      </c>
    </row>
    <row r="7" spans="1:8">
      <c r="A7" t="s">
        <v>6</v>
      </c>
      <c r="B7">
        <v>3143</v>
      </c>
      <c r="C7" t="s">
        <v>27</v>
      </c>
      <c r="D7">
        <v>6</v>
      </c>
    </row>
    <row r="8" spans="1:8">
      <c r="A8" t="s">
        <v>7</v>
      </c>
      <c r="B8">
        <v>3146</v>
      </c>
      <c r="C8" t="s">
        <v>27</v>
      </c>
      <c r="D8">
        <v>10</v>
      </c>
    </row>
    <row r="9" spans="1:8">
      <c r="A9" t="s">
        <v>8</v>
      </c>
      <c r="B9">
        <v>3151</v>
      </c>
      <c r="C9" t="s">
        <v>27</v>
      </c>
      <c r="D9">
        <v>7</v>
      </c>
    </row>
    <row r="10" spans="1:8">
      <c r="A10" t="s">
        <v>9</v>
      </c>
      <c r="B10">
        <v>3153</v>
      </c>
      <c r="C10" t="s">
        <v>27</v>
      </c>
      <c r="D10">
        <v>22</v>
      </c>
    </row>
    <row r="11" spans="1:8">
      <c r="A11" t="s">
        <v>10</v>
      </c>
      <c r="B11">
        <v>3145</v>
      </c>
      <c r="C11" t="s">
        <v>27</v>
      </c>
      <c r="D11">
        <v>15</v>
      </c>
    </row>
    <row r="12" spans="1:8">
      <c r="A12" t="s">
        <v>11</v>
      </c>
      <c r="B12">
        <v>3152</v>
      </c>
      <c r="C12" t="s">
        <v>27</v>
      </c>
      <c r="D12">
        <v>8</v>
      </c>
    </row>
    <row r="13" spans="1:8">
      <c r="A13" t="s">
        <v>12</v>
      </c>
      <c r="B13">
        <v>3148</v>
      </c>
      <c r="C13" t="s">
        <v>27</v>
      </c>
      <c r="D13">
        <v>60</v>
      </c>
      <c r="F13">
        <f>AVERAGE(D2:D13)</f>
        <v>13.75</v>
      </c>
      <c r="G13">
        <f>STDEV(D2:D13)</f>
        <v>15.621226817146189</v>
      </c>
      <c r="H13">
        <f>G13/SQRT(12)</f>
        <v>4.5094597539757766</v>
      </c>
    </row>
    <row r="14" spans="1:8">
      <c r="A14" t="s">
        <v>13</v>
      </c>
      <c r="B14">
        <v>3165</v>
      </c>
      <c r="C14" t="s">
        <v>28</v>
      </c>
      <c r="D14">
        <v>148</v>
      </c>
    </row>
    <row r="15" spans="1:8">
      <c r="A15" t="s">
        <v>14</v>
      </c>
      <c r="B15">
        <v>3159</v>
      </c>
      <c r="C15" t="s">
        <v>28</v>
      </c>
      <c r="D15">
        <v>38</v>
      </c>
    </row>
    <row r="16" spans="1:8">
      <c r="A16" t="s">
        <v>15</v>
      </c>
      <c r="B16">
        <v>3166</v>
      </c>
      <c r="C16" t="s">
        <v>28</v>
      </c>
      <c r="D16">
        <v>140</v>
      </c>
    </row>
    <row r="17" spans="1:8">
      <c r="A17" t="s">
        <v>16</v>
      </c>
      <c r="B17">
        <v>3149</v>
      </c>
      <c r="C17" t="s">
        <v>28</v>
      </c>
      <c r="D17">
        <v>61</v>
      </c>
    </row>
    <row r="18" spans="1:8">
      <c r="A18" t="s">
        <v>17</v>
      </c>
      <c r="B18">
        <v>3162</v>
      </c>
      <c r="C18" t="s">
        <v>28</v>
      </c>
      <c r="D18">
        <v>150</v>
      </c>
    </row>
    <row r="19" spans="1:8">
      <c r="A19" t="s">
        <v>18</v>
      </c>
      <c r="B19">
        <v>3155</v>
      </c>
      <c r="C19" t="s">
        <v>28</v>
      </c>
      <c r="D19">
        <v>224</v>
      </c>
    </row>
    <row r="20" spans="1:8">
      <c r="A20" t="s">
        <v>19</v>
      </c>
      <c r="B20">
        <v>3157</v>
      </c>
      <c r="C20" t="s">
        <v>28</v>
      </c>
      <c r="D20">
        <v>456</v>
      </c>
    </row>
    <row r="21" spans="1:8">
      <c r="A21" t="s">
        <v>20</v>
      </c>
      <c r="B21">
        <v>3160</v>
      </c>
      <c r="C21" t="s">
        <v>28</v>
      </c>
      <c r="D21">
        <v>109</v>
      </c>
    </row>
    <row r="22" spans="1:8">
      <c r="A22" t="s">
        <v>21</v>
      </c>
      <c r="B22">
        <v>3163</v>
      </c>
      <c r="C22" t="s">
        <v>28</v>
      </c>
      <c r="D22">
        <v>144</v>
      </c>
    </row>
    <row r="23" spans="1:8">
      <c r="A23" t="s">
        <v>22</v>
      </c>
      <c r="B23">
        <v>3164</v>
      </c>
      <c r="C23" t="s">
        <v>28</v>
      </c>
      <c r="D23">
        <v>218</v>
      </c>
    </row>
    <row r="24" spans="1:8">
      <c r="A24" t="s">
        <v>23</v>
      </c>
      <c r="B24">
        <v>3150</v>
      </c>
      <c r="C24" t="s">
        <v>28</v>
      </c>
      <c r="D24">
        <v>115</v>
      </c>
    </row>
    <row r="25" spans="1:8">
      <c r="A25" t="s">
        <v>24</v>
      </c>
      <c r="B25">
        <v>3158</v>
      </c>
      <c r="C25" t="s">
        <v>28</v>
      </c>
      <c r="D25">
        <v>104</v>
      </c>
      <c r="F25">
        <f>AVERAGE(D14:D25)</f>
        <v>158.91666666666666</v>
      </c>
      <c r="G25">
        <f>STDEV(D14:D25)</f>
        <v>108.04414782295189</v>
      </c>
      <c r="H25">
        <f>G25/SQRT(12)</f>
        <v>31.189658914972497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3" sqref="F13"/>
    </sheetView>
  </sheetViews>
  <sheetFormatPr baseColWidth="10" defaultRowHeight="15" x14ac:dyDescent="0"/>
  <cols>
    <col min="1" max="1" width="10" bestFit="1" customWidth="1"/>
    <col min="2" max="2" width="5.1640625" bestFit="1" customWidth="1"/>
    <col min="3" max="3" width="7.83203125" bestFit="1" customWidth="1"/>
    <col min="4" max="4" width="15.5" bestFit="1" customWidth="1"/>
    <col min="5" max="5" width="13.5" bestFit="1" customWidth="1"/>
  </cols>
  <sheetData>
    <row r="1" spans="1:8">
      <c r="A1" t="s">
        <v>0</v>
      </c>
      <c r="B1" t="s">
        <v>25</v>
      </c>
      <c r="C1" t="s">
        <v>26</v>
      </c>
      <c r="D1" t="s">
        <v>99</v>
      </c>
      <c r="E1" t="s">
        <v>100</v>
      </c>
    </row>
    <row r="2" spans="1:8">
      <c r="A2" t="s">
        <v>1</v>
      </c>
      <c r="B2">
        <v>3161</v>
      </c>
      <c r="C2" t="s">
        <v>27</v>
      </c>
      <c r="D2">
        <v>79.510000000000005</v>
      </c>
      <c r="E2">
        <v>26.71</v>
      </c>
    </row>
    <row r="3" spans="1:8">
      <c r="A3" t="s">
        <v>2</v>
      </c>
      <c r="B3">
        <v>3147</v>
      </c>
      <c r="C3" t="s">
        <v>27</v>
      </c>
      <c r="D3">
        <v>157.83000000000001</v>
      </c>
      <c r="E3">
        <v>24.49</v>
      </c>
    </row>
    <row r="4" spans="1:8">
      <c r="A4" t="s">
        <v>3</v>
      </c>
      <c r="B4">
        <v>3144</v>
      </c>
      <c r="C4" t="s">
        <v>27</v>
      </c>
      <c r="D4">
        <v>130.13</v>
      </c>
      <c r="E4">
        <v>22.03</v>
      </c>
    </row>
    <row r="5" spans="1:8">
      <c r="A5" t="s">
        <v>4</v>
      </c>
      <c r="B5">
        <v>3156</v>
      </c>
      <c r="C5" t="s">
        <v>27</v>
      </c>
      <c r="D5">
        <v>39.130000000000003</v>
      </c>
      <c r="E5">
        <v>20.440000000000001</v>
      </c>
    </row>
    <row r="6" spans="1:8">
      <c r="A6" t="s">
        <v>5</v>
      </c>
      <c r="B6">
        <v>3154</v>
      </c>
      <c r="C6" t="s">
        <v>27</v>
      </c>
      <c r="D6">
        <v>111.62</v>
      </c>
      <c r="E6">
        <v>22.17</v>
      </c>
    </row>
    <row r="7" spans="1:8">
      <c r="A7" t="s">
        <v>6</v>
      </c>
      <c r="B7">
        <v>3143</v>
      </c>
      <c r="C7" t="s">
        <v>27</v>
      </c>
      <c r="D7">
        <v>74.92</v>
      </c>
      <c r="E7">
        <v>28.85</v>
      </c>
    </row>
    <row r="8" spans="1:8">
      <c r="A8" t="s">
        <v>7</v>
      </c>
      <c r="B8">
        <v>3146</v>
      </c>
      <c r="C8" t="s">
        <v>27</v>
      </c>
      <c r="D8">
        <v>46.36</v>
      </c>
      <c r="E8">
        <v>9.9499999999999993</v>
      </c>
    </row>
    <row r="9" spans="1:8">
      <c r="A9" t="s">
        <v>8</v>
      </c>
      <c r="B9">
        <v>3151</v>
      </c>
      <c r="C9" t="s">
        <v>27</v>
      </c>
      <c r="D9">
        <v>49.77</v>
      </c>
      <c r="E9">
        <v>38.65</v>
      </c>
    </row>
    <row r="10" spans="1:8">
      <c r="A10" t="s">
        <v>9</v>
      </c>
      <c r="B10">
        <v>3153</v>
      </c>
      <c r="C10" t="s">
        <v>27</v>
      </c>
      <c r="D10">
        <v>116.37</v>
      </c>
      <c r="E10">
        <v>25.43</v>
      </c>
    </row>
    <row r="11" spans="1:8">
      <c r="A11" t="s">
        <v>10</v>
      </c>
      <c r="B11">
        <v>3145</v>
      </c>
      <c r="C11" t="s">
        <v>27</v>
      </c>
      <c r="D11">
        <v>51.34</v>
      </c>
      <c r="E11">
        <v>38.01</v>
      </c>
    </row>
    <row r="12" spans="1:8">
      <c r="A12" t="s">
        <v>11</v>
      </c>
      <c r="B12">
        <v>3152</v>
      </c>
      <c r="C12" t="s">
        <v>27</v>
      </c>
      <c r="D12">
        <v>62.45</v>
      </c>
      <c r="E12">
        <v>12.17</v>
      </c>
    </row>
    <row r="13" spans="1:8">
      <c r="A13" t="s">
        <v>12</v>
      </c>
      <c r="B13">
        <v>3148</v>
      </c>
      <c r="C13" t="s">
        <v>27</v>
      </c>
      <c r="D13">
        <v>55.03</v>
      </c>
      <c r="E13">
        <v>9.7200000000000006</v>
      </c>
      <c r="F13">
        <f>AVERAGE(E2:E13)</f>
        <v>23.218333333333337</v>
      </c>
      <c r="G13">
        <f>STDEV(E2:E13)</f>
        <v>9.5245871619750719</v>
      </c>
      <c r="H13">
        <f>G13/SQRT(12)</f>
        <v>2.7495114809431809</v>
      </c>
    </row>
    <row r="14" spans="1:8">
      <c r="A14" t="s">
        <v>13</v>
      </c>
      <c r="B14">
        <v>3165</v>
      </c>
      <c r="C14" t="s">
        <v>28</v>
      </c>
      <c r="D14">
        <v>12.49</v>
      </c>
      <c r="E14">
        <v>19.82</v>
      </c>
    </row>
    <row r="15" spans="1:8">
      <c r="A15" t="s">
        <v>14</v>
      </c>
      <c r="B15">
        <v>3159</v>
      </c>
      <c r="C15" t="s">
        <v>28</v>
      </c>
      <c r="D15">
        <v>18.62</v>
      </c>
      <c r="E15">
        <v>9.8800000000000008</v>
      </c>
    </row>
    <row r="16" spans="1:8">
      <c r="A16" t="s">
        <v>15</v>
      </c>
      <c r="B16">
        <v>3166</v>
      </c>
      <c r="C16" t="s">
        <v>28</v>
      </c>
      <c r="D16">
        <v>23.87</v>
      </c>
      <c r="E16">
        <v>23.29</v>
      </c>
    </row>
    <row r="17" spans="1:8">
      <c r="A17" t="s">
        <v>16</v>
      </c>
      <c r="B17">
        <v>3149</v>
      </c>
      <c r="C17" t="s">
        <v>28</v>
      </c>
      <c r="D17">
        <v>15.71</v>
      </c>
      <c r="E17">
        <v>23.42</v>
      </c>
    </row>
    <row r="18" spans="1:8">
      <c r="A18" t="s">
        <v>17</v>
      </c>
      <c r="B18">
        <v>3162</v>
      </c>
      <c r="C18" t="s">
        <v>28</v>
      </c>
      <c r="D18">
        <v>19.18</v>
      </c>
      <c r="E18">
        <v>27.83</v>
      </c>
    </row>
    <row r="19" spans="1:8">
      <c r="A19" t="s">
        <v>18</v>
      </c>
      <c r="B19">
        <v>3155</v>
      </c>
      <c r="C19" t="s">
        <v>28</v>
      </c>
      <c r="D19">
        <v>7.05</v>
      </c>
      <c r="E19">
        <v>45.29</v>
      </c>
    </row>
    <row r="20" spans="1:8">
      <c r="A20" t="s">
        <v>19</v>
      </c>
      <c r="B20">
        <v>3157</v>
      </c>
      <c r="C20" t="s">
        <v>28</v>
      </c>
      <c r="D20">
        <v>20.76</v>
      </c>
      <c r="E20">
        <v>34.86</v>
      </c>
    </row>
    <row r="21" spans="1:8">
      <c r="A21" t="s">
        <v>20</v>
      </c>
      <c r="B21">
        <v>3160</v>
      </c>
      <c r="C21" t="s">
        <v>28</v>
      </c>
      <c r="D21">
        <v>14.44</v>
      </c>
      <c r="E21">
        <v>33.39</v>
      </c>
    </row>
    <row r="22" spans="1:8">
      <c r="A22" t="s">
        <v>21</v>
      </c>
      <c r="B22">
        <v>3163</v>
      </c>
      <c r="C22" t="s">
        <v>28</v>
      </c>
      <c r="D22">
        <v>28.96</v>
      </c>
      <c r="E22">
        <v>23.14</v>
      </c>
    </row>
    <row r="23" spans="1:8">
      <c r="A23" t="s">
        <v>22</v>
      </c>
      <c r="B23">
        <v>3164</v>
      </c>
      <c r="C23" t="s">
        <v>28</v>
      </c>
      <c r="D23">
        <v>18.73</v>
      </c>
      <c r="E23">
        <v>23.81</v>
      </c>
    </row>
    <row r="24" spans="1:8">
      <c r="A24" t="s">
        <v>23</v>
      </c>
      <c r="B24">
        <v>3150</v>
      </c>
      <c r="C24" t="s">
        <v>28</v>
      </c>
      <c r="D24">
        <v>33.049999999999997</v>
      </c>
      <c r="E24">
        <v>8.98</v>
      </c>
    </row>
    <row r="25" spans="1:8">
      <c r="A25" t="s">
        <v>24</v>
      </c>
      <c r="B25">
        <v>3158</v>
      </c>
      <c r="C25" t="s">
        <v>28</v>
      </c>
      <c r="D25">
        <v>25.75</v>
      </c>
      <c r="E25">
        <v>20.79</v>
      </c>
      <c r="F25">
        <f>AVERAGE(E14:E25)</f>
        <v>24.541666666666668</v>
      </c>
      <c r="G25">
        <f>STDEV(E14:E25)</f>
        <v>10.112509654638231</v>
      </c>
      <c r="H25">
        <f>G25/SQRT(12)</f>
        <v>2.9192300856440361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" sqref="A2:D13"/>
    </sheetView>
  </sheetViews>
  <sheetFormatPr baseColWidth="10" defaultRowHeight="25" x14ac:dyDescent="0"/>
  <cols>
    <col min="1" max="1" width="8.1640625" style="8" bestFit="1" customWidth="1"/>
    <col min="2" max="2" width="8.83203125" style="8" bestFit="1" customWidth="1"/>
    <col min="3" max="3" width="12.5" style="8" bestFit="1" customWidth="1"/>
    <col min="4" max="4" width="16.1640625" style="8" bestFit="1" customWidth="1"/>
    <col min="5" max="5" width="19.5" style="8" bestFit="1" customWidth="1"/>
    <col min="6" max="6" width="18.1640625" style="8" bestFit="1" customWidth="1"/>
    <col min="7" max="7" width="18.33203125" style="8" bestFit="1" customWidth="1"/>
    <col min="8" max="8" width="20" style="8" bestFit="1" customWidth="1"/>
    <col min="9" max="9" width="18.6640625" style="8" bestFit="1" customWidth="1"/>
    <col min="10" max="10" width="19.1640625" style="8" bestFit="1" customWidth="1"/>
    <col min="11" max="16384" width="10.83203125" style="8"/>
  </cols>
  <sheetData>
    <row r="1" spans="1:10" ht="31" customHeight="1">
      <c r="A1" s="8" t="s">
        <v>101</v>
      </c>
      <c r="B1" s="8" t="s">
        <v>25</v>
      </c>
      <c r="C1" s="8" t="s">
        <v>26</v>
      </c>
      <c r="D1" s="8" t="s">
        <v>29</v>
      </c>
      <c r="E1" s="8" t="s">
        <v>102</v>
      </c>
      <c r="F1" s="8" t="s">
        <v>103</v>
      </c>
      <c r="G1" s="8" t="s">
        <v>104</v>
      </c>
      <c r="H1" s="8" t="s">
        <v>106</v>
      </c>
      <c r="I1" s="8" t="s">
        <v>105</v>
      </c>
      <c r="J1" s="8" t="s">
        <v>107</v>
      </c>
    </row>
    <row r="2" spans="1:10" ht="48" customHeight="1">
      <c r="A2" s="8" t="s">
        <v>1</v>
      </c>
      <c r="B2" s="8">
        <v>3161</v>
      </c>
      <c r="C2" s="8" t="s">
        <v>27</v>
      </c>
      <c r="D2" s="9">
        <v>20190208</v>
      </c>
      <c r="E2" s="9"/>
      <c r="F2" s="9"/>
      <c r="G2" s="9"/>
      <c r="H2" s="9"/>
      <c r="I2" s="9"/>
      <c r="J2" s="9"/>
    </row>
    <row r="3" spans="1:10" ht="48" customHeight="1">
      <c r="A3" s="8" t="s">
        <v>2</v>
      </c>
      <c r="B3" s="8">
        <v>3147</v>
      </c>
      <c r="C3" s="8" t="s">
        <v>27</v>
      </c>
      <c r="D3" s="9">
        <v>20190208</v>
      </c>
      <c r="E3" s="9"/>
      <c r="F3" s="9"/>
      <c r="G3" s="9"/>
      <c r="H3" s="9"/>
      <c r="I3" s="9"/>
      <c r="J3" s="9"/>
    </row>
    <row r="4" spans="1:10" ht="48" customHeight="1">
      <c r="A4" s="8" t="s">
        <v>3</v>
      </c>
      <c r="B4" s="8">
        <v>3144</v>
      </c>
      <c r="C4" s="8" t="s">
        <v>27</v>
      </c>
      <c r="D4" s="9">
        <v>20190208</v>
      </c>
      <c r="E4" s="9"/>
      <c r="F4" s="9"/>
      <c r="G4" s="9"/>
      <c r="H4" s="9"/>
      <c r="I4" s="9"/>
      <c r="J4" s="9"/>
    </row>
    <row r="5" spans="1:10" ht="48" customHeight="1">
      <c r="A5" s="8" t="s">
        <v>4</v>
      </c>
      <c r="B5" s="8">
        <v>3156</v>
      </c>
      <c r="C5" s="8" t="s">
        <v>27</v>
      </c>
      <c r="D5" s="9">
        <v>20190208</v>
      </c>
      <c r="E5" s="9"/>
      <c r="F5" s="9"/>
      <c r="G5" s="9"/>
      <c r="H5" s="9"/>
      <c r="I5" s="9"/>
      <c r="J5" s="9"/>
    </row>
    <row r="6" spans="1:10" ht="48" customHeight="1">
      <c r="A6" s="8" t="s">
        <v>5</v>
      </c>
      <c r="B6" s="8">
        <v>3154</v>
      </c>
      <c r="C6" s="8" t="s">
        <v>27</v>
      </c>
      <c r="D6" s="9">
        <v>20190208</v>
      </c>
      <c r="E6" s="9"/>
      <c r="F6" s="9"/>
      <c r="G6" s="9"/>
      <c r="H6" s="9"/>
      <c r="I6" s="9"/>
      <c r="J6" s="9"/>
    </row>
    <row r="7" spans="1:10" ht="48" customHeight="1">
      <c r="A7" s="8" t="s">
        <v>6</v>
      </c>
      <c r="B7" s="8">
        <v>3143</v>
      </c>
      <c r="C7" s="8" t="s">
        <v>27</v>
      </c>
      <c r="D7" s="9">
        <v>20190208</v>
      </c>
      <c r="E7" s="9"/>
      <c r="F7" s="9"/>
      <c r="G7" s="9"/>
      <c r="H7" s="9"/>
      <c r="I7" s="9"/>
      <c r="J7" s="9"/>
    </row>
    <row r="8" spans="1:10" ht="48" customHeight="1">
      <c r="A8" s="8" t="s">
        <v>7</v>
      </c>
      <c r="B8" s="8">
        <v>3146</v>
      </c>
      <c r="C8" s="8" t="s">
        <v>27</v>
      </c>
      <c r="D8" s="9">
        <v>20190208</v>
      </c>
      <c r="E8" s="9"/>
      <c r="F8" s="9"/>
      <c r="G8" s="9"/>
      <c r="H8" s="9"/>
      <c r="I8" s="9"/>
      <c r="J8" s="9"/>
    </row>
    <row r="9" spans="1:10" ht="48" customHeight="1">
      <c r="A9" s="8" t="s">
        <v>8</v>
      </c>
      <c r="B9" s="8">
        <v>3151</v>
      </c>
      <c r="C9" s="8" t="s">
        <v>27</v>
      </c>
      <c r="D9" s="9">
        <v>20190208</v>
      </c>
      <c r="E9" s="9"/>
      <c r="F9" s="9"/>
      <c r="G9" s="9"/>
      <c r="H9" s="9"/>
      <c r="I9" s="9"/>
      <c r="J9" s="9"/>
    </row>
    <row r="10" spans="1:10" ht="48" customHeight="1">
      <c r="A10" s="8" t="s">
        <v>9</v>
      </c>
      <c r="B10" s="8">
        <v>3153</v>
      </c>
      <c r="C10" s="8" t="s">
        <v>27</v>
      </c>
      <c r="D10" s="9">
        <v>20190208</v>
      </c>
      <c r="E10" s="9"/>
      <c r="F10" s="9"/>
      <c r="G10" s="9"/>
      <c r="H10" s="9"/>
      <c r="I10" s="9"/>
      <c r="J10" s="9"/>
    </row>
    <row r="11" spans="1:10" ht="48" customHeight="1">
      <c r="A11" s="8" t="s">
        <v>10</v>
      </c>
      <c r="B11" s="8">
        <v>3145</v>
      </c>
      <c r="C11" s="8" t="s">
        <v>27</v>
      </c>
      <c r="D11" s="9">
        <v>20190208</v>
      </c>
      <c r="E11" s="9"/>
      <c r="F11" s="9"/>
      <c r="G11" s="9"/>
      <c r="H11" s="9"/>
      <c r="I11" s="9"/>
      <c r="J11" s="9"/>
    </row>
    <row r="12" spans="1:10" ht="48" customHeight="1">
      <c r="A12" s="8" t="s">
        <v>11</v>
      </c>
      <c r="B12" s="8">
        <v>3152</v>
      </c>
      <c r="C12" s="8" t="s">
        <v>27</v>
      </c>
      <c r="D12" s="9">
        <v>20190208</v>
      </c>
      <c r="E12" s="9"/>
      <c r="F12" s="9"/>
      <c r="G12" s="9"/>
      <c r="H12" s="9"/>
      <c r="I12" s="9"/>
      <c r="J12" s="9"/>
    </row>
    <row r="13" spans="1:10" ht="48" customHeight="1">
      <c r="A13" s="8" t="s">
        <v>12</v>
      </c>
      <c r="B13" s="8">
        <v>3148</v>
      </c>
      <c r="C13" s="8" t="s">
        <v>27</v>
      </c>
      <c r="D13" s="9">
        <v>20190208</v>
      </c>
      <c r="E13" s="9"/>
      <c r="F13" s="9"/>
      <c r="G13" s="9"/>
      <c r="H13" s="9"/>
      <c r="I13" s="9"/>
      <c r="J13" s="9"/>
    </row>
    <row r="14" spans="1:10" ht="48" customHeight="1">
      <c r="A14" s="9" t="s">
        <v>13</v>
      </c>
      <c r="B14" s="9">
        <v>3165</v>
      </c>
      <c r="C14" s="9" t="s">
        <v>28</v>
      </c>
      <c r="D14" s="9">
        <v>20190208</v>
      </c>
      <c r="E14" s="9"/>
      <c r="F14" s="9"/>
      <c r="G14" s="9"/>
      <c r="H14" s="9"/>
      <c r="I14" s="9"/>
      <c r="J14" s="9"/>
    </row>
    <row r="15" spans="1:10" ht="48" customHeight="1">
      <c r="A15" s="9" t="s">
        <v>14</v>
      </c>
      <c r="B15" s="9">
        <v>3159</v>
      </c>
      <c r="C15" s="9" t="s">
        <v>28</v>
      </c>
      <c r="D15" s="9">
        <v>20190208</v>
      </c>
      <c r="E15" s="9"/>
      <c r="F15" s="9"/>
      <c r="G15" s="9"/>
      <c r="H15" s="9"/>
      <c r="I15" s="9"/>
      <c r="J15" s="9"/>
    </row>
    <row r="16" spans="1:10" ht="48" customHeight="1">
      <c r="A16" s="9" t="s">
        <v>15</v>
      </c>
      <c r="B16" s="9">
        <v>3166</v>
      </c>
      <c r="C16" s="9" t="s">
        <v>28</v>
      </c>
      <c r="D16" s="9">
        <v>20190208</v>
      </c>
      <c r="E16" s="9"/>
      <c r="F16" s="9"/>
      <c r="G16" s="9"/>
      <c r="H16" s="9"/>
      <c r="I16" s="9"/>
      <c r="J16" s="9"/>
    </row>
    <row r="17" spans="1:10" ht="48" customHeight="1">
      <c r="A17" s="9" t="s">
        <v>16</v>
      </c>
      <c r="B17" s="9">
        <v>3149</v>
      </c>
      <c r="C17" s="9" t="s">
        <v>28</v>
      </c>
      <c r="D17" s="9">
        <v>20190208</v>
      </c>
      <c r="E17" s="9"/>
      <c r="F17" s="9"/>
      <c r="G17" s="9"/>
      <c r="H17" s="9"/>
      <c r="I17" s="9"/>
      <c r="J17" s="9"/>
    </row>
    <row r="18" spans="1:10" ht="48" customHeight="1">
      <c r="A18" s="9" t="s">
        <v>17</v>
      </c>
      <c r="B18" s="9">
        <v>3162</v>
      </c>
      <c r="C18" s="9" t="s">
        <v>28</v>
      </c>
      <c r="D18" s="9">
        <v>20190208</v>
      </c>
      <c r="E18" s="9"/>
      <c r="F18" s="9"/>
      <c r="G18" s="9"/>
      <c r="H18" s="9"/>
      <c r="I18" s="9"/>
      <c r="J18" s="9"/>
    </row>
    <row r="19" spans="1:10" ht="48" customHeight="1">
      <c r="A19" s="9" t="s">
        <v>18</v>
      </c>
      <c r="B19" s="9">
        <v>3155</v>
      </c>
      <c r="C19" s="9" t="s">
        <v>28</v>
      </c>
      <c r="D19" s="9">
        <v>20190208</v>
      </c>
      <c r="E19" s="9"/>
      <c r="F19" s="9"/>
      <c r="G19" s="9"/>
      <c r="H19" s="9"/>
      <c r="I19" s="9"/>
      <c r="J19" s="9"/>
    </row>
    <row r="20" spans="1:10" ht="48" customHeight="1">
      <c r="A20" s="9" t="s">
        <v>19</v>
      </c>
      <c r="B20" s="9">
        <v>3157</v>
      </c>
      <c r="C20" s="9" t="s">
        <v>28</v>
      </c>
      <c r="D20" s="9">
        <v>20190208</v>
      </c>
      <c r="E20" s="9"/>
      <c r="F20" s="9"/>
      <c r="G20" s="9"/>
      <c r="H20" s="9"/>
      <c r="I20" s="9"/>
      <c r="J20" s="9"/>
    </row>
    <row r="21" spans="1:10" ht="48" customHeight="1">
      <c r="A21" s="9" t="s">
        <v>20</v>
      </c>
      <c r="B21" s="9">
        <v>3160</v>
      </c>
      <c r="C21" s="9" t="s">
        <v>28</v>
      </c>
      <c r="D21" s="9">
        <v>20190208</v>
      </c>
      <c r="E21" s="9"/>
      <c r="F21" s="9"/>
      <c r="G21" s="9"/>
      <c r="H21" s="9"/>
      <c r="I21" s="9"/>
      <c r="J21" s="9"/>
    </row>
    <row r="22" spans="1:10" ht="48" customHeight="1">
      <c r="A22" s="9" t="s">
        <v>21</v>
      </c>
      <c r="B22" s="9">
        <v>3163</v>
      </c>
      <c r="C22" s="9" t="s">
        <v>28</v>
      </c>
      <c r="D22" s="9">
        <v>20190208</v>
      </c>
      <c r="E22" s="9"/>
      <c r="F22" s="9"/>
      <c r="G22" s="9"/>
      <c r="H22" s="9"/>
      <c r="I22" s="9"/>
      <c r="J22" s="9"/>
    </row>
    <row r="23" spans="1:10" ht="48" customHeight="1">
      <c r="A23" s="9" t="s">
        <v>22</v>
      </c>
      <c r="B23" s="9">
        <v>3164</v>
      </c>
      <c r="C23" s="9" t="s">
        <v>28</v>
      </c>
      <c r="D23" s="9">
        <v>20190208</v>
      </c>
      <c r="E23" s="9"/>
      <c r="F23" s="9"/>
      <c r="G23" s="9"/>
      <c r="H23" s="9"/>
      <c r="I23" s="9"/>
      <c r="J23" s="9"/>
    </row>
    <row r="24" spans="1:10" ht="48" customHeight="1">
      <c r="A24" s="9" t="s">
        <v>23</v>
      </c>
      <c r="B24" s="9">
        <v>3150</v>
      </c>
      <c r="C24" s="9" t="s">
        <v>28</v>
      </c>
      <c r="D24" s="9">
        <v>20190208</v>
      </c>
      <c r="E24" s="9"/>
      <c r="F24" s="9"/>
      <c r="G24" s="9"/>
      <c r="H24" s="9"/>
      <c r="I24" s="9"/>
      <c r="J24" s="9"/>
    </row>
    <row r="25" spans="1:10" ht="48" customHeight="1">
      <c r="A25" s="9" t="s">
        <v>24</v>
      </c>
      <c r="B25" s="9">
        <v>3158</v>
      </c>
      <c r="C25" s="9" t="s">
        <v>28</v>
      </c>
      <c r="D25" s="9">
        <v>20190208</v>
      </c>
      <c r="E25" s="9"/>
      <c r="F25" s="9"/>
      <c r="G25" s="9"/>
      <c r="H25" s="9"/>
      <c r="I25" s="9"/>
      <c r="J25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Sheet2</vt:lpstr>
      <vt:lpstr>Cleaned_Data</vt:lpstr>
      <vt:lpstr>OriginalDATA</vt:lpstr>
      <vt:lpstr>Sheet4</vt:lpstr>
      <vt:lpstr>Densiometer</vt:lpstr>
      <vt:lpstr>Par</vt:lpstr>
      <vt:lpstr>Biomass</vt:lpstr>
      <vt:lpstr>Datasheet1</vt:lpstr>
      <vt:lpstr>Datasheet2</vt:lpstr>
    </vt:vector>
  </TitlesOfParts>
  <Company>UF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Hiatt</dc:creator>
  <cp:lastModifiedBy>Drew Hiatt</cp:lastModifiedBy>
  <cp:lastPrinted>2019-04-08T16:40:18Z</cp:lastPrinted>
  <dcterms:created xsi:type="dcterms:W3CDTF">2018-06-22T15:30:53Z</dcterms:created>
  <dcterms:modified xsi:type="dcterms:W3CDTF">2019-05-24T15:37:55Z</dcterms:modified>
</cp:coreProperties>
</file>