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45320" windowHeight="13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5" i="1" l="1"/>
  <c r="AH25" i="1"/>
  <c r="AF25" i="1"/>
  <c r="AG13" i="1"/>
  <c r="AF13" i="1"/>
  <c r="AH13" i="1"/>
  <c r="AC25" i="1"/>
  <c r="AD25" i="1"/>
  <c r="AD13" i="1"/>
  <c r="AC13" i="1"/>
  <c r="AB25" i="1"/>
  <c r="AB13" i="1"/>
  <c r="Y14" i="1"/>
  <c r="Y15" i="1"/>
  <c r="Y16" i="1"/>
  <c r="Y17" i="1"/>
  <c r="Y18" i="1"/>
  <c r="Y19" i="1"/>
  <c r="Y20" i="1"/>
  <c r="Y21" i="1"/>
  <c r="Y22" i="1"/>
  <c r="Y23" i="1"/>
  <c r="Y24" i="1"/>
  <c r="Y25" i="1"/>
  <c r="Z25" i="1"/>
  <c r="Y2" i="1"/>
  <c r="Y3" i="1"/>
  <c r="Y4" i="1"/>
  <c r="Y5" i="1"/>
  <c r="Y6" i="1"/>
  <c r="Y7" i="1"/>
  <c r="Y8" i="1"/>
  <c r="Y9" i="1"/>
  <c r="Y10" i="1"/>
  <c r="Y11" i="1"/>
  <c r="Y12" i="1"/>
  <c r="Y13" i="1"/>
  <c r="Z13" i="1"/>
  <c r="W25" i="1"/>
  <c r="W1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" i="1"/>
</calcChain>
</file>

<file path=xl/sharedStrings.xml><?xml version="1.0" encoding="utf-8"?>
<sst xmlns="http://schemas.openxmlformats.org/spreadsheetml/2006/main" count="115" uniqueCount="50">
  <si>
    <t>woody_veg_ht1</t>
  </si>
  <si>
    <t>woody_veg_ht2</t>
  </si>
  <si>
    <t>woody_veg_ht3</t>
  </si>
  <si>
    <t>herb_veg_ht1</t>
  </si>
  <si>
    <t>herb_veg_ht2</t>
  </si>
  <si>
    <t>herb_veg_ht3</t>
  </si>
  <si>
    <t>litter_ht1</t>
  </si>
  <si>
    <t>litter_ht2</t>
  </si>
  <si>
    <t>litter_ht3</t>
  </si>
  <si>
    <t>pct_green</t>
  </si>
  <si>
    <t>pct_litter</t>
  </si>
  <si>
    <t>pct_wood_litter</t>
  </si>
  <si>
    <t>pct_bare</t>
  </si>
  <si>
    <t>LocationID</t>
  </si>
  <si>
    <t>Tag</t>
  </si>
  <si>
    <t>Invaded</t>
  </si>
  <si>
    <t>pct_veg</t>
  </si>
  <si>
    <t>stem_density</t>
  </si>
  <si>
    <t>duff_layer</t>
  </si>
  <si>
    <t>canopy_cover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</si>
  <si>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</si>
  <si>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</si>
  <si>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</si>
  <si>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</si>
  <si>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</si>
  <si>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</si>
  <si>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</si>
  <si>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</si>
  <si>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</si>
  <si>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</si>
  <si>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</si>
  <si>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</si>
  <si>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</si>
  <si>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</si>
  <si>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</si>
  <si>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</si>
  <si>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</si>
  <si>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</si>
  <si>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</si>
  <si>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</si>
  <si>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</si>
  <si>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</si>
  <si>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</si>
  <si>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</si>
  <si>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 xml:space="preserve">NA </t>
  </si>
  <si>
    <t>NA</t>
  </si>
  <si>
    <t>N</t>
  </si>
  <si>
    <t xml:space="preserve">Y </t>
  </si>
  <si>
    <t>Stem Density</t>
  </si>
  <si>
    <t>Litter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</si>
</sst>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workbookViewId="0">
      <selection activeCell="AB12" sqref="AB12"/>
    </sheetView>
  </sheetViews>
  <sheetFormatPr baseColWidth="10" defaultColWidth="10.6640625" defaultRowHeight="15" x14ac:dyDescent="0"/>
  <cols>
    <col min="17" max="17" width="14.33203125" bestFit="1" customWidth="1"/>
    <col min="18" max="18" width="11.6640625" bestFit="1" customWidth="1"/>
    <col min="19" max="19" width="9" bestFit="1" customWidth="1"/>
    <col min="20" max="20" width="12" bestFit="1" customWidth="1"/>
  </cols>
  <sheetData>
    <row r="1" spans="1:34">
      <c r="A1" t="s">
        <v>13</v>
      </c>
      <c r="B1" t="s">
        <v>14</v>
      </c>
      <c r="C1" t="s">
        <v>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 t="s">
        <v>12</v>
      </c>
      <c r="P1" t="s">
        <v>10</v>
      </c>
      <c r="Q1" t="s">
        <v>11</v>
      </c>
      <c r="R1" t="s">
        <v>17</v>
      </c>
      <c r="S1" t="s">
        <v>18</v>
      </c>
      <c r="T1" t="s">
        <v>19</v>
      </c>
    </row>
    <row r="2" spans="1:34">
      <c r="A2" t="s">
        <v>20</v>
      </c>
      <c r="B2">
        <v>3161</v>
      </c>
      <c r="C2" t="s">
        <v>47</v>
      </c>
      <c r="D2" t="s">
        <v>44</v>
      </c>
      <c r="E2" t="s">
        <v>44</v>
      </c>
      <c r="F2" t="s">
        <v>44</v>
      </c>
      <c r="G2">
        <v>99</v>
      </c>
      <c r="H2">
        <v>120</v>
      </c>
      <c r="I2">
        <v>100</v>
      </c>
      <c r="J2">
        <v>14</v>
      </c>
      <c r="K2">
        <v>12</v>
      </c>
      <c r="L2">
        <v>20</v>
      </c>
      <c r="M2">
        <v>90</v>
      </c>
      <c r="N2">
        <v>25</v>
      </c>
      <c r="O2">
        <v>0</v>
      </c>
      <c r="P2">
        <v>10</v>
      </c>
      <c r="Q2">
        <v>0</v>
      </c>
      <c r="R2">
        <v>46</v>
      </c>
      <c r="S2">
        <v>0</v>
      </c>
      <c r="T2" s="2">
        <v>48.879999999999995</v>
      </c>
      <c r="V2">
        <f>AVERAGE(G2:I2)</f>
        <v>106.33333333333333</v>
      </c>
      <c r="Y2" s="2">
        <f>AVERAGE(J2:L2)</f>
        <v>15.333333333333334</v>
      </c>
      <c r="Z2" s="2"/>
    </row>
    <row r="3" spans="1:34">
      <c r="A3" t="s">
        <v>21</v>
      </c>
      <c r="B3">
        <v>3147</v>
      </c>
      <c r="C3" t="s">
        <v>47</v>
      </c>
      <c r="D3" t="s">
        <v>44</v>
      </c>
      <c r="E3" t="s">
        <v>44</v>
      </c>
      <c r="F3" t="s">
        <v>44</v>
      </c>
      <c r="G3">
        <v>88</v>
      </c>
      <c r="H3">
        <v>110</v>
      </c>
      <c r="I3">
        <v>85</v>
      </c>
      <c r="J3">
        <v>12</v>
      </c>
      <c r="K3">
        <v>28</v>
      </c>
      <c r="L3">
        <v>36</v>
      </c>
      <c r="M3">
        <v>90</v>
      </c>
      <c r="N3">
        <v>35</v>
      </c>
      <c r="O3">
        <v>0</v>
      </c>
      <c r="P3">
        <v>10</v>
      </c>
      <c r="Q3">
        <v>0</v>
      </c>
      <c r="R3">
        <v>34</v>
      </c>
      <c r="S3">
        <v>0</v>
      </c>
      <c r="T3" s="2">
        <v>51.480000000000004</v>
      </c>
      <c r="V3" s="2">
        <f t="shared" ref="V3:V25" si="0">AVERAGE(G3:I3)</f>
        <v>94.333333333333329</v>
      </c>
      <c r="Y3" s="2">
        <f t="shared" ref="Y3:Y25" si="1">AVERAGE(J3:L3)</f>
        <v>25.333333333333332</v>
      </c>
      <c r="Z3" s="2"/>
    </row>
    <row r="4" spans="1:34">
      <c r="A4" t="s">
        <v>22</v>
      </c>
      <c r="B4">
        <v>3144</v>
      </c>
      <c r="C4" t="s">
        <v>47</v>
      </c>
      <c r="D4" t="s">
        <v>44</v>
      </c>
      <c r="E4" s="1" t="s">
        <v>44</v>
      </c>
      <c r="F4" t="s">
        <v>44</v>
      </c>
      <c r="G4">
        <v>137</v>
      </c>
      <c r="H4">
        <v>126</v>
      </c>
      <c r="I4">
        <v>151</v>
      </c>
      <c r="J4">
        <v>10</v>
      </c>
      <c r="K4">
        <v>17</v>
      </c>
      <c r="L4">
        <v>23</v>
      </c>
      <c r="M4">
        <v>95</v>
      </c>
      <c r="N4">
        <v>25</v>
      </c>
      <c r="O4">
        <v>0</v>
      </c>
      <c r="P4">
        <v>7</v>
      </c>
      <c r="Q4">
        <v>0</v>
      </c>
      <c r="R4">
        <v>52</v>
      </c>
      <c r="S4">
        <v>2</v>
      </c>
      <c r="T4" s="2">
        <v>48.620000000000005</v>
      </c>
      <c r="V4" s="2">
        <f t="shared" si="0"/>
        <v>138</v>
      </c>
      <c r="Y4" s="2">
        <f t="shared" si="1"/>
        <v>16.666666666666668</v>
      </c>
      <c r="Z4" s="2"/>
    </row>
    <row r="5" spans="1:34">
      <c r="A5" t="s">
        <v>23</v>
      </c>
      <c r="B5">
        <v>3156</v>
      </c>
      <c r="C5" t="s">
        <v>47</v>
      </c>
      <c r="D5" t="s">
        <v>44</v>
      </c>
      <c r="E5" t="s">
        <v>44</v>
      </c>
      <c r="F5" t="s">
        <v>44</v>
      </c>
      <c r="G5">
        <v>123</v>
      </c>
      <c r="H5">
        <v>125</v>
      </c>
      <c r="I5">
        <v>120</v>
      </c>
      <c r="J5">
        <v>7</v>
      </c>
      <c r="K5">
        <v>9</v>
      </c>
      <c r="L5">
        <v>15</v>
      </c>
      <c r="M5">
        <v>100</v>
      </c>
      <c r="N5">
        <v>45</v>
      </c>
      <c r="O5">
        <v>0</v>
      </c>
      <c r="P5">
        <v>5</v>
      </c>
      <c r="Q5">
        <v>0</v>
      </c>
      <c r="R5">
        <v>32</v>
      </c>
      <c r="S5">
        <v>6</v>
      </c>
      <c r="T5" s="2">
        <v>49.14</v>
      </c>
      <c r="V5" s="2">
        <f t="shared" si="0"/>
        <v>122.66666666666667</v>
      </c>
      <c r="Y5" s="2">
        <f t="shared" si="1"/>
        <v>10.333333333333334</v>
      </c>
      <c r="Z5" s="2"/>
    </row>
    <row r="6" spans="1:34">
      <c r="A6" t="s">
        <v>24</v>
      </c>
      <c r="B6">
        <v>3154</v>
      </c>
      <c r="C6" t="s">
        <v>47</v>
      </c>
      <c r="D6" t="s">
        <v>44</v>
      </c>
      <c r="E6" s="1" t="s">
        <v>44</v>
      </c>
      <c r="F6" t="s">
        <v>44</v>
      </c>
      <c r="G6">
        <v>99</v>
      </c>
      <c r="H6">
        <v>83</v>
      </c>
      <c r="I6">
        <v>96</v>
      </c>
      <c r="J6">
        <v>23</v>
      </c>
      <c r="K6">
        <v>18</v>
      </c>
      <c r="L6">
        <v>18</v>
      </c>
      <c r="M6">
        <v>97</v>
      </c>
      <c r="N6">
        <v>55</v>
      </c>
      <c r="O6">
        <v>0</v>
      </c>
      <c r="P6">
        <v>5</v>
      </c>
      <c r="Q6">
        <v>1</v>
      </c>
      <c r="R6">
        <v>58</v>
      </c>
      <c r="S6">
        <v>2</v>
      </c>
      <c r="T6" s="2">
        <v>50.18</v>
      </c>
      <c r="V6" s="2">
        <f t="shared" si="0"/>
        <v>92.666666666666671</v>
      </c>
      <c r="Y6" s="2">
        <f t="shared" si="1"/>
        <v>19.666666666666668</v>
      </c>
      <c r="Z6" s="2"/>
    </row>
    <row r="7" spans="1:34">
      <c r="A7" t="s">
        <v>25</v>
      </c>
      <c r="B7">
        <v>3143</v>
      </c>
      <c r="C7" t="s">
        <v>47</v>
      </c>
      <c r="D7" t="s">
        <v>44</v>
      </c>
      <c r="E7" t="s">
        <v>44</v>
      </c>
      <c r="F7" t="s">
        <v>44</v>
      </c>
      <c r="G7">
        <v>128</v>
      </c>
      <c r="H7">
        <v>121</v>
      </c>
      <c r="I7">
        <v>116</v>
      </c>
      <c r="J7">
        <v>7</v>
      </c>
      <c r="K7">
        <v>23</v>
      </c>
      <c r="L7">
        <v>16</v>
      </c>
      <c r="M7">
        <v>100</v>
      </c>
      <c r="N7">
        <v>25</v>
      </c>
      <c r="O7">
        <v>0</v>
      </c>
      <c r="P7">
        <v>5</v>
      </c>
      <c r="Q7">
        <v>1</v>
      </c>
      <c r="R7">
        <v>32</v>
      </c>
      <c r="S7">
        <v>2</v>
      </c>
      <c r="T7" s="2">
        <v>48.36</v>
      </c>
      <c r="V7" s="2">
        <f t="shared" si="0"/>
        <v>121.66666666666667</v>
      </c>
      <c r="Y7" s="2">
        <f t="shared" si="1"/>
        <v>15.333333333333334</v>
      </c>
      <c r="Z7" s="2"/>
    </row>
    <row r="8" spans="1:34">
      <c r="A8" t="s">
        <v>26</v>
      </c>
      <c r="B8">
        <v>3146</v>
      </c>
      <c r="C8" t="s">
        <v>47</v>
      </c>
      <c r="D8" t="s">
        <v>44</v>
      </c>
      <c r="E8" s="1" t="s">
        <v>44</v>
      </c>
      <c r="F8" t="s">
        <v>44</v>
      </c>
      <c r="G8">
        <v>93</v>
      </c>
      <c r="H8">
        <v>91</v>
      </c>
      <c r="I8">
        <v>102</v>
      </c>
      <c r="J8">
        <v>15</v>
      </c>
      <c r="K8">
        <v>17</v>
      </c>
      <c r="L8">
        <v>14</v>
      </c>
      <c r="M8">
        <v>100</v>
      </c>
      <c r="N8">
        <v>30</v>
      </c>
      <c r="O8">
        <v>0</v>
      </c>
      <c r="P8">
        <v>10</v>
      </c>
      <c r="Q8">
        <v>0</v>
      </c>
      <c r="R8">
        <v>54</v>
      </c>
      <c r="S8">
        <v>0</v>
      </c>
      <c r="T8" s="2">
        <v>42.379999999999995</v>
      </c>
      <c r="V8" s="2">
        <f t="shared" si="0"/>
        <v>95.333333333333329</v>
      </c>
      <c r="Y8" s="2">
        <f t="shared" si="1"/>
        <v>15.333333333333334</v>
      </c>
      <c r="Z8" s="2"/>
    </row>
    <row r="9" spans="1:34">
      <c r="A9" t="s">
        <v>27</v>
      </c>
      <c r="B9">
        <v>3151</v>
      </c>
      <c r="C9" t="s">
        <v>47</v>
      </c>
      <c r="D9" t="s">
        <v>44</v>
      </c>
      <c r="E9" t="s">
        <v>44</v>
      </c>
      <c r="F9" t="s">
        <v>44</v>
      </c>
      <c r="G9">
        <v>105</v>
      </c>
      <c r="H9">
        <v>118</v>
      </c>
      <c r="I9">
        <v>122</v>
      </c>
      <c r="J9">
        <v>12</v>
      </c>
      <c r="K9">
        <v>11</v>
      </c>
      <c r="L9">
        <v>14</v>
      </c>
      <c r="M9">
        <v>100</v>
      </c>
      <c r="N9">
        <v>40</v>
      </c>
      <c r="O9">
        <v>0</v>
      </c>
      <c r="P9">
        <v>5</v>
      </c>
      <c r="Q9">
        <v>2</v>
      </c>
      <c r="R9">
        <v>48</v>
      </c>
      <c r="S9">
        <v>0</v>
      </c>
      <c r="T9" s="2">
        <v>56.16</v>
      </c>
      <c r="V9" s="2">
        <f t="shared" si="0"/>
        <v>115</v>
      </c>
      <c r="Y9" s="2">
        <f t="shared" si="1"/>
        <v>12.333333333333334</v>
      </c>
      <c r="Z9" s="2"/>
    </row>
    <row r="10" spans="1:34">
      <c r="A10" t="s">
        <v>28</v>
      </c>
      <c r="B10">
        <v>3153</v>
      </c>
      <c r="C10" t="s">
        <v>47</v>
      </c>
      <c r="D10" t="s">
        <v>44</v>
      </c>
      <c r="E10" s="1" t="s">
        <v>44</v>
      </c>
      <c r="F10" t="s">
        <v>44</v>
      </c>
      <c r="G10">
        <v>109</v>
      </c>
      <c r="H10">
        <v>98</v>
      </c>
      <c r="I10">
        <v>107</v>
      </c>
      <c r="J10">
        <v>11</v>
      </c>
      <c r="K10">
        <v>17</v>
      </c>
      <c r="L10">
        <v>14</v>
      </c>
      <c r="M10">
        <v>90</v>
      </c>
      <c r="N10">
        <v>35</v>
      </c>
      <c r="O10">
        <v>0</v>
      </c>
      <c r="P10">
        <v>10</v>
      </c>
      <c r="Q10">
        <v>0</v>
      </c>
      <c r="R10">
        <v>45</v>
      </c>
      <c r="S10">
        <v>0</v>
      </c>
      <c r="T10" s="2">
        <v>58.24</v>
      </c>
      <c r="V10" s="2">
        <f t="shared" si="0"/>
        <v>104.66666666666667</v>
      </c>
      <c r="Y10" s="2">
        <f t="shared" si="1"/>
        <v>14</v>
      </c>
      <c r="Z10" s="2"/>
    </row>
    <row r="11" spans="1:34">
      <c r="A11" t="s">
        <v>29</v>
      </c>
      <c r="B11">
        <v>3145</v>
      </c>
      <c r="C11" t="s">
        <v>47</v>
      </c>
      <c r="D11">
        <v>87</v>
      </c>
      <c r="E11" t="s">
        <v>44</v>
      </c>
      <c r="F11" t="s">
        <v>44</v>
      </c>
      <c r="G11">
        <v>118</v>
      </c>
      <c r="H11">
        <v>122</v>
      </c>
      <c r="I11">
        <v>112</v>
      </c>
      <c r="J11">
        <v>10</v>
      </c>
      <c r="K11">
        <v>24</v>
      </c>
      <c r="L11">
        <v>12</v>
      </c>
      <c r="M11">
        <v>85</v>
      </c>
      <c r="N11">
        <v>60</v>
      </c>
      <c r="O11">
        <v>0</v>
      </c>
      <c r="P11">
        <v>40</v>
      </c>
      <c r="Q11">
        <v>5</v>
      </c>
      <c r="R11">
        <v>11</v>
      </c>
      <c r="S11">
        <v>0</v>
      </c>
      <c r="T11" s="2">
        <v>44.720000000000006</v>
      </c>
      <c r="V11" s="2">
        <f t="shared" si="0"/>
        <v>117.33333333333333</v>
      </c>
      <c r="Y11" s="2">
        <f t="shared" si="1"/>
        <v>15.333333333333334</v>
      </c>
      <c r="Z11" s="2"/>
      <c r="AB11" t="s">
        <v>49</v>
      </c>
      <c r="AF11" t="s">
        <v>48</v>
      </c>
    </row>
    <row r="12" spans="1:34">
      <c r="A12" t="s">
        <v>30</v>
      </c>
      <c r="B12">
        <v>3132</v>
      </c>
      <c r="C12" t="s">
        <v>47</v>
      </c>
      <c r="D12" t="s">
        <v>44</v>
      </c>
      <c r="E12" s="1" t="s">
        <v>44</v>
      </c>
      <c r="F12" t="s">
        <v>44</v>
      </c>
      <c r="G12">
        <v>134</v>
      </c>
      <c r="H12">
        <v>136</v>
      </c>
      <c r="I12">
        <v>134</v>
      </c>
      <c r="J12">
        <v>6</v>
      </c>
      <c r="K12">
        <v>3</v>
      </c>
      <c r="L12">
        <v>4</v>
      </c>
      <c r="M12">
        <v>90</v>
      </c>
      <c r="N12">
        <v>30</v>
      </c>
      <c r="O12">
        <v>0</v>
      </c>
      <c r="P12">
        <v>10</v>
      </c>
      <c r="Q12">
        <v>1</v>
      </c>
      <c r="R12">
        <v>7</v>
      </c>
      <c r="S12">
        <v>0</v>
      </c>
      <c r="T12" s="2">
        <v>36.92</v>
      </c>
      <c r="V12" s="2">
        <f t="shared" si="0"/>
        <v>134.66666666666666</v>
      </c>
      <c r="Y12" s="2">
        <f t="shared" si="1"/>
        <v>4.333333333333333</v>
      </c>
      <c r="Z12" s="2"/>
    </row>
    <row r="13" spans="1:34">
      <c r="A13" t="s">
        <v>31</v>
      </c>
      <c r="B13">
        <v>3148</v>
      </c>
      <c r="C13" t="s">
        <v>47</v>
      </c>
      <c r="D13" t="s">
        <v>44</v>
      </c>
      <c r="E13" t="s">
        <v>44</v>
      </c>
      <c r="F13" t="s">
        <v>44</v>
      </c>
      <c r="G13">
        <v>120</v>
      </c>
      <c r="H13">
        <v>67</v>
      </c>
      <c r="I13">
        <v>124</v>
      </c>
      <c r="J13">
        <v>4</v>
      </c>
      <c r="K13">
        <v>5</v>
      </c>
      <c r="L13">
        <v>3</v>
      </c>
      <c r="M13">
        <v>90</v>
      </c>
      <c r="N13">
        <v>20</v>
      </c>
      <c r="O13">
        <v>0</v>
      </c>
      <c r="P13">
        <v>10</v>
      </c>
      <c r="Q13">
        <v>0</v>
      </c>
      <c r="R13">
        <v>9</v>
      </c>
      <c r="S13">
        <v>0</v>
      </c>
      <c r="T13" s="2">
        <v>44.2</v>
      </c>
      <c r="V13" s="2">
        <f t="shared" si="0"/>
        <v>103.66666666666667</v>
      </c>
      <c r="W13">
        <f>AVERAGE(V2:V13)</f>
        <v>112.19444444444446</v>
      </c>
      <c r="Y13" s="2">
        <f t="shared" si="1"/>
        <v>4</v>
      </c>
      <c r="Z13" s="2">
        <f>AVERAGE(Y2:Y13)</f>
        <v>14</v>
      </c>
      <c r="AB13">
        <f>AVERAGE(P2:P13)</f>
        <v>10.583333333333334</v>
      </c>
      <c r="AC13">
        <f>STDEV(P2:P13)</f>
        <v>9.5580364409255427</v>
      </c>
      <c r="AD13">
        <f>AC13/SQRT(12)</f>
        <v>2.7591674560463075</v>
      </c>
      <c r="AF13" s="2">
        <f>AVERAGE(R2:R13)</f>
        <v>35.666666666666664</v>
      </c>
      <c r="AG13" s="2">
        <f>STDEV(R2:R13)</f>
        <v>18.137521797911006</v>
      </c>
      <c r="AH13" s="2">
        <f>AG13/SQRT(12)</f>
        <v>5.2358515462283126</v>
      </c>
    </row>
    <row r="14" spans="1:34">
      <c r="A14" s="2" t="s">
        <v>32</v>
      </c>
      <c r="B14" s="2">
        <v>3165</v>
      </c>
      <c r="C14" s="2" t="s">
        <v>46</v>
      </c>
      <c r="D14" s="2">
        <v>41</v>
      </c>
      <c r="E14" s="2">
        <v>44</v>
      </c>
      <c r="F14" s="2">
        <v>56</v>
      </c>
      <c r="G14" s="2">
        <v>53</v>
      </c>
      <c r="H14" s="2">
        <v>41</v>
      </c>
      <c r="I14" s="2">
        <v>44</v>
      </c>
      <c r="J14" s="2">
        <v>3</v>
      </c>
      <c r="K14" s="2">
        <v>4</v>
      </c>
      <c r="L14" s="2">
        <v>6</v>
      </c>
      <c r="M14" s="2">
        <v>60</v>
      </c>
      <c r="N14" s="2">
        <v>50</v>
      </c>
      <c r="O14" s="2">
        <v>0</v>
      </c>
      <c r="P14" s="2">
        <v>80</v>
      </c>
      <c r="Q14" s="2">
        <v>0</v>
      </c>
      <c r="R14" s="2">
        <v>20</v>
      </c>
      <c r="S14" s="2">
        <v>0</v>
      </c>
      <c r="T14" s="3">
        <v>50.44</v>
      </c>
      <c r="V14" s="2">
        <f t="shared" si="0"/>
        <v>46</v>
      </c>
      <c r="Y14" s="2">
        <f t="shared" si="1"/>
        <v>4.333333333333333</v>
      </c>
      <c r="Z14" s="2"/>
      <c r="AF14" s="2"/>
      <c r="AG14" s="2"/>
      <c r="AH14" s="2"/>
    </row>
    <row r="15" spans="1:34">
      <c r="A15" s="2" t="s">
        <v>33</v>
      </c>
      <c r="B15" s="2">
        <v>3159</v>
      </c>
      <c r="C15" s="2" t="s">
        <v>46</v>
      </c>
      <c r="D15" s="2">
        <v>20</v>
      </c>
      <c r="E15" s="2">
        <v>21</v>
      </c>
      <c r="F15" s="2">
        <v>28</v>
      </c>
      <c r="G15" s="2">
        <v>60</v>
      </c>
      <c r="H15" s="2">
        <v>41</v>
      </c>
      <c r="I15" s="2">
        <v>40</v>
      </c>
      <c r="J15" s="2">
        <v>2</v>
      </c>
      <c r="K15" s="2">
        <v>2</v>
      </c>
      <c r="L15" s="2">
        <v>3</v>
      </c>
      <c r="M15" s="2">
        <v>50</v>
      </c>
      <c r="N15" s="2">
        <v>50</v>
      </c>
      <c r="O15" s="2">
        <v>0</v>
      </c>
      <c r="P15" s="2">
        <v>80</v>
      </c>
      <c r="Q15" s="2">
        <v>0</v>
      </c>
      <c r="R15" s="2">
        <v>17</v>
      </c>
      <c r="S15" s="2">
        <v>0</v>
      </c>
      <c r="T15" s="3">
        <v>52.52</v>
      </c>
      <c r="V15" s="2">
        <f t="shared" si="0"/>
        <v>47</v>
      </c>
      <c r="Y15" s="2">
        <f t="shared" si="1"/>
        <v>2.3333333333333335</v>
      </c>
      <c r="Z15" s="2"/>
      <c r="AF15" s="2"/>
      <c r="AG15" s="2"/>
      <c r="AH15" s="2"/>
    </row>
    <row r="16" spans="1:34">
      <c r="A16" s="2" t="s">
        <v>34</v>
      </c>
      <c r="B16" s="2">
        <v>3166</v>
      </c>
      <c r="C16" s="2" t="s">
        <v>46</v>
      </c>
      <c r="D16" s="2">
        <v>47</v>
      </c>
      <c r="E16" s="2">
        <v>38</v>
      </c>
      <c r="F16" s="2">
        <v>35</v>
      </c>
      <c r="G16" s="2">
        <v>41</v>
      </c>
      <c r="H16" s="2">
        <v>35</v>
      </c>
      <c r="I16" s="2">
        <v>37</v>
      </c>
      <c r="J16" s="2">
        <v>2</v>
      </c>
      <c r="K16" s="2">
        <v>4</v>
      </c>
      <c r="L16" s="2">
        <v>3</v>
      </c>
      <c r="M16" s="2">
        <v>35</v>
      </c>
      <c r="N16" s="2">
        <v>30</v>
      </c>
      <c r="O16" s="2">
        <v>0</v>
      </c>
      <c r="P16" s="2">
        <v>90</v>
      </c>
      <c r="Q16" s="2">
        <v>1</v>
      </c>
      <c r="R16" s="2">
        <v>8</v>
      </c>
      <c r="S16" s="2">
        <v>0</v>
      </c>
      <c r="T16" s="3">
        <v>55.64</v>
      </c>
      <c r="V16" s="2">
        <f t="shared" si="0"/>
        <v>37.666666666666664</v>
      </c>
      <c r="Y16" s="2">
        <f t="shared" si="1"/>
        <v>3</v>
      </c>
      <c r="Z16" s="2"/>
      <c r="AF16" s="2"/>
      <c r="AG16" s="2"/>
      <c r="AH16" s="2"/>
    </row>
    <row r="17" spans="1:34">
      <c r="A17" s="2" t="s">
        <v>35</v>
      </c>
      <c r="B17" s="2">
        <v>3149</v>
      </c>
      <c r="C17" s="2" t="s">
        <v>46</v>
      </c>
      <c r="D17" s="2">
        <v>176</v>
      </c>
      <c r="E17" s="2">
        <v>57</v>
      </c>
      <c r="F17" s="2">
        <v>71</v>
      </c>
      <c r="G17" s="2">
        <v>31</v>
      </c>
      <c r="H17" s="2">
        <v>14</v>
      </c>
      <c r="I17" s="2">
        <v>22</v>
      </c>
      <c r="J17" s="2">
        <v>3</v>
      </c>
      <c r="K17" s="2">
        <v>3</v>
      </c>
      <c r="L17" s="2">
        <v>6</v>
      </c>
      <c r="M17" s="2">
        <v>40</v>
      </c>
      <c r="N17" s="2">
        <v>30</v>
      </c>
      <c r="O17" s="2">
        <v>0</v>
      </c>
      <c r="P17" s="2">
        <v>90</v>
      </c>
      <c r="Q17" s="2">
        <v>0</v>
      </c>
      <c r="R17" s="2">
        <v>7</v>
      </c>
      <c r="S17" s="2">
        <v>0</v>
      </c>
      <c r="T17" s="3">
        <v>45.5</v>
      </c>
      <c r="V17" s="2">
        <f t="shared" si="0"/>
        <v>22.333333333333332</v>
      </c>
      <c r="Y17" s="2">
        <f t="shared" si="1"/>
        <v>4</v>
      </c>
      <c r="Z17" s="2"/>
      <c r="AF17" s="2"/>
      <c r="AG17" s="2"/>
      <c r="AH17" s="2"/>
    </row>
    <row r="18" spans="1:34">
      <c r="A18" s="2" t="s">
        <v>36</v>
      </c>
      <c r="B18" s="2">
        <v>3162</v>
      </c>
      <c r="C18" s="2" t="s">
        <v>46</v>
      </c>
      <c r="D18" s="2">
        <v>66</v>
      </c>
      <c r="E18" s="2">
        <v>53</v>
      </c>
      <c r="F18" s="2">
        <v>37</v>
      </c>
      <c r="G18" s="2">
        <v>39</v>
      </c>
      <c r="H18" s="2">
        <v>40</v>
      </c>
      <c r="I18" s="2">
        <v>55</v>
      </c>
      <c r="J18" s="2">
        <v>3</v>
      </c>
      <c r="K18" s="2">
        <v>5</v>
      </c>
      <c r="L18" s="2">
        <v>3</v>
      </c>
      <c r="M18" s="2">
        <v>30</v>
      </c>
      <c r="N18" s="2">
        <v>30</v>
      </c>
      <c r="O18" s="2">
        <v>0</v>
      </c>
      <c r="P18" s="2">
        <v>90</v>
      </c>
      <c r="Q18" s="2">
        <v>3</v>
      </c>
      <c r="R18" s="2">
        <v>6</v>
      </c>
      <c r="S18" s="2">
        <v>0</v>
      </c>
      <c r="T18" s="3">
        <v>50.96</v>
      </c>
      <c r="V18" s="2">
        <f t="shared" si="0"/>
        <v>44.666666666666664</v>
      </c>
      <c r="Y18" s="2">
        <f t="shared" si="1"/>
        <v>3.6666666666666665</v>
      </c>
      <c r="Z18" s="2"/>
      <c r="AF18" s="2"/>
      <c r="AG18" s="2"/>
      <c r="AH18" s="2"/>
    </row>
    <row r="19" spans="1:34">
      <c r="A19" s="2" t="s">
        <v>37</v>
      </c>
      <c r="B19" s="2">
        <v>3155</v>
      </c>
      <c r="C19" s="2" t="s">
        <v>46</v>
      </c>
      <c r="D19" s="2">
        <v>51</v>
      </c>
      <c r="E19" s="2">
        <v>38</v>
      </c>
      <c r="F19" s="2">
        <v>50</v>
      </c>
      <c r="G19" s="2">
        <v>58</v>
      </c>
      <c r="H19" s="2">
        <v>48</v>
      </c>
      <c r="I19" s="2">
        <v>45</v>
      </c>
      <c r="J19" s="2">
        <v>4</v>
      </c>
      <c r="K19" s="2">
        <v>8</v>
      </c>
      <c r="L19" s="2">
        <v>6</v>
      </c>
      <c r="M19" s="2">
        <v>75</v>
      </c>
      <c r="N19" s="2">
        <v>75</v>
      </c>
      <c r="O19" s="2">
        <v>0</v>
      </c>
      <c r="P19" s="2">
        <v>45</v>
      </c>
      <c r="Q19" s="2">
        <v>0</v>
      </c>
      <c r="R19" s="2">
        <v>14</v>
      </c>
      <c r="S19" s="2">
        <v>0</v>
      </c>
      <c r="T19" s="3">
        <v>51.22</v>
      </c>
      <c r="V19" s="2">
        <f t="shared" si="0"/>
        <v>50.333333333333336</v>
      </c>
      <c r="Y19" s="2">
        <f t="shared" si="1"/>
        <v>6</v>
      </c>
      <c r="Z19" s="2"/>
      <c r="AF19" s="2"/>
      <c r="AG19" s="2"/>
      <c r="AH19" s="2"/>
    </row>
    <row r="20" spans="1:34">
      <c r="A20" s="2" t="s">
        <v>38</v>
      </c>
      <c r="B20" s="2">
        <v>3157</v>
      </c>
      <c r="C20" s="2" t="s">
        <v>46</v>
      </c>
      <c r="D20" s="2">
        <v>19</v>
      </c>
      <c r="E20" s="2">
        <v>39</v>
      </c>
      <c r="F20" s="2">
        <v>26</v>
      </c>
      <c r="G20" s="2">
        <v>24</v>
      </c>
      <c r="H20" s="2">
        <v>36</v>
      </c>
      <c r="I20" s="2">
        <v>32</v>
      </c>
      <c r="J20" s="2">
        <v>3</v>
      </c>
      <c r="K20" s="2">
        <v>5</v>
      </c>
      <c r="L20" s="2">
        <v>2</v>
      </c>
      <c r="M20" s="2">
        <v>15</v>
      </c>
      <c r="N20" s="2">
        <v>15</v>
      </c>
      <c r="O20" s="2">
        <v>0</v>
      </c>
      <c r="P20" s="2">
        <v>100</v>
      </c>
      <c r="Q20" s="2">
        <v>1</v>
      </c>
      <c r="R20" s="2">
        <v>7</v>
      </c>
      <c r="S20" s="2">
        <v>0</v>
      </c>
      <c r="T20" s="3">
        <v>51.220000000000006</v>
      </c>
      <c r="V20" s="2">
        <f t="shared" si="0"/>
        <v>30.666666666666668</v>
      </c>
      <c r="Y20" s="2">
        <f t="shared" si="1"/>
        <v>3.3333333333333335</v>
      </c>
      <c r="Z20" s="2"/>
      <c r="AF20" s="2"/>
      <c r="AG20" s="2"/>
      <c r="AH20" s="2"/>
    </row>
    <row r="21" spans="1:34">
      <c r="A21" s="2" t="s">
        <v>39</v>
      </c>
      <c r="B21" s="2">
        <v>3160</v>
      </c>
      <c r="C21" s="2" t="s">
        <v>46</v>
      </c>
      <c r="D21" s="2">
        <v>35</v>
      </c>
      <c r="E21" s="2" t="s">
        <v>45</v>
      </c>
      <c r="F21" s="2" t="s">
        <v>45</v>
      </c>
      <c r="G21" s="2">
        <v>32</v>
      </c>
      <c r="H21" s="2">
        <v>29</v>
      </c>
      <c r="I21" s="2">
        <v>33</v>
      </c>
      <c r="J21" s="2">
        <v>8</v>
      </c>
      <c r="K21" s="2">
        <v>4</v>
      </c>
      <c r="L21" s="2">
        <v>5</v>
      </c>
      <c r="M21" s="2">
        <v>50</v>
      </c>
      <c r="N21" s="2">
        <v>50</v>
      </c>
      <c r="O21" s="2">
        <v>0</v>
      </c>
      <c r="P21" s="2">
        <v>90</v>
      </c>
      <c r="Q21" s="2">
        <v>5</v>
      </c>
      <c r="R21" s="2">
        <v>15</v>
      </c>
      <c r="S21" s="2">
        <v>0</v>
      </c>
      <c r="T21" s="3">
        <v>48.620000000000005</v>
      </c>
      <c r="V21" s="2">
        <f t="shared" si="0"/>
        <v>31.333333333333332</v>
      </c>
      <c r="Y21" s="2">
        <f t="shared" si="1"/>
        <v>5.666666666666667</v>
      </c>
      <c r="Z21" s="2"/>
      <c r="AF21" s="2"/>
      <c r="AG21" s="2"/>
      <c r="AH21" s="2"/>
    </row>
    <row r="22" spans="1:34">
      <c r="A22" s="2" t="s">
        <v>40</v>
      </c>
      <c r="B22" s="2">
        <v>3163</v>
      </c>
      <c r="C22" s="2" t="s">
        <v>46</v>
      </c>
      <c r="D22" s="2">
        <v>100</v>
      </c>
      <c r="E22" s="2">
        <v>10</v>
      </c>
      <c r="F22" s="2">
        <v>7</v>
      </c>
      <c r="G22" s="2">
        <v>36</v>
      </c>
      <c r="H22" s="2">
        <v>33</v>
      </c>
      <c r="I22" s="2">
        <v>44</v>
      </c>
      <c r="J22" s="2">
        <v>3</v>
      </c>
      <c r="K22" s="2">
        <v>8</v>
      </c>
      <c r="L22" s="2">
        <v>5</v>
      </c>
      <c r="M22" s="2">
        <v>50</v>
      </c>
      <c r="N22" s="2">
        <v>50</v>
      </c>
      <c r="O22" s="2">
        <v>0</v>
      </c>
      <c r="P22" s="2">
        <v>80</v>
      </c>
      <c r="Q22" s="2">
        <v>1</v>
      </c>
      <c r="R22" s="2">
        <v>17</v>
      </c>
      <c r="S22" s="2">
        <v>0</v>
      </c>
      <c r="T22" s="3">
        <v>44.980000000000004</v>
      </c>
      <c r="V22" s="2">
        <f t="shared" si="0"/>
        <v>37.666666666666664</v>
      </c>
      <c r="Y22" s="2">
        <f t="shared" si="1"/>
        <v>5.333333333333333</v>
      </c>
      <c r="Z22" s="2"/>
      <c r="AF22" s="2"/>
      <c r="AG22" s="2"/>
      <c r="AH22" s="2"/>
    </row>
    <row r="23" spans="1:34">
      <c r="A23" s="2" t="s">
        <v>41</v>
      </c>
      <c r="B23" s="2">
        <v>3164</v>
      </c>
      <c r="C23" s="2" t="s">
        <v>46</v>
      </c>
      <c r="D23" s="2" t="s">
        <v>45</v>
      </c>
      <c r="E23" s="2" t="s">
        <v>45</v>
      </c>
      <c r="F23" s="2" t="s">
        <v>45</v>
      </c>
      <c r="G23" s="2">
        <v>57</v>
      </c>
      <c r="H23" s="2">
        <v>44</v>
      </c>
      <c r="I23" s="2">
        <v>54</v>
      </c>
      <c r="J23" s="2">
        <v>3</v>
      </c>
      <c r="K23" s="2">
        <v>5</v>
      </c>
      <c r="L23" s="2">
        <v>4</v>
      </c>
      <c r="M23" s="2">
        <v>85</v>
      </c>
      <c r="N23" s="2">
        <v>85</v>
      </c>
      <c r="O23" s="2">
        <v>0</v>
      </c>
      <c r="P23" s="2">
        <v>30</v>
      </c>
      <c r="Q23" s="2">
        <v>5</v>
      </c>
      <c r="R23" s="2">
        <v>12</v>
      </c>
      <c r="S23" s="2">
        <v>0</v>
      </c>
      <c r="T23" s="3">
        <v>43.42</v>
      </c>
      <c r="V23" s="2">
        <f t="shared" si="0"/>
        <v>51.666666666666664</v>
      </c>
      <c r="Y23" s="2">
        <f t="shared" si="1"/>
        <v>4</v>
      </c>
      <c r="Z23" s="2"/>
      <c r="AF23" s="2"/>
      <c r="AG23" s="2"/>
      <c r="AH23" s="2"/>
    </row>
    <row r="24" spans="1:34">
      <c r="A24" s="2" t="s">
        <v>42</v>
      </c>
      <c r="B24" s="2">
        <v>3150</v>
      </c>
      <c r="C24" s="2" t="s">
        <v>46</v>
      </c>
      <c r="D24" s="2" t="s">
        <v>45</v>
      </c>
      <c r="E24" s="2" t="s">
        <v>45</v>
      </c>
      <c r="F24" s="2" t="s">
        <v>45</v>
      </c>
      <c r="G24" s="2">
        <v>46</v>
      </c>
      <c r="H24" s="2">
        <v>55</v>
      </c>
      <c r="I24" s="2">
        <v>47</v>
      </c>
      <c r="J24" s="2">
        <v>3</v>
      </c>
      <c r="K24" s="2">
        <v>7</v>
      </c>
      <c r="L24" s="2">
        <v>8</v>
      </c>
      <c r="M24" s="2">
        <v>75</v>
      </c>
      <c r="N24" s="2">
        <v>75</v>
      </c>
      <c r="O24" s="2">
        <v>0</v>
      </c>
      <c r="P24" s="2">
        <v>45</v>
      </c>
      <c r="Q24" s="2">
        <v>2</v>
      </c>
      <c r="R24" s="2">
        <v>8</v>
      </c>
      <c r="S24" s="2">
        <v>0</v>
      </c>
      <c r="T24" s="3">
        <v>39.78</v>
      </c>
      <c r="V24" s="2">
        <f t="shared" si="0"/>
        <v>49.333333333333336</v>
      </c>
      <c r="Y24" s="2">
        <f t="shared" si="1"/>
        <v>6</v>
      </c>
      <c r="Z24" s="2"/>
      <c r="AF24" s="2"/>
      <c r="AG24" s="2"/>
      <c r="AH24" s="2"/>
    </row>
    <row r="25" spans="1:34">
      <c r="A25" s="2" t="s">
        <v>43</v>
      </c>
      <c r="B25" s="2">
        <v>3158</v>
      </c>
      <c r="C25" s="2" t="s">
        <v>46</v>
      </c>
      <c r="D25" s="2">
        <v>75</v>
      </c>
      <c r="E25" s="2" t="s">
        <v>45</v>
      </c>
      <c r="F25" s="2" t="s">
        <v>45</v>
      </c>
      <c r="G25" s="2">
        <v>67</v>
      </c>
      <c r="H25" s="2">
        <v>45</v>
      </c>
      <c r="I25" s="2">
        <v>50</v>
      </c>
      <c r="J25" s="2">
        <v>5</v>
      </c>
      <c r="K25" s="2">
        <v>4</v>
      </c>
      <c r="L25" s="2">
        <v>7</v>
      </c>
      <c r="M25" s="2">
        <v>65</v>
      </c>
      <c r="N25" s="2">
        <v>65</v>
      </c>
      <c r="O25" s="2">
        <v>0</v>
      </c>
      <c r="P25" s="2">
        <v>65</v>
      </c>
      <c r="Q25" s="2">
        <v>0</v>
      </c>
      <c r="R25" s="2">
        <v>11</v>
      </c>
      <c r="S25" s="2">
        <v>0</v>
      </c>
      <c r="T25" s="3">
        <v>33.800000000000004</v>
      </c>
      <c r="V25" s="2">
        <f t="shared" si="0"/>
        <v>54</v>
      </c>
      <c r="W25" s="2">
        <f>AVERAGE(V14:V25)</f>
        <v>41.888888888888893</v>
      </c>
      <c r="X25" s="2"/>
      <c r="Y25" s="2">
        <f t="shared" si="1"/>
        <v>5.333333333333333</v>
      </c>
      <c r="Z25" s="2">
        <f>AVERAGE(Y14:Y25)</f>
        <v>4.416666666666667</v>
      </c>
      <c r="AB25" s="2">
        <f>AVERAGE(P14:P25)</f>
        <v>73.75</v>
      </c>
      <c r="AC25" s="2">
        <f>STDEV(P14:P25)</f>
        <v>22.373381099381959</v>
      </c>
      <c r="AD25" s="2">
        <f>AC25/SQRT(12)</f>
        <v>6.4586388002051303</v>
      </c>
      <c r="AF25" s="2">
        <f>AVERAGE(R14:R25)</f>
        <v>11.833333333333334</v>
      </c>
      <c r="AG25" s="2">
        <f>STDEV(R14:R25)</f>
        <v>4.7258156262526088</v>
      </c>
      <c r="AH25" s="2">
        <f>AG25/SQRT(12)</f>
        <v>1.3642254619787419</v>
      </c>
    </row>
    <row r="27" spans="1:34">
      <c r="R27" s="2"/>
    </row>
    <row r="28" spans="1:34">
      <c r="R2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Hiatt</dc:creator>
  <cp:lastModifiedBy>Drew Hiatt</cp:lastModifiedBy>
  <dcterms:created xsi:type="dcterms:W3CDTF">2018-06-22T16:11:40Z</dcterms:created>
  <dcterms:modified xsi:type="dcterms:W3CDTF">2018-11-06T19:06:27Z</dcterms:modified>
</cp:coreProperties>
</file>